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CFE8D2EE-A96D-40C9-A244-6A4C76C095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11" i="24"/>
  <c r="H31" i="24"/>
  <c r="H30" i="24"/>
  <c r="H29" i="24"/>
  <c r="H28" i="24"/>
  <c r="H27" i="24"/>
  <c r="H26" i="24"/>
  <c r="H25" i="24"/>
  <c r="H24" i="24"/>
  <c r="H23" i="24"/>
  <c r="H22" i="24"/>
  <c r="H21" i="24"/>
  <c r="G20" i="24"/>
  <c r="H19" i="24"/>
  <c r="H18" i="24"/>
  <c r="H17" i="24"/>
  <c r="H16" i="24"/>
  <c r="H15" i="24"/>
  <c r="H14" i="24"/>
  <c r="G13" i="24"/>
  <c r="E13" i="24"/>
  <c r="G12" i="24"/>
  <c r="E12" i="24"/>
  <c r="H11" i="24"/>
  <c r="E11" i="24"/>
  <c r="C53" i="27"/>
  <c r="C12" i="27"/>
  <c r="C11" i="27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11" i="2"/>
  <c r="J55" i="2"/>
  <c r="J54" i="2"/>
  <c r="J52" i="2"/>
  <c r="J44" i="2"/>
  <c r="J41" i="2"/>
  <c r="J31" i="2"/>
  <c r="J28" i="2"/>
  <c r="J24" i="2"/>
  <c r="J21" i="2"/>
  <c r="J18" i="2"/>
  <c r="J16" i="2"/>
  <c r="J13" i="2"/>
  <c r="J12" i="2"/>
  <c r="J11" i="2"/>
  <c r="C43" i="1"/>
  <c r="D43" i="1" s="1"/>
  <c r="H12" i="24" l="1"/>
  <c r="H13" i="24"/>
  <c r="H20" i="24"/>
  <c r="K60" i="2"/>
  <c r="K59" i="2"/>
  <c r="K58" i="2"/>
  <c r="K57" i="2"/>
  <c r="K56" i="2"/>
  <c r="K53" i="2"/>
  <c r="K51" i="2"/>
  <c r="K50" i="2"/>
  <c r="K49" i="2"/>
  <c r="K48" i="2"/>
  <c r="K47" i="2"/>
  <c r="K46" i="2"/>
  <c r="K45" i="2"/>
  <c r="K43" i="2"/>
  <c r="K42" i="2"/>
  <c r="K40" i="2"/>
  <c r="K39" i="2"/>
  <c r="K38" i="2"/>
  <c r="K37" i="2"/>
  <c r="K36" i="2"/>
  <c r="K35" i="2"/>
  <c r="K34" i="2"/>
  <c r="K33" i="2"/>
  <c r="K32" i="2"/>
  <c r="K30" i="2"/>
  <c r="K29" i="2"/>
  <c r="K27" i="2"/>
  <c r="K26" i="2"/>
  <c r="K25" i="2"/>
  <c r="K23" i="2"/>
  <c r="K22" i="2"/>
  <c r="K20" i="2"/>
  <c r="K19" i="2"/>
  <c r="K17" i="2"/>
  <c r="K15" i="2"/>
  <c r="K14" i="2"/>
  <c r="K11" i="2"/>
  <c r="K12" i="2"/>
  <c r="K13" i="2"/>
  <c r="K16" i="2"/>
  <c r="K18" i="2"/>
  <c r="K21" i="2"/>
  <c r="K24" i="2"/>
  <c r="K28" i="2"/>
  <c r="K31" i="2"/>
  <c r="K41" i="2"/>
  <c r="K44" i="2"/>
  <c r="K52" i="2"/>
  <c r="K54" i="2"/>
  <c r="K55" i="2"/>
</calcChain>
</file>

<file path=xl/sharedStrings.xml><?xml version="1.0" encoding="utf-8"?>
<sst xmlns="http://schemas.openxmlformats.org/spreadsheetml/2006/main" count="13644" uniqueCount="3961">
  <si>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</si>
  <si>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</si>
  <si>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</si>
  <si>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</si>
  <si>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</si>
  <si>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</si>
  <si>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</si>
  <si>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</si>
  <si>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</si>
  <si>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</si>
  <si>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</si>
  <si>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</si>
  <si>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</si>
  <si>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</si>
  <si>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</si>
  <si>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</si>
  <si>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</si>
  <si>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</si>
  <si>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</si>
  <si>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</si>
  <si>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</si>
  <si>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</si>
  <si>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</si>
  <si>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</si>
  <si>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</si>
  <si>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</si>
  <si>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</si>
  <si>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</si>
  <si>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</si>
  <si>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</si>
  <si>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</si>
  <si>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</si>
  <si>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</si>
  <si>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</si>
  <si>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</si>
  <si>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</si>
  <si>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</si>
  <si>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</si>
  <si>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</si>
  <si>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</si>
  <si>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</si>
  <si>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</si>
  <si>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</si>
  <si>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</si>
  <si>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</si>
  <si>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</si>
  <si>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</si>
  <si>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</si>
  <si>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</si>
  <si>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</si>
  <si>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</si>
  <si>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</si>
  <si>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</si>
  <si>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</si>
  <si>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</si>
  <si>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</si>
  <si>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</si>
  <si>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</si>
  <si>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</si>
  <si>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</si>
  <si>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</si>
  <si>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</si>
  <si>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</si>
  <si>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</si>
  <si>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</si>
  <si>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</si>
  <si>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</si>
  <si>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</si>
  <si>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</si>
  <si>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</si>
  <si>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</si>
  <si>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</si>
  <si>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</si>
  <si>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</si>
  <si>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</si>
  <si>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</si>
  <si>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</si>
  <si>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</si>
  <si>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</si>
  <si>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</si>
  <si>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</si>
  <si>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</si>
  <si>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</si>
  <si>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</si>
  <si>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</si>
  <si>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</si>
  <si>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</si>
  <si>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</si>
  <si>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</si>
  <si>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</si>
  <si>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</si>
  <si>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</si>
  <si>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</si>
  <si>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</si>
  <si>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</si>
  <si>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</si>
  <si>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</si>
  <si>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</si>
  <si>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</si>
  <si>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</si>
  <si>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</si>
  <si>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</si>
  <si>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</si>
  <si>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</si>
  <si>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</si>
  <si>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</si>
  <si>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</si>
  <si>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</si>
  <si>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</si>
  <si>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</si>
  <si>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</si>
  <si>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</si>
  <si>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</si>
  <si>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</si>
  <si>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</si>
  <si>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</si>
  <si>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</si>
  <si>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</si>
  <si>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</si>
  <si>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</si>
  <si>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</si>
  <si>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</si>
  <si>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</si>
  <si>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</si>
  <si>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</si>
  <si>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</si>
  <si>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</si>
  <si>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</si>
  <si>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</si>
  <si>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</si>
  <si>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</si>
  <si>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</si>
  <si>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</si>
  <si>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</si>
  <si>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</si>
  <si>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</si>
  <si>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</si>
  <si>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</si>
  <si>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</si>
  <si>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</si>
  <si>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</si>
  <si>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</si>
  <si>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</si>
  <si>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</si>
  <si>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</si>
  <si>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</si>
  <si>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</si>
  <si>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</si>
  <si>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</si>
  <si>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</si>
  <si>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</si>
  <si>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</si>
  <si>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</si>
  <si>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</si>
  <si>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</si>
  <si>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</si>
  <si>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</si>
  <si>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</si>
  <si>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</si>
  <si>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</si>
  <si>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</si>
  <si>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</si>
  <si>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</si>
  <si>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</si>
  <si>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</si>
  <si>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</si>
  <si>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</si>
  <si>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</si>
  <si>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</si>
  <si>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</si>
  <si>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</si>
  <si>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</si>
  <si>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</si>
  <si>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</si>
  <si>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</si>
  <si>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</si>
  <si>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</si>
  <si>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</si>
  <si>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</si>
  <si>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</si>
  <si>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</si>
  <si>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</si>
  <si>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</si>
  <si>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</si>
  <si>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</si>
  <si>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</si>
  <si>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</si>
  <si>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</si>
  <si>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</si>
  <si>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</si>
  <si>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</si>
  <si>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</si>
  <si>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</si>
  <si>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</si>
  <si>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</si>
  <si>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</si>
  <si>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</si>
  <si>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9781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</si>
  <si>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</si>
  <si>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</si>
  <si>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</si>
  <si>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</si>
  <si>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</si>
  <si>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</si>
  <si>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</si>
  <si>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</si>
  <si>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</si>
  <si>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1111111111- 10- לאומי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</si>
  <si>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</si>
  <si>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</si>
  <si>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</si>
  <si>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</si>
  <si>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</si>
  <si>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</si>
  <si>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130018- 10- לאומי</t>
  </si>
  <si>
    <t>20001- 10- לאומי</t>
  </si>
  <si>
    <t>100006- 10- לאומי</t>
  </si>
  <si>
    <t>20003- 10- לאומי</t>
  </si>
  <si>
    <t>200010- 10-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</si>
  <si>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</si>
  <si>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</si>
  <si>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</si>
  <si>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</si>
  <si>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</si>
  <si>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</si>
  <si>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</si>
  <si>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</si>
  <si>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</si>
  <si>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</si>
  <si>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</si>
  <si>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</si>
  <si>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</si>
  <si>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</si>
  <si>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</si>
  <si>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</si>
  <si>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</si>
  <si>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</si>
  <si>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</si>
  <si>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</si>
  <si>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</si>
  <si>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</si>
  <si>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</si>
  <si>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</si>
  <si>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</si>
  <si>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</si>
  <si>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</si>
  <si>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</si>
  <si>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</si>
  <si>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</si>
  <si>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</si>
  <si>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</si>
  <si>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</si>
  <si>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</si>
  <si>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</si>
  <si>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</si>
  <si>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</si>
  <si>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</si>
  <si>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30/04/23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</si>
  <si>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</si>
  <si>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</si>
  <si>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</si>
  <si>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</si>
  <si>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</si>
  <si>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</si>
  <si>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</si>
  <si>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</si>
  <si>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</si>
  <si>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</si>
  <si>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</si>
  <si>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</si>
  <si>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</si>
  <si>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</si>
  <si>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</si>
  <si>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29/12/22</t>
  </si>
  <si>
    <t>מקמ 524- בנק ישראל- מק"מ</t>
  </si>
  <si>
    <t>8240525</t>
  </si>
  <si>
    <t>31/05/23</t>
  </si>
  <si>
    <t>מקמ 614- בנק ישראל- מק"מ</t>
  </si>
  <si>
    <t>8240616</t>
  </si>
  <si>
    <t>29/06/23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</si>
  <si>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</si>
  <si>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</si>
  <si>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</si>
  <si>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</si>
  <si>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</si>
  <si>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</si>
  <si>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</si>
  <si>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</si>
  <si>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</si>
  <si>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</si>
  <si>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</si>
  <si>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</si>
  <si>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</si>
  <si>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</si>
  <si>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</si>
  <si>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</si>
  <si>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</si>
  <si>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</si>
  <si>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</si>
  <si>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</si>
  <si>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</si>
  <si>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</si>
  <si>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</si>
  <si>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</si>
  <si>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</si>
  <si>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</si>
  <si>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</si>
  <si>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</si>
  <si>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</si>
  <si>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</si>
  <si>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</si>
  <si>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</si>
  <si>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</si>
  <si>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</si>
  <si>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</si>
  <si>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</si>
  <si>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</si>
  <si>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</si>
  <si>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</si>
  <si>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</si>
  <si>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</si>
  <si>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</si>
  <si>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</si>
  <si>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</si>
  <si>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A+</t>
  </si>
  <si>
    <t>Fitch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</si>
  <si>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</si>
  <si>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</si>
  <si>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</si>
  <si>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</si>
  <si>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</si>
  <si>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</si>
  <si>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</si>
  <si>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</si>
  <si>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</si>
  <si>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</si>
  <si>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</si>
  <si>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</si>
  <si>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</si>
  <si>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מז טפ הנפק 52- מזרחי טפחות חברה להנפקות בע"מ</t>
  </si>
  <si>
    <t>2310381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</si>
  <si>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</si>
  <si>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</si>
  <si>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</si>
  <si>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</si>
  <si>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</si>
  <si>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</si>
  <si>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</si>
  <si>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</si>
  <si>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</si>
  <si>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</si>
  <si>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</si>
  <si>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נמלי ישראל אגח א- חברת נמלי ישראל - פיתוח נכסים בע"מ</t>
  </si>
  <si>
    <t>1145564</t>
  </si>
  <si>
    <t>513569780</t>
  </si>
  <si>
    <t>נדלן מניב בישראל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</si>
  <si>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</si>
  <si>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</si>
  <si>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</si>
  <si>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</si>
  <si>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</si>
  <si>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</si>
  <si>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</si>
  <si>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</si>
  <si>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</si>
  <si>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</si>
  <si>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</si>
  <si>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</si>
  <si>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</si>
  <si>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</si>
  <si>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</si>
  <si>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</si>
  <si>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</si>
  <si>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</si>
  <si>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</si>
  <si>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</si>
  <si>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</si>
  <si>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</si>
  <si>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</si>
  <si>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31/08/22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</si>
  <si>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</si>
  <si>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</si>
  <si>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</si>
  <si>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</si>
  <si>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</si>
  <si>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ilAA+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</si>
  <si>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</si>
  <si>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</si>
  <si>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</si>
  <si>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</si>
  <si>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</si>
  <si>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</si>
  <si>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</si>
  <si>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</si>
  <si>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</si>
  <si>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</si>
  <si>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</si>
  <si>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</si>
  <si>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</si>
  <si>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*ביג  ח- ביג מרכזי קניות (2004) בע"מ</t>
  </si>
  <si>
    <t>1138924</t>
  </si>
  <si>
    <t>513623314</t>
  </si>
  <si>
    <t>ilAA</t>
  </si>
  <si>
    <t>*ביג אגח יד- ביג מרכזי קניות (2004) בע"מ</t>
  </si>
  <si>
    <t>1161512</t>
  </si>
  <si>
    <t>*ביג יא- ביג מרכזי קניות (2004) בע"מ</t>
  </si>
  <si>
    <t>1151117</t>
  </si>
  <si>
    <t>*גב ים     אגח ט- חברת גב-ים לקרקעות בע"מ</t>
  </si>
  <si>
    <t>7590219</t>
  </si>
  <si>
    <t>520001736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</si>
  <si>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</si>
  <si>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</si>
  <si>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</si>
  <si>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</si>
  <si>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</si>
  <si>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</si>
  <si>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</si>
  <si>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</si>
  <si>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</si>
  <si>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</si>
  <si>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</si>
  <si>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</si>
  <si>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</si>
  <si>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</si>
  <si>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</si>
  <si>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</si>
  <si>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</si>
  <si>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</si>
  <si>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</si>
  <si>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</si>
  <si>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</si>
  <si>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</si>
  <si>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</si>
  <si>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</si>
  <si>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</si>
  <si>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</si>
  <si>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</si>
  <si>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</si>
  <si>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</si>
  <si>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</si>
  <si>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</si>
  <si>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</si>
  <si>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</si>
  <si>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</si>
  <si>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</si>
  <si>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</si>
  <si>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</si>
  <si>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</si>
  <si>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</si>
  <si>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</si>
  <si>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</si>
  <si>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</si>
  <si>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</si>
  <si>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</si>
  <si>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</si>
  <si>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</si>
  <si>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</si>
  <si>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</si>
  <si>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</si>
  <si>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</si>
  <si>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</si>
  <si>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</si>
  <si>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</si>
  <si>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</si>
  <si>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</si>
  <si>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</si>
  <si>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</si>
  <si>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</si>
  <si>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</si>
  <si>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</si>
  <si>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הראל השקעות אגח א- הראל השקעות בביטוח ושרותים פיננסים בע"מ</t>
  </si>
  <si>
    <t>5850110</t>
  </si>
  <si>
    <t>520033986</t>
  </si>
  <si>
    <t>ביטוח</t>
  </si>
  <si>
    <t>Aa2.il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</si>
  <si>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</si>
  <si>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</si>
  <si>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</si>
  <si>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</si>
  <si>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</si>
  <si>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</si>
  <si>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</si>
  <si>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</si>
  <si>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</si>
  <si>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נד401- בנק לאומי לישראל בע"מ</t>
  </si>
  <si>
    <t>6040380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</si>
  <si>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</si>
  <si>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</si>
  <si>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</si>
  <si>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</si>
  <si>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</si>
  <si>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</si>
  <si>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</si>
  <si>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</si>
  <si>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</si>
  <si>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</si>
  <si>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</si>
  <si>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</si>
  <si>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</si>
  <si>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</si>
  <si>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</si>
  <si>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</si>
  <si>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30/11/22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</si>
  <si>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</si>
  <si>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</si>
  <si>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</si>
  <si>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</si>
  <si>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</si>
  <si>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*ביג אג"ח ט'- ביג מרכזי קניות (2004) בע"מ</t>
  </si>
  <si>
    <t>1141050</t>
  </si>
  <si>
    <t>ilAA-</t>
  </si>
  <si>
    <t>*ביג אגח ז- ביג מרכזי קניות (2004) בע"מ</t>
  </si>
  <si>
    <t>1136084</t>
  </si>
  <si>
    <t>*ביג אגח טו- ביג מרכזי קניות (2004) בע"מ</t>
  </si>
  <si>
    <t>1162221</t>
  </si>
  <si>
    <t>Aa3.il</t>
  </si>
  <si>
    <t>*ביג אגח יח- ביג מרכזי קניות (2004) בע"מ</t>
  </si>
  <si>
    <t>1174226</t>
  </si>
  <si>
    <t>*ביג אגח כ- ביג מרכזי קניות (2004) בע"מ</t>
  </si>
  <si>
    <t>1186188</t>
  </si>
  <si>
    <t>*ביג מרכזי קניות יב- ביג מרכזי קניות (2004) בע"מ</t>
  </si>
  <si>
    <t>1156231</t>
  </si>
  <si>
    <t>*מגה אור אג8- מגה אור החזקות בע"מ</t>
  </si>
  <si>
    <t>1147602</t>
  </si>
  <si>
    <t>513257873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</si>
  <si>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</si>
  <si>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</si>
  <si>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</si>
  <si>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</si>
  <si>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</si>
  <si>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</si>
  <si>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</si>
  <si>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</si>
  <si>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</si>
  <si>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</si>
  <si>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</si>
  <si>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</si>
  <si>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</si>
  <si>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</si>
  <si>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</si>
  <si>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בילאומי הנפקות כד- הבינלאומי הראשון הנפקות בע"מ</t>
  </si>
  <si>
    <t>1151000</t>
  </si>
  <si>
    <t>513141879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</si>
  <si>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</si>
  <si>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</si>
  <si>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</si>
  <si>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</si>
  <si>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</si>
  <si>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</si>
  <si>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</si>
  <si>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</si>
  <si>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</si>
  <si>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</si>
  <si>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</si>
  <si>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</si>
  <si>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</si>
  <si>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</si>
  <si>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</si>
  <si>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</si>
  <si>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</si>
  <si>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</si>
  <si>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</si>
  <si>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</si>
  <si>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</si>
  <si>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</si>
  <si>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</si>
  <si>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</si>
  <si>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</si>
  <si>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</si>
  <si>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</si>
  <si>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 ביטוח אגח א- כלל החזקות עסקי ביטוח בע"מ</t>
  </si>
  <si>
    <t>1193481</t>
  </si>
  <si>
    <t>520036120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</si>
  <si>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</si>
  <si>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</si>
  <si>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</si>
  <si>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</si>
  <si>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</si>
  <si>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</si>
  <si>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</si>
  <si>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</si>
  <si>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</si>
  <si>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</si>
  <si>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</si>
  <si>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</si>
  <si>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</si>
  <si>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</si>
  <si>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</si>
  <si>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</si>
  <si>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</si>
  <si>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</si>
  <si>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</si>
  <si>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</si>
  <si>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</si>
  <si>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</si>
  <si>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</si>
  <si>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</si>
  <si>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</si>
  <si>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</si>
  <si>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</si>
  <si>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</si>
  <si>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</si>
  <si>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</si>
  <si>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</si>
  <si>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</si>
  <si>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</si>
  <si>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</si>
  <si>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</si>
  <si>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</si>
  <si>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</si>
  <si>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</si>
  <si>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</si>
  <si>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</si>
  <si>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</si>
  <si>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</si>
  <si>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</si>
  <si>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</si>
  <si>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*מימון ישיר אגח ג- מימון ישיר מקבוצת ישיר 2006 בע"מ</t>
  </si>
  <si>
    <t>1171214</t>
  </si>
  <si>
    <t>513893123</t>
  </si>
  <si>
    <t>אשראי חוץ בנקאי</t>
  </si>
  <si>
    <t>*מימון ישיר אגח ה- מימון ישיר מקבוצת ישיר 2006 בע"מ</t>
  </si>
  <si>
    <t>1182831</t>
  </si>
  <si>
    <t>*מימון ישיר אגח ו- מימון ישיר מקבוצת ישיר 2006 בע"מ</t>
  </si>
  <si>
    <t>1191659</t>
  </si>
  <si>
    <t>*מימון ישיר ד- מימון ישיר מקבוצת ישיר 2006 בע"מ</t>
  </si>
  <si>
    <t>1175660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</si>
  <si>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</si>
  <si>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</si>
  <si>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</si>
  <si>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</si>
  <si>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</si>
  <si>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</si>
  <si>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</si>
  <si>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</si>
  <si>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</si>
  <si>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</si>
  <si>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</si>
  <si>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</si>
  <si>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</si>
  <si>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</si>
  <si>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</si>
  <si>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</si>
  <si>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</si>
  <si>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</si>
  <si>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</si>
  <si>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</si>
  <si>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</si>
  <si>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</si>
  <si>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</si>
  <si>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</si>
  <si>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*ג'י סיטי אגח טו- ג'י סיטי בע"מ</t>
  </si>
  <si>
    <t>1260769</t>
  </si>
  <si>
    <t>520033234</t>
  </si>
  <si>
    <t>נדלן מניב בחו"ל</t>
  </si>
  <si>
    <t>ilA</t>
  </si>
  <si>
    <t>*סלקום אגח ח- סלקום ישראל בע"מ</t>
  </si>
  <si>
    <t>1132828</t>
  </si>
  <si>
    <t>511930125</t>
  </si>
  <si>
    <t>אפי נכסים אגח 8- אפי נכסים בע"מ</t>
  </si>
  <si>
    <t>1142231</t>
  </si>
  <si>
    <t>510560188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</si>
  <si>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</si>
  <si>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</si>
  <si>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</si>
  <si>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</si>
  <si>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</si>
  <si>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</si>
  <si>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</si>
  <si>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</si>
  <si>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</si>
  <si>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</si>
  <si>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</si>
  <si>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</si>
  <si>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</si>
  <si>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</si>
  <si>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</si>
  <si>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</si>
  <si>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</si>
  <si>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</si>
  <si>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</si>
  <si>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</si>
  <si>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*גזית גלוב אגח יד- ג'י סיטי בע"מ</t>
  </si>
  <si>
    <t>1260736</t>
  </si>
  <si>
    <t>*ג'י סיטי  אגח יג- ג'י סיטי בע"מ</t>
  </si>
  <si>
    <t>1260652</t>
  </si>
  <si>
    <t>*ג'י סיטי אגח יב- ג'י סיטי בע"מ</t>
  </si>
  <si>
    <t>1260603</t>
  </si>
  <si>
    <t>*פתאל החזקות אגח ד- פתאל החזקות 1998 בע"מ</t>
  </si>
  <si>
    <t>1188192</t>
  </si>
  <si>
    <t>512607888</t>
  </si>
  <si>
    <t>A3.il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</si>
  <si>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</si>
  <si>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</si>
  <si>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</si>
  <si>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</si>
  <si>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</si>
  <si>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</si>
  <si>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</si>
  <si>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</si>
  <si>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</si>
  <si>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</si>
  <si>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</si>
  <si>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</si>
  <si>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</si>
  <si>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</si>
  <si>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</si>
  <si>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</si>
  <si>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</si>
  <si>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</si>
  <si>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אול- יר אגח ה</t>
  </si>
  <si>
    <t>1143304</t>
  </si>
  <si>
    <t>1841580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</si>
  <si>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</si>
  <si>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</si>
  <si>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</si>
  <si>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</si>
  <si>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</si>
  <si>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</si>
  <si>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</si>
  <si>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</si>
  <si>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</si>
  <si>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</si>
  <si>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</si>
  <si>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</si>
  <si>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</si>
  <si>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דיסקונט אגח יד- דיסקונט מנפיקים בע"מ</t>
  </si>
  <si>
    <t>7480163</t>
  </si>
  <si>
    <t>פועלים אגח 100- בנק הפועלים בע"מ</t>
  </si>
  <si>
    <t>6620488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</si>
  <si>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</si>
  <si>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</si>
  <si>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</si>
  <si>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</si>
  <si>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</si>
  <si>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</si>
  <si>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</si>
  <si>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*ביג אגח ו- ביג מרכזי קניות (2004) בע"מ</t>
  </si>
  <si>
    <t>1132521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</si>
  <si>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</si>
  <si>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</si>
  <si>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</si>
  <si>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</si>
  <si>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</si>
  <si>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</si>
  <si>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</si>
  <si>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</si>
  <si>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</si>
  <si>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</si>
  <si>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</si>
  <si>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</si>
  <si>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אמות אגח ז- אמות השקעות בע"מ</t>
  </si>
  <si>
    <t>1162866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</si>
  <si>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</si>
  <si>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</si>
  <si>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</si>
  <si>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</si>
  <si>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</si>
  <si>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</si>
  <si>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</si>
  <si>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</si>
  <si>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</si>
  <si>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</si>
  <si>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</si>
  <si>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</si>
  <si>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</si>
  <si>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</si>
  <si>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</si>
  <si>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</si>
  <si>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</si>
  <si>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</si>
  <si>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</si>
  <si>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</si>
  <si>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</si>
  <si>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</si>
  <si>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</si>
  <si>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</si>
  <si>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</si>
  <si>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</si>
  <si>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</si>
  <si>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יוניברסל אגח ב- יוניברסל מוטורס  ישראל בע"מ</t>
  </si>
  <si>
    <t>1141647</t>
  </si>
  <si>
    <t>511809071</t>
  </si>
  <si>
    <t>מסחר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</si>
  <si>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</si>
  <si>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</si>
  <si>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</si>
  <si>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</si>
  <si>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</si>
  <si>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</si>
  <si>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</si>
  <si>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</si>
  <si>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</si>
  <si>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</si>
  <si>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</si>
  <si>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</si>
  <si>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</si>
  <si>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</si>
  <si>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</si>
  <si>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</si>
  <si>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</si>
  <si>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</si>
  <si>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</si>
  <si>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</si>
  <si>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</si>
  <si>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</si>
  <si>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</si>
  <si>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</si>
  <si>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</si>
  <si>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</si>
  <si>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</si>
  <si>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</si>
  <si>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</si>
  <si>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</si>
  <si>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</si>
  <si>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</si>
  <si>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</si>
  <si>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</si>
  <si>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</si>
  <si>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</si>
  <si>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</si>
  <si>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</si>
  <si>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</si>
  <si>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*פרטנר אגח ו- חברת פרטנר תקשורת בע"מ</t>
  </si>
  <si>
    <t>1141415</t>
  </si>
  <si>
    <t>520044314</t>
  </si>
  <si>
    <t>*פרטנר אגח ז- חברת פרטנר תקשורת בע"מ</t>
  </si>
  <si>
    <t>1156397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</si>
  <si>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</si>
  <si>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</si>
  <si>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</si>
  <si>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</si>
  <si>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</si>
  <si>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</si>
  <si>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</si>
  <si>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</si>
  <si>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</si>
  <si>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</si>
  <si>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</si>
  <si>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</si>
  <si>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</si>
  <si>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</si>
  <si>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</si>
  <si>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</si>
  <si>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</si>
  <si>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</si>
  <si>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</si>
  <si>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</si>
  <si>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</si>
  <si>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</si>
  <si>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</si>
  <si>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</si>
  <si>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</si>
  <si>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</si>
  <si>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</si>
  <si>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</si>
  <si>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</si>
  <si>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</si>
  <si>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</si>
  <si>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</si>
  <si>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</si>
  <si>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</si>
  <si>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</si>
  <si>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</si>
  <si>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</si>
  <si>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</si>
  <si>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</si>
  <si>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</si>
  <si>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</si>
  <si>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</si>
  <si>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</si>
  <si>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</si>
  <si>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</si>
  <si>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</si>
  <si>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</si>
  <si>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</si>
  <si>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</si>
  <si>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</si>
  <si>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</si>
  <si>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</si>
  <si>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</si>
  <si>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</si>
  <si>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</si>
  <si>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</si>
  <si>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</si>
  <si>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</si>
  <si>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</si>
  <si>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</si>
  <si>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</si>
  <si>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</si>
  <si>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</si>
  <si>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</si>
  <si>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</si>
  <si>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</si>
  <si>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</si>
  <si>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</si>
  <si>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</si>
  <si>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</si>
  <si>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</si>
  <si>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</si>
  <si>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</si>
  <si>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</si>
  <si>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</si>
  <si>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</si>
  <si>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</si>
  <si>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</si>
  <si>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</si>
  <si>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</si>
  <si>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</si>
  <si>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</si>
  <si>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</si>
  <si>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</si>
  <si>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</si>
  <si>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</si>
  <si>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</si>
  <si>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</si>
  <si>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</si>
  <si>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</si>
  <si>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</si>
  <si>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</si>
  <si>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</si>
  <si>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</si>
  <si>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</si>
  <si>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</si>
  <si>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</si>
  <si>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</si>
  <si>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</si>
  <si>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*תמר פטרוליום אגח א- תמר פטרוליום בעמ</t>
  </si>
  <si>
    <t>1141332</t>
  </si>
  <si>
    <t>סה"כ אחר</t>
  </si>
  <si>
    <t>SOLAREDGE TECH 0 09/25- סולראדג' טכנולוגיות בע"מ</t>
  </si>
  <si>
    <t>US83417MAD65</t>
  </si>
  <si>
    <t>בלומברג</t>
  </si>
  <si>
    <t>513865329</t>
  </si>
  <si>
    <t>Semiconductors &amp; Semiconductor Equipment</t>
  </si>
  <si>
    <t>Moodys</t>
  </si>
  <si>
    <t>ISRELE 3.75 02/32- חברת החשמל לישראל בע"מ</t>
  </si>
  <si>
    <t>IL0060004004</t>
  </si>
  <si>
    <t>BBB+</t>
  </si>
  <si>
    <t>HAPOAL 3.255 01/32- בנק הפועלים בע"מ</t>
  </si>
  <si>
    <t>IL0066204707</t>
  </si>
  <si>
    <t>BBB</t>
  </si>
  <si>
    <t>LUMIIT 3.275 01/31 01/26- בנק לאומי לישראל בע"מ</t>
  </si>
  <si>
    <t>IL0060404899</t>
  </si>
  <si>
    <t>LUMIIT 7.129 07/33- LUMIIT 7.129 07/33</t>
  </si>
  <si>
    <t>IL0060406795</t>
  </si>
  <si>
    <t>ISRAEL CHEMICALS 6.375 31/05/38-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</si>
  <si>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</si>
  <si>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</si>
  <si>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</si>
  <si>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</si>
  <si>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</si>
  <si>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</si>
  <si>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</si>
  <si>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</si>
  <si>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</si>
  <si>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</si>
  <si>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</si>
  <si>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</si>
  <si>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</si>
  <si>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</si>
  <si>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</si>
  <si>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</si>
  <si>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TEVA PHARMACEUTICALS NE</t>
  </si>
  <si>
    <t>US88167AAR23</t>
  </si>
  <si>
    <t>ALVGR 4.252 07/52- allianz se-reg</t>
  </si>
  <si>
    <t>DE000A30VJZ6</t>
  </si>
  <si>
    <t>11071</t>
  </si>
  <si>
    <t>Insurance</t>
  </si>
  <si>
    <t>A2</t>
  </si>
  <si>
    <t>SRENVX 4.5 24/44- Cloverie plc swiss reins</t>
  </si>
  <si>
    <t>XS1108784510</t>
  </si>
  <si>
    <t>12795</t>
  </si>
  <si>
    <t>A</t>
  </si>
  <si>
    <t>ZURNVX 3 04/51- ZURICH FINANCE IRELAND DESIG</t>
  </si>
  <si>
    <t>XS2283177561</t>
  </si>
  <si>
    <t>12121212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</si>
  <si>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</si>
  <si>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</si>
  <si>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</si>
  <si>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</si>
  <si>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</si>
  <si>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</si>
  <si>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Banks</t>
  </si>
  <si>
    <t>A-</t>
  </si>
  <si>
    <t>AXASA 4.25 03/43- AXA GLOBAL</t>
  </si>
  <si>
    <t>XS2487052487</t>
  </si>
  <si>
    <t>10829</t>
  </si>
  <si>
    <t>FABSJV 5.875 01/34- Foundry JV Holdco LLC</t>
  </si>
  <si>
    <t>US350930AA10</t>
  </si>
  <si>
    <t>11536</t>
  </si>
  <si>
    <t>Other</t>
  </si>
  <si>
    <t>IAGLN 4.25 11/32- BRITISH AIRWAYS</t>
  </si>
  <si>
    <t>US11044MAA45</t>
  </si>
  <si>
    <t>28301</t>
  </si>
  <si>
    <t>Transportation</t>
  </si>
  <si>
    <t>SHBASS 4.625 08/32- SVENSKA  HANDELSBANKEN AB</t>
  </si>
  <si>
    <t>XS2523511165</t>
  </si>
  <si>
    <t>12903</t>
  </si>
  <si>
    <t>ALVGR 3.2 PERP- ALLIANZ NFJ</t>
  </si>
  <si>
    <t>US018820AB64</t>
  </si>
  <si>
    <t>10012</t>
  </si>
  <si>
    <t>Baa1</t>
  </si>
  <si>
    <t>ANZ 6.742 12/32- ANZNZ</t>
  </si>
  <si>
    <t>USQ0954PVM14</t>
  </si>
  <si>
    <t>NAB 3.933 08/2034 08/29- NATIONAL AUSTRALIA</t>
  </si>
  <si>
    <t>USG6S94TAB96</t>
  </si>
  <si>
    <t>10298</t>
  </si>
  <si>
    <t>SCENTRE GROUP 4.75 09/80- SCENTRE GROUP</t>
  </si>
  <si>
    <t>USQ8053LAA28</t>
  </si>
  <si>
    <t>28337</t>
  </si>
  <si>
    <t>Real Estate</t>
  </si>
  <si>
    <t>SCGAU 5.125 09/2080- SCENTRE GROUP</t>
  </si>
  <si>
    <t>USQ8053LAB01</t>
  </si>
  <si>
    <t>AER 3.3 01/32- AERCAP IRELAND CAPITAL</t>
  </si>
  <si>
    <t>US00774MAX39</t>
  </si>
  <si>
    <t>28222</t>
  </si>
  <si>
    <t>Capital Goods</t>
  </si>
  <si>
    <t>ASSGEN 5.8 07/32- Assicurazioni generali</t>
  </si>
  <si>
    <t>XS2468223107</t>
  </si>
  <si>
    <t>11025</t>
  </si>
  <si>
    <t>Baa2</t>
  </si>
  <si>
    <t>C 6.174 05/34- CITIGROUP INC</t>
  </si>
  <si>
    <t>US17327CAR43</t>
  </si>
  <si>
    <t>10083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</si>
  <si>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</si>
  <si>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</si>
  <si>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</si>
  <si>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</si>
  <si>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</si>
  <si>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</si>
  <si>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</si>
  <si>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MQGAU 6.798 01/33- MQGAU O</t>
  </si>
  <si>
    <t>USQ568A9SS79</t>
  </si>
  <si>
    <t>27676</t>
  </si>
  <si>
    <t>Diversified Financials</t>
  </si>
  <si>
    <t>PRU 6 09/52- PRUDENTIAL</t>
  </si>
  <si>
    <t>US744320BK76</t>
  </si>
  <si>
    <t>10860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</si>
  <si>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</si>
  <si>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</si>
  <si>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</si>
  <si>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</si>
  <si>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</si>
  <si>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</si>
  <si>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</si>
  <si>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</si>
  <si>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</si>
  <si>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</si>
  <si>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BACR 7.119 06/34- BARCLAYS BANK</t>
  </si>
  <si>
    <t>US06738ECH62</t>
  </si>
  <si>
    <t>10046</t>
  </si>
  <si>
    <t>BCRED 2.625 12/26- BCRED Castle Peak Funding LLC</t>
  </si>
  <si>
    <t>US09261HAD98</t>
  </si>
  <si>
    <t>13362</t>
  </si>
  <si>
    <t>BCRED 7.05 09/25- BCRED Castle Peak Funding LLC</t>
  </si>
  <si>
    <t>US09261HBA41</t>
  </si>
  <si>
    <t>BOOZ ALLEN HAMILTON INC 07/29- BOOZ ALLEN HAMILTON INC</t>
  </si>
  <si>
    <t>US09951LAB99</t>
  </si>
  <si>
    <t>89438</t>
  </si>
  <si>
    <t>Commercial &amp; Professional Services</t>
  </si>
  <si>
    <t>ENBCN 5.5 07/77- ENBRIDGE</t>
  </si>
  <si>
    <t>US29250NAS45</t>
  </si>
  <si>
    <t>27509</t>
  </si>
  <si>
    <t>ENBCN 6 01/27 01/77- ENBRIDGE</t>
  </si>
  <si>
    <t>us29250nan57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</si>
  <si>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</si>
  <si>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</si>
  <si>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</si>
  <si>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</si>
  <si>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</si>
  <si>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</si>
  <si>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</si>
  <si>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</si>
  <si>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 KKR CAPITAL 4.25 2/25 01/25- FS KKR CAPITAL CORP</t>
  </si>
  <si>
    <t>US30313RAA77</t>
  </si>
  <si>
    <t>11309</t>
  </si>
  <si>
    <t>FSK 3.125 10/28- FS KKR CAPITAL CORP</t>
  </si>
  <si>
    <t>US302635AK33</t>
  </si>
  <si>
    <t>GM 6.4 01/09/2033- GENERAL MOTORS CORP</t>
  </si>
  <si>
    <t>US37045XED49</t>
  </si>
  <si>
    <t>10753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</si>
  <si>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</si>
  <si>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</si>
  <si>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</si>
  <si>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</si>
  <si>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</si>
  <si>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</si>
  <si>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</si>
  <si>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US50155QAL41</t>
  </si>
  <si>
    <t>89856</t>
  </si>
  <si>
    <t>Software &amp; Services</t>
  </si>
  <si>
    <t>LKQ 6.25 6/33- LKQ Corporation</t>
  </si>
  <si>
    <t>US501889AE98</t>
  </si>
  <si>
    <t>11537</t>
  </si>
  <si>
    <t>Consumer Durables &amp; Apparel</t>
  </si>
  <si>
    <t>MSI 5.6 06/32- (לא פעיל) MOTOROLA SOLUTIONS INC</t>
  </si>
  <si>
    <t>US620076BW88</t>
  </si>
  <si>
    <t>27312</t>
  </si>
  <si>
    <t>MTZ 4.5 08/28- MASTEC INC</t>
  </si>
  <si>
    <t>US576323AP42</t>
  </si>
  <si>
    <t>89312</t>
  </si>
  <si>
    <t>NGLS 4 01/32- NGLS</t>
  </si>
  <si>
    <t>US87612BBU52</t>
  </si>
  <si>
    <t>27879</t>
  </si>
  <si>
    <t>NGLS 6.875 01/29- NGLS</t>
  </si>
  <si>
    <t>US87612BBN10</t>
  </si>
  <si>
    <t>NWG 7.416 06/33- NATWEST GROUP PLC</t>
  </si>
  <si>
    <t>XS2563349765</t>
  </si>
  <si>
    <t>13303</t>
  </si>
  <si>
    <t>ORCINC 4.7 02/27- ORDH</t>
  </si>
  <si>
    <t>US69120VAF85</t>
  </si>
  <si>
    <t>28345</t>
  </si>
  <si>
    <t>Baa3</t>
  </si>
  <si>
    <t>OWL ROCK 3.75 07/25- OWL ROCK CAPITAL CORP</t>
  </si>
  <si>
    <t>US69121KAC80</t>
  </si>
  <si>
    <t>13156</t>
  </si>
  <si>
    <t>owl rock 7.95 06/28- OWL ROCK CAPITAL CORP</t>
  </si>
  <si>
    <t>US69120VAR24</t>
  </si>
  <si>
    <t>SEB 6.875 PERP- SKANDINAVISKA ENSKILDA</t>
  </si>
  <si>
    <t>XS2479344561</t>
  </si>
  <si>
    <t>27468</t>
  </si>
  <si>
    <t>SRENVX 5.75 08/15/50 08/25- ARGENTUM (SWISS RE LTD)</t>
  </si>
  <si>
    <t>XS1261170515</t>
  </si>
  <si>
    <t>12108</t>
  </si>
  <si>
    <t>SSELN 4 PERP- SSE PLC</t>
  </si>
  <si>
    <t>XS2439704318</t>
  </si>
  <si>
    <t>11139</t>
  </si>
  <si>
    <t>TELIAS 4.625 PREP- TELIA</t>
  </si>
  <si>
    <t>XS2526881532</t>
  </si>
  <si>
    <t>2869</t>
  </si>
  <si>
    <t>Telecommunication Services</t>
  </si>
  <si>
    <t>TRPCN 5.3 03/77- Trpcn</t>
  </si>
  <si>
    <t>US89356BAC28</t>
  </si>
  <si>
    <t>27588</t>
  </si>
  <si>
    <t>VW 4.625 PERP 06/28- Volkswagen intl fin</t>
  </si>
  <si>
    <t>XS1799939027</t>
  </si>
  <si>
    <t>10774</t>
  </si>
  <si>
    <t>WBD 4.279 03/15/32- Magal security systems ltd</t>
  </si>
  <si>
    <t>US55903VBC63</t>
  </si>
  <si>
    <t>11093</t>
  </si>
  <si>
    <t>Media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</si>
  <si>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</si>
  <si>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</si>
  <si>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</si>
  <si>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</si>
  <si>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</si>
  <si>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</si>
  <si>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</si>
  <si>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 11/27- BAYNGR</t>
  </si>
  <si>
    <t>XS2077670342</t>
  </si>
  <si>
    <t>27887</t>
  </si>
  <si>
    <t>Pharmaceuticals &amp; Biotechnology</t>
  </si>
  <si>
    <t>BNP 6.875 PERP- BNP</t>
  </si>
  <si>
    <t>FR001400BBL21</t>
  </si>
  <si>
    <t>10053</t>
  </si>
  <si>
    <t>Ba1</t>
  </si>
  <si>
    <t>BNP 7.75 PERP- BNP Paribas Asset Manag</t>
  </si>
  <si>
    <t>USF1067PAC08</t>
  </si>
  <si>
    <t>12501</t>
  </si>
  <si>
    <t>BRITEL 8.375 09/28- BRITISH TELECOM</t>
  </si>
  <si>
    <t>XS2636324274</t>
  </si>
  <si>
    <t>10720</t>
  </si>
  <si>
    <t>CDW   3.25 2/29- CDWC</t>
  </si>
  <si>
    <t>US12513GBF54</t>
  </si>
  <si>
    <t>89859</t>
  </si>
  <si>
    <t>CQP 3.25 01/32- Cheniere Corpus christi holdings llc</t>
  </si>
  <si>
    <t>US16411QAN16</t>
  </si>
  <si>
    <t>27112</t>
  </si>
  <si>
    <t>CQP 4.5 10/29- Cheniere Corpus christi holdings llc</t>
  </si>
  <si>
    <t>US16411QAG64</t>
  </si>
  <si>
    <t>CREDIT SUISSE 6.5 08/23- CREDIT SUISSE</t>
  </si>
  <si>
    <t>XS0957135212</t>
  </si>
  <si>
    <t>10103</t>
  </si>
  <si>
    <t>F 6.125 05/15/28- Ford Motor Company</t>
  </si>
  <si>
    <t>XS2623496085</t>
  </si>
  <si>
    <t>10617</t>
  </si>
  <si>
    <t>Materials</t>
  </si>
  <si>
    <t>INTNED 7.5 PERP- Intned</t>
  </si>
  <si>
    <t>XS2585240984</t>
  </si>
  <si>
    <t>12851</t>
  </si>
  <si>
    <t>MATTEL 3.75 04/29- Mattel Inc</t>
  </si>
  <si>
    <t>US577081BF84</t>
  </si>
  <si>
    <t>12806</t>
  </si>
  <si>
    <t>MSCI 3.625 09/30 03/28- MSCI INC</t>
  </si>
  <si>
    <t>US55354GAK67</t>
  </si>
  <si>
    <t>11263</t>
  </si>
  <si>
    <t>NWSA 5.125 02/32- NWSA</t>
  </si>
  <si>
    <t>US65249BAB53</t>
  </si>
  <si>
    <t>89857</t>
  </si>
  <si>
    <t>RRX 6.4 4/2033- RRX 6.4 15/4/2033</t>
  </si>
  <si>
    <t>US758750AF08</t>
  </si>
  <si>
    <t>90179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</si>
  <si>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</si>
  <si>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</si>
  <si>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</si>
  <si>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</si>
  <si>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</si>
  <si>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</si>
  <si>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6.25 10/78 10/24- Vodafone Group</t>
  </si>
  <si>
    <t>XS1888180640</t>
  </si>
  <si>
    <t>VODAFONE 6.5 08/84- Vodafone Group</t>
  </si>
  <si>
    <t>XS2630490717</t>
  </si>
  <si>
    <t>ZFFNGR 5.75 08/26- ZFFNGR 5.75 08/26</t>
  </si>
  <si>
    <t>XS2582404724</t>
  </si>
  <si>
    <t>90178</t>
  </si>
  <si>
    <t>ALLISON TRANS 3.75 01/31- allison</t>
  </si>
  <si>
    <t>US019736AG29</t>
  </si>
  <si>
    <t>27589</t>
  </si>
  <si>
    <t>Ba2</t>
  </si>
  <si>
    <t>ALLISON TRANSM 5.875 06/29- ALLISON TRANSMISSION</t>
  </si>
  <si>
    <t>US019736AF46</t>
  </si>
  <si>
    <t>27459</t>
  </si>
  <si>
    <t>CHARLES RIVER LAB 4 03/31- CHARLES RIVER LABORATORIES</t>
  </si>
  <si>
    <t>US159864AJ65</t>
  </si>
  <si>
    <t>28420</t>
  </si>
  <si>
    <t>BB</t>
  </si>
  <si>
    <t>F 6.1 08/32- Ford Motor Company</t>
  </si>
  <si>
    <t>US345370DB39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</si>
  <si>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</si>
  <si>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</si>
  <si>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</si>
  <si>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</si>
  <si>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</si>
  <si>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</si>
  <si>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HESM 5.125 06/28- HESS MIDSTREAM PARTNERS LP</t>
  </si>
  <si>
    <t>US428104AA14</t>
  </si>
  <si>
    <t>28117</t>
  </si>
  <si>
    <t>HILTON DOMESTIC 4 05/31- HILTON DOMESTIC OPERATING</t>
  </si>
  <si>
    <t>US432833AL52</t>
  </si>
  <si>
    <t>2065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</si>
  <si>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</si>
  <si>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</si>
  <si>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</si>
  <si>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</si>
  <si>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</si>
  <si>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</si>
  <si>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</si>
  <si>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</si>
  <si>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</si>
  <si>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</si>
  <si>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</si>
  <si>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</si>
  <si>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ASGN 4.625 15/05/2028- ASGN INC</t>
  </si>
  <si>
    <t>US00191UAA07</t>
  </si>
  <si>
    <t>1212123</t>
  </si>
  <si>
    <t>BACR 8.875- BARCLAYS CAPITAL INC</t>
  </si>
  <si>
    <t>XS2492482828</t>
  </si>
  <si>
    <t>9159</t>
  </si>
  <si>
    <t>CLH 6.375 02/31- CLH 6.375 02/31</t>
  </si>
  <si>
    <t>US184496AQ03</t>
  </si>
  <si>
    <t>90177</t>
  </si>
  <si>
    <t>Ba3</t>
  </si>
  <si>
    <t>LLOYDS 8.5- LLOYDS BANKING GROUP PLC</t>
  </si>
  <si>
    <t>XS2529511722</t>
  </si>
  <si>
    <t>28102</t>
  </si>
  <si>
    <t>LLOYDS 8.5 PERP_28- LLOYDS BANKING GROUP PLC</t>
  </si>
  <si>
    <t>XS2575900977</t>
  </si>
  <si>
    <t>MTCHII 4.125 08/30- MATCH GROUP INC</t>
  </si>
  <si>
    <t>US57665RAL06</t>
  </si>
  <si>
    <t>123122</t>
  </si>
  <si>
    <t>ATRFIN 2.625 09/27- Atrium Finance PLC</t>
  </si>
  <si>
    <t>XS2294495838</t>
  </si>
  <si>
    <t>27389</t>
  </si>
  <si>
    <t>B1</t>
  </si>
  <si>
    <t>CCO HOLDINGS 4.75 03/30 09/24- CCO HOLDINGS</t>
  </si>
  <si>
    <t>US1248EPCD32</t>
  </si>
  <si>
    <t>28047</t>
  </si>
  <si>
    <t>CHTR 7.375 03/31- CCO HOLDINGS</t>
  </si>
  <si>
    <t>US1248EPCT83</t>
  </si>
  <si>
    <t>EDF 6 PREP 01/26- ELEC DE FRANCE</t>
  </si>
  <si>
    <t>FR0011401728</t>
  </si>
  <si>
    <t>10781</t>
  </si>
  <si>
    <t>B+</t>
  </si>
  <si>
    <t>Electricite De Franc 5 01/26- Electricite DE France SA</t>
  </si>
  <si>
    <t>FR0011697028</t>
  </si>
  <si>
    <t>27129</t>
  </si>
  <si>
    <t>ORGNON 5.125 2031- CLEAN HARBORS INC</t>
  </si>
  <si>
    <t>US68622TAB70</t>
  </si>
  <si>
    <t>2061</t>
  </si>
  <si>
    <t>ATRSAV 3.625 04/2026- ATRIUM FINANCE ISSUER BV</t>
  </si>
  <si>
    <t>XS2338530467</t>
  </si>
  <si>
    <t>89292</t>
  </si>
  <si>
    <t>B3</t>
  </si>
  <si>
    <t>*ORA 2.5 07/27- אורמת תעשיות בע"מ</t>
  </si>
  <si>
    <t>US686688AB85</t>
  </si>
  <si>
    <t>520036716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</si>
  <si>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</si>
  <si>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</si>
  <si>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</si>
  <si>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</si>
  <si>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</si>
  <si>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</si>
  <si>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</si>
  <si>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</si>
  <si>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</si>
  <si>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</si>
  <si>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</si>
  <si>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</si>
  <si>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</si>
  <si>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</si>
  <si>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</si>
  <si>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</si>
  <si>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</si>
  <si>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</si>
  <si>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</si>
  <si>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</si>
  <si>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</si>
  <si>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</si>
  <si>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</si>
  <si>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</si>
  <si>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</si>
  <si>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</si>
  <si>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</si>
  <si>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</si>
  <si>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</si>
  <si>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</si>
  <si>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</si>
  <si>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</si>
  <si>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</si>
  <si>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</si>
  <si>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</si>
  <si>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</si>
  <si>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</si>
  <si>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</si>
  <si>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</si>
  <si>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</si>
  <si>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</si>
  <si>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</si>
  <si>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</si>
  <si>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</si>
  <si>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</si>
  <si>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</si>
  <si>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</si>
  <si>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</si>
  <si>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</si>
  <si>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</si>
  <si>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</si>
  <si>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</si>
  <si>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</si>
  <si>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</si>
  <si>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</si>
  <si>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</si>
  <si>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</si>
  <si>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</si>
  <si>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</si>
  <si>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</si>
  <si>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</si>
  <si>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</si>
  <si>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</si>
  <si>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</si>
  <si>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</si>
  <si>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</si>
  <si>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</si>
  <si>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</si>
  <si>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</si>
  <si>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*ביג-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</si>
  <si>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</si>
  <si>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</si>
  <si>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</si>
  <si>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</si>
  <si>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</si>
  <si>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</si>
  <si>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</si>
  <si>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</si>
  <si>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</si>
  <si>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</si>
  <si>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</si>
  <si>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</si>
  <si>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</si>
  <si>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</si>
  <si>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</si>
  <si>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</si>
  <si>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</si>
  <si>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</si>
  <si>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</si>
  <si>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</si>
  <si>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</si>
  <si>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</si>
  <si>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</si>
  <si>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</si>
  <si>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</si>
  <si>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</si>
  <si>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</si>
  <si>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</si>
  <si>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</si>
  <si>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*מימון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</si>
  <si>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</si>
  <si>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</si>
  <si>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</si>
  <si>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</si>
  <si>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</si>
  <si>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</si>
  <si>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</si>
  <si>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</si>
  <si>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</si>
  <si>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</si>
  <si>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</si>
  <si>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</si>
  <si>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</si>
  <si>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</si>
  <si>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</si>
  <si>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</si>
  <si>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</si>
  <si>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</si>
  <si>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</si>
  <si>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</si>
  <si>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</si>
  <si>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</si>
  <si>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</si>
  <si>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</si>
  <si>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</si>
  <si>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</si>
  <si>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</si>
  <si>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</si>
  <si>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</si>
  <si>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</si>
  <si>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</si>
  <si>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</si>
  <si>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</si>
  <si>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</si>
  <si>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</si>
  <si>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</si>
  <si>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</si>
  <si>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</si>
  <si>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</si>
  <si>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</si>
  <si>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</si>
  <si>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</si>
  <si>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</si>
  <si>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</si>
  <si>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</si>
  <si>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</si>
  <si>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</si>
  <si>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</si>
  <si>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</si>
  <si>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</si>
  <si>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</si>
  <si>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</si>
  <si>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</si>
  <si>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</si>
  <si>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</si>
  <si>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</si>
  <si>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</si>
  <si>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</si>
  <si>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</si>
  <si>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</si>
  <si>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</si>
  <si>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</si>
  <si>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</si>
  <si>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</si>
  <si>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</si>
  <si>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</si>
  <si>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</si>
  <si>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</si>
  <si>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</si>
  <si>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</si>
  <si>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</si>
  <si>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</si>
  <si>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</si>
  <si>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</si>
  <si>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</si>
  <si>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*ג'י סיטי- ג'י סיטי בע"מ</t>
  </si>
  <si>
    <t>126011</t>
  </si>
  <si>
    <t>סאמיט- סאמיט אחזקות נדל"ן בע"מ</t>
  </si>
  <si>
    <t>1081686</t>
  </si>
  <si>
    <t>520043720</t>
  </si>
  <si>
    <t>ישרס- ישרס חברה להשקעות בע"מ</t>
  </si>
  <si>
    <t>613034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</si>
  <si>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</si>
  <si>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</si>
  <si>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</si>
  <si>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</si>
  <si>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</si>
  <si>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</si>
  <si>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</si>
  <si>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</si>
  <si>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</si>
  <si>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</si>
  <si>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</si>
  <si>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</si>
  <si>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</si>
  <si>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</si>
  <si>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</si>
  <si>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</si>
  <si>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</si>
  <si>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</si>
  <si>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*אלקטרה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</si>
  <si>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</si>
  <si>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</si>
  <si>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</si>
  <si>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</si>
  <si>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</si>
  <si>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</si>
  <si>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</si>
  <si>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</si>
  <si>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</si>
  <si>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</si>
  <si>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</si>
  <si>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</si>
  <si>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</si>
  <si>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</si>
  <si>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</si>
  <si>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</si>
  <si>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</si>
  <si>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</si>
  <si>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</si>
  <si>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</si>
  <si>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</si>
  <si>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</si>
  <si>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</si>
  <si>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</si>
  <si>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</si>
  <si>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</si>
  <si>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</si>
  <si>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</si>
  <si>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</si>
  <si>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</si>
  <si>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</si>
  <si>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</si>
  <si>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</si>
  <si>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</si>
  <si>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</si>
  <si>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</si>
  <si>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</si>
  <si>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</si>
  <si>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</si>
  <si>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</si>
  <si>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</si>
  <si>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</si>
  <si>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</si>
  <si>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</si>
  <si>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</si>
  <si>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</si>
  <si>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</si>
  <si>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</si>
  <si>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</si>
  <si>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</si>
  <si>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</si>
  <si>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</si>
  <si>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</si>
  <si>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</si>
  <si>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</si>
  <si>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</si>
  <si>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*סופרגז- סופרגז אנרגיה בע"מ</t>
  </si>
  <si>
    <t>1166917</t>
  </si>
  <si>
    <t>516077989</t>
  </si>
  <si>
    <t>שיכון ובינוי אנרגיה- שיכון ובינוי אנרגיה בע"מ</t>
  </si>
  <si>
    <t>1188242</t>
  </si>
  <si>
    <t>510459928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</si>
  <si>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</si>
  <si>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</si>
  <si>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</si>
  <si>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</si>
  <si>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</si>
  <si>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</si>
  <si>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</si>
  <si>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</si>
  <si>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</si>
  <si>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</si>
  <si>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</si>
  <si>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</si>
  <si>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</si>
  <si>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</si>
  <si>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</si>
  <si>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</si>
  <si>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</si>
  <si>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</si>
  <si>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</si>
  <si>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</si>
  <si>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</si>
  <si>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</si>
  <si>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</si>
  <si>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</si>
  <si>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</si>
  <si>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</si>
  <si>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</si>
  <si>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</si>
  <si>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</si>
  <si>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</si>
  <si>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</si>
  <si>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</si>
  <si>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</si>
  <si>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</si>
  <si>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</si>
  <si>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</si>
  <si>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</si>
  <si>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</si>
  <si>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</si>
  <si>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</si>
  <si>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</si>
  <si>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</si>
  <si>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</si>
  <si>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</si>
  <si>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</si>
  <si>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</si>
  <si>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</si>
  <si>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</si>
  <si>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</si>
  <si>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</si>
  <si>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</si>
  <si>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</si>
  <si>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</si>
  <si>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</si>
  <si>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</si>
  <si>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</si>
  <si>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</si>
  <si>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</si>
  <si>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</si>
  <si>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</si>
  <si>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</si>
  <si>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</si>
  <si>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</si>
  <si>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</si>
  <si>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</si>
  <si>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</si>
  <si>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</si>
  <si>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</si>
  <si>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</si>
  <si>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</si>
  <si>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</si>
  <si>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</si>
  <si>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</si>
  <si>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</si>
  <si>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</si>
  <si>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</si>
  <si>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</si>
  <si>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</si>
  <si>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</si>
  <si>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</si>
  <si>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</si>
  <si>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</si>
  <si>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</si>
  <si>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</si>
  <si>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</si>
  <si>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</si>
  <si>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</si>
  <si>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</si>
  <si>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</si>
  <si>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</si>
  <si>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</si>
  <si>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</si>
  <si>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</si>
  <si>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</si>
  <si>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</si>
  <si>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</si>
  <si>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</si>
  <si>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</si>
  <si>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</si>
  <si>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</si>
  <si>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</si>
  <si>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</si>
  <si>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</si>
  <si>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</si>
  <si>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</si>
  <si>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</si>
  <si>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</si>
  <si>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</si>
  <si>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</si>
  <si>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</si>
  <si>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</si>
  <si>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</si>
  <si>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</si>
  <si>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</si>
  <si>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</si>
  <si>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</si>
  <si>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</si>
  <si>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</si>
  <si>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</si>
  <si>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</si>
  <si>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</si>
  <si>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</si>
  <si>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</si>
  <si>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</si>
  <si>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</si>
  <si>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</si>
  <si>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</si>
  <si>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</si>
  <si>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</si>
  <si>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</si>
  <si>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</si>
  <si>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</si>
  <si>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</si>
  <si>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</si>
  <si>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</si>
  <si>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</si>
  <si>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</si>
  <si>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</si>
  <si>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</si>
  <si>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</si>
  <si>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</si>
  <si>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</si>
  <si>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</si>
  <si>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</si>
  <si>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</si>
  <si>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</si>
  <si>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</si>
  <si>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</si>
  <si>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</si>
  <si>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</si>
  <si>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</si>
  <si>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</si>
  <si>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</si>
  <si>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</si>
  <si>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</si>
  <si>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</si>
  <si>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</si>
  <si>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</si>
  <si>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</si>
  <si>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</si>
  <si>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</si>
  <si>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</si>
  <si>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</si>
  <si>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</si>
  <si>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</si>
  <si>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</si>
  <si>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</si>
  <si>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</si>
  <si>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</si>
  <si>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</si>
  <si>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</si>
  <si>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</si>
  <si>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</si>
  <si>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</si>
  <si>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</si>
  <si>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</si>
  <si>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</si>
  <si>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</si>
  <si>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</si>
  <si>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</si>
  <si>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</si>
  <si>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</si>
  <si>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</si>
  <si>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</si>
  <si>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</si>
  <si>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</si>
  <si>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</si>
  <si>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</si>
  <si>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</si>
  <si>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</si>
  <si>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</si>
  <si>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</si>
  <si>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</si>
  <si>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</si>
  <si>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</si>
  <si>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</si>
  <si>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</si>
  <si>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</si>
  <si>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</si>
  <si>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</si>
  <si>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</si>
  <si>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</si>
  <si>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</si>
  <si>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</si>
  <si>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</si>
  <si>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</si>
  <si>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</si>
  <si>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</si>
  <si>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</si>
  <si>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</si>
  <si>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</si>
  <si>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</si>
  <si>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</si>
  <si>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</si>
  <si>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</si>
  <si>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</si>
  <si>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</si>
  <si>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</si>
  <si>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INMODE LTD- אינמוד בע"מ</t>
  </si>
  <si>
    <t>IL0011595993</t>
  </si>
  <si>
    <t>514073618</t>
  </si>
  <si>
    <t>Health Care Equipment &amp; Services</t>
  </si>
  <si>
    <t>SOL GEL TECHNOLOGIES LTD-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</si>
  <si>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</si>
  <si>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</si>
  <si>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</si>
  <si>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</si>
  <si>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</si>
  <si>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 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</si>
  <si>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</si>
  <si>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</si>
  <si>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</si>
  <si>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</si>
  <si>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</si>
  <si>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JFROG-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</si>
  <si>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</si>
  <si>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</si>
  <si>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</si>
  <si>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</si>
  <si>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</si>
  <si>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</si>
  <si>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</si>
  <si>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</si>
  <si>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</si>
  <si>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</si>
  <si>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</si>
  <si>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</si>
  <si>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</si>
  <si>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</si>
  <si>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</si>
  <si>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</si>
  <si>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</si>
  <si>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</si>
  <si>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</si>
  <si>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</si>
  <si>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</si>
  <si>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</si>
  <si>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</si>
  <si>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</si>
  <si>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</si>
  <si>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</si>
  <si>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</si>
  <si>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</si>
  <si>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</si>
  <si>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</si>
  <si>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</si>
  <si>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</si>
  <si>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</si>
  <si>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</si>
  <si>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</si>
  <si>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PAYONEER GLOBAL INC- PAYONEER GLOBAL</t>
  </si>
  <si>
    <t>US70451X1046</t>
  </si>
  <si>
    <t>90240</t>
  </si>
  <si>
    <t>*ORMAT TECHNOLOGIES INC- אורמת טכנולגיות אינק</t>
  </si>
  <si>
    <t>US6866881021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</si>
  <si>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</si>
  <si>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</si>
  <si>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</si>
  <si>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</si>
  <si>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</si>
  <si>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</si>
  <si>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</si>
  <si>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</si>
  <si>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</si>
  <si>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</si>
  <si>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</si>
  <si>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</si>
  <si>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</si>
  <si>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</si>
  <si>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</si>
  <si>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</si>
  <si>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</si>
  <si>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TESLA INC- TESLA MOTORS INC</t>
  </si>
  <si>
    <t>US88160R1014</t>
  </si>
  <si>
    <t>13191</t>
  </si>
  <si>
    <t>BANK OF AMERICA CORP- Bank of America</t>
  </si>
  <si>
    <t>US0605051046</t>
  </si>
  <si>
    <t>10043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</si>
  <si>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</si>
  <si>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</si>
  <si>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</si>
  <si>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</si>
  <si>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</si>
  <si>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</si>
  <si>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</si>
  <si>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</si>
  <si>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</si>
  <si>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</si>
  <si>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</si>
  <si>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</si>
  <si>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</si>
  <si>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</si>
  <si>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</si>
  <si>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</si>
  <si>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</si>
  <si>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</si>
  <si>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</si>
  <si>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</si>
  <si>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</si>
  <si>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</si>
  <si>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</si>
  <si>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</si>
  <si>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</si>
  <si>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</si>
  <si>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</si>
  <si>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Berkshire Hathaway INC CL A- BERKSHIRE HATHAWAY FIN</t>
  </si>
  <si>
    <t>US0846701086</t>
  </si>
  <si>
    <t>10806</t>
  </si>
  <si>
    <t>BLACKROCK- BlackRock  Asset Managment</t>
  </si>
  <si>
    <t>US09247X1019</t>
  </si>
  <si>
    <t>27796</t>
  </si>
  <si>
    <t>BYTE ACQUISITION- BYTE ACQUISITION CORP</t>
  </si>
  <si>
    <t>KYG1R25Q1216</t>
  </si>
  <si>
    <t>13527</t>
  </si>
  <si>
    <t>MORGAN STANLEY- MORGAN STANLEY</t>
  </si>
  <si>
    <t>US6174464486</t>
  </si>
  <si>
    <t>10289</t>
  </si>
  <si>
    <t>Thor Investment Trust 1- Threadneedle Investment funds</t>
  </si>
  <si>
    <t>9618</t>
  </si>
  <si>
    <t>12650</t>
  </si>
  <si>
    <t>ENERGEAN OIL- Energean plc</t>
  </si>
  <si>
    <t>GB00BG12Y042</t>
  </si>
  <si>
    <t>LSE</t>
  </si>
  <si>
    <t>COSTCO WHOLESALE- COSTCO WHOLESAL</t>
  </si>
  <si>
    <t>US9113121068</t>
  </si>
  <si>
    <t>27041</t>
  </si>
  <si>
    <t>Food &amp; Staples Retailing</t>
  </si>
  <si>
    <t>TALKSPACE INC US- TALKSPACE INC</t>
  </si>
  <si>
    <t>US87427V1035</t>
  </si>
  <si>
    <t>89487</t>
  </si>
  <si>
    <t>ALPHABET INC CL C- ALPHABET INC</t>
  </si>
  <si>
    <t>US02079K1079</t>
  </si>
  <si>
    <t>27390</t>
  </si>
  <si>
    <t>Taboola- Innovid Corp</t>
  </si>
  <si>
    <t>KYG493921061</t>
  </si>
  <si>
    <t>514001338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</si>
  <si>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</si>
  <si>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</si>
  <si>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</si>
  <si>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</si>
  <si>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</si>
  <si>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</si>
  <si>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AROUNDTOWN- Aroundtown property</t>
  </si>
  <si>
    <t>LU1673108939</t>
  </si>
  <si>
    <t>12853</t>
  </si>
  <si>
    <t>AMAZON.COM INC- amazon.com</t>
  </si>
  <si>
    <t>US0231351067</t>
  </si>
  <si>
    <t>11069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</si>
  <si>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</si>
  <si>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</si>
  <si>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</si>
  <si>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</si>
  <si>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</si>
  <si>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</si>
  <si>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</si>
  <si>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</si>
  <si>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</si>
  <si>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</si>
  <si>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</si>
  <si>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</si>
  <si>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</si>
  <si>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</si>
  <si>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</si>
  <si>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</si>
  <si>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</si>
  <si>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</si>
  <si>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</si>
  <si>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</si>
  <si>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</si>
  <si>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</si>
  <si>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CROWDSTRIKE HOLDINGS INC  A- CROWDSTRIKE</t>
  </si>
  <si>
    <t>US22788C1053</t>
  </si>
  <si>
    <t>28463</t>
  </si>
  <si>
    <t>DYNATRACE INC- DYNATRACE INC</t>
  </si>
  <si>
    <t>US2681501092</t>
  </si>
  <si>
    <t>90133</t>
  </si>
  <si>
    <t>FORTINET- Fortinet Inc</t>
  </si>
  <si>
    <t>US34959E1091</t>
  </si>
  <si>
    <t>13077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</si>
  <si>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</si>
  <si>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</si>
  <si>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</si>
  <si>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</si>
  <si>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</si>
  <si>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</si>
  <si>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</si>
  <si>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</si>
  <si>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</si>
  <si>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SENTINELONE INC  CLASS A- SentinelOne Inc</t>
  </si>
  <si>
    <t>US81730H1095</t>
  </si>
  <si>
    <t>28562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</si>
  <si>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</si>
  <si>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</si>
  <si>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</si>
  <si>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</si>
  <si>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</si>
  <si>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</si>
  <si>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</si>
  <si>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</si>
  <si>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</si>
  <si>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</si>
  <si>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</si>
  <si>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</si>
  <si>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</si>
  <si>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</si>
  <si>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</si>
  <si>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</si>
  <si>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</si>
  <si>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</si>
  <si>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</si>
  <si>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</si>
  <si>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</si>
  <si>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</si>
  <si>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</si>
  <si>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</si>
  <si>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</si>
  <si>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</si>
  <si>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</si>
  <si>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</si>
  <si>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</si>
  <si>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</si>
  <si>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</si>
  <si>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</si>
  <si>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</si>
  <si>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</si>
  <si>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</si>
  <si>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</si>
  <si>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</si>
  <si>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</si>
  <si>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</si>
  <si>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</si>
  <si>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</si>
  <si>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</si>
  <si>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</si>
  <si>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</si>
  <si>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</si>
  <si>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</si>
  <si>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</si>
  <si>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</si>
  <si>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</si>
  <si>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</si>
  <si>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</si>
  <si>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</si>
  <si>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</si>
  <si>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</si>
  <si>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</si>
  <si>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</si>
  <si>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</si>
  <si>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פסג קרן סל .תלבונד 60- פסגות קרנות נאמנות בע"מ</t>
  </si>
  <si>
    <t>1148006</t>
  </si>
  <si>
    <t>פסגות ETF תלבונד שקלי- פסגות קרנות נאמנות בע"מ</t>
  </si>
  <si>
    <t>1148261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</si>
  <si>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</si>
  <si>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</si>
  <si>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</si>
  <si>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</si>
  <si>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</si>
  <si>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</si>
  <si>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</si>
  <si>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</si>
  <si>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</si>
  <si>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</si>
  <si>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</si>
  <si>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28148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</si>
  <si>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</si>
  <si>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</si>
  <si>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</si>
  <si>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</si>
  <si>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</si>
  <si>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</si>
  <si>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</si>
  <si>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</si>
  <si>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</si>
  <si>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</si>
  <si>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</si>
  <si>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</si>
  <si>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</si>
  <si>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</si>
  <si>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</si>
  <si>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</si>
  <si>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</si>
  <si>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</si>
  <si>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</si>
  <si>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</si>
  <si>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</si>
  <si>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</si>
  <si>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</si>
  <si>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</si>
  <si>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</si>
  <si>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</si>
  <si>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</si>
  <si>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</si>
  <si>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</si>
  <si>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</si>
  <si>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</si>
  <si>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</si>
  <si>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</si>
  <si>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</si>
  <si>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</si>
  <si>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</si>
  <si>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</si>
  <si>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</si>
  <si>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</si>
  <si>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</si>
  <si>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</si>
  <si>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</si>
  <si>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</si>
  <si>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</si>
  <si>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</si>
  <si>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</si>
  <si>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</si>
  <si>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</si>
  <si>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</si>
  <si>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</si>
  <si>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</si>
  <si>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</si>
  <si>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</si>
  <si>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</si>
  <si>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</si>
  <si>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</si>
  <si>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</si>
  <si>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</si>
  <si>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</si>
  <si>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</si>
  <si>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</si>
  <si>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</si>
  <si>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</si>
  <si>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</si>
  <si>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</si>
  <si>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</si>
  <si>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</si>
  <si>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</si>
  <si>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</si>
  <si>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</si>
  <si>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</si>
  <si>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</si>
  <si>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</si>
  <si>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</si>
  <si>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</si>
  <si>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</si>
  <si>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</si>
  <si>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</si>
  <si>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</si>
  <si>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</si>
  <si>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</si>
  <si>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</si>
  <si>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</si>
  <si>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</si>
  <si>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</si>
  <si>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</si>
  <si>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</si>
  <si>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</si>
  <si>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</si>
  <si>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</si>
  <si>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</si>
  <si>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</si>
  <si>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ISHARES MARKIT IBOXX $ HIGH- BlackRock  Asset Managment</t>
  </si>
  <si>
    <t>IE00B4PY7Y77</t>
  </si>
  <si>
    <t>סה"כ אג"ח ממשלתי</t>
  </si>
  <si>
    <t>סה"כ אגח קונצרני</t>
  </si>
  <si>
    <t>LION 7 S1- M&amp;G Investments</t>
  </si>
  <si>
    <t>IE00B62G6V03</t>
  </si>
  <si>
    <t>12367</t>
  </si>
  <si>
    <t>AMUNDI PLANET- (לא פעיל) AMUNDI ETF</t>
  </si>
  <si>
    <t>LU1688575437</t>
  </si>
  <si>
    <t>NOMURA US HIGH YLD BD 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</si>
  <si>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</si>
  <si>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</si>
  <si>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</si>
  <si>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</si>
  <si>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</si>
  <si>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</si>
  <si>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27678</t>
  </si>
  <si>
    <t>REAL ESTATE CREDIT INV- Real Estate Credit Investments Pcc ltd</t>
  </si>
  <si>
    <t>GB00B0HW5366</t>
  </si>
  <si>
    <t>12706</t>
  </si>
  <si>
    <t>B-</t>
  </si>
  <si>
    <t>*AWI ASH WO INDIA OPP FD DUSD- White Oak</t>
  </si>
  <si>
    <t>IE00BH3N4915</t>
  </si>
  <si>
    <t>13033</t>
  </si>
  <si>
    <t>Cheyne Real Estate Debt Fund Class X- Cheyn Capital</t>
  </si>
  <si>
    <t>KYG210181668</t>
  </si>
  <si>
    <t>12342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</si>
  <si>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</si>
  <si>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</si>
  <si>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</si>
  <si>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</si>
  <si>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</si>
  <si>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</si>
  <si>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</si>
  <si>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</si>
  <si>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</si>
  <si>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*אייספאק 1  אפ 1- איי ספאק 1 בע"מ</t>
  </si>
  <si>
    <t>1179613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</si>
  <si>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</si>
  <si>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</si>
  <si>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</si>
  <si>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</si>
  <si>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</si>
  <si>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</si>
  <si>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</si>
  <si>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</si>
  <si>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</si>
  <si>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</si>
  <si>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</si>
  <si>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</si>
  <si>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</si>
  <si>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</si>
  <si>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</si>
  <si>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</si>
  <si>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</si>
  <si>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</si>
  <si>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</si>
  <si>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</si>
  <si>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</si>
  <si>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</si>
  <si>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</si>
  <si>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</si>
  <si>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US 10YR ULTRA FUT SEP23</t>
  </si>
  <si>
    <t>UXYU3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</si>
  <si>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</si>
  <si>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</si>
  <si>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</si>
  <si>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</si>
  <si>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</si>
  <si>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</si>
  <si>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</si>
  <si>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</si>
  <si>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</si>
  <si>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</si>
  <si>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</si>
  <si>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</si>
  <si>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</si>
  <si>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</si>
  <si>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</si>
  <si>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</si>
  <si>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</si>
  <si>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</si>
  <si>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</si>
  <si>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</si>
  <si>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</si>
  <si>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</si>
  <si>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</si>
  <si>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</si>
  <si>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</si>
  <si>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</si>
  <si>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</si>
  <si>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</si>
  <si>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</si>
  <si>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</si>
  <si>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</si>
  <si>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</si>
  <si>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</si>
  <si>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</si>
  <si>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</si>
  <si>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</si>
  <si>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</si>
  <si>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</si>
  <si>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</si>
  <si>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יהב קוקו סדרה ד (לס)  לא ברצף- בנק יהב</t>
  </si>
  <si>
    <t>6620300</t>
  </si>
  <si>
    <t>520020421</t>
  </si>
  <si>
    <t>אלון  חברה לדלק ל.ס-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</si>
  <si>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</si>
  <si>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</si>
  <si>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</si>
  <si>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</si>
  <si>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</si>
  <si>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</si>
  <si>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</si>
  <si>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</si>
  <si>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</si>
  <si>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</si>
  <si>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</si>
  <si>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</si>
  <si>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</si>
  <si>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</si>
  <si>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אול יר אגח ג לא סחיר- אול-יר  הולדינגס לימיטד</t>
  </si>
  <si>
    <t>9555</t>
  </si>
  <si>
    <t>נתיבים אגח א רמ</t>
  </si>
  <si>
    <t>1090281</t>
  </si>
  <si>
    <t>513502229</t>
  </si>
  <si>
    <t>CRSLNX 4.555 06/51- Crosslinx Transit Solutions</t>
  </si>
  <si>
    <t>CA22766TAB04</t>
  </si>
  <si>
    <t>12985</t>
  </si>
  <si>
    <t>TRANSED PARTNERS 3.951 09/50 12/37- TRANSED PARTNERS GP</t>
  </si>
  <si>
    <t>CA89366TAA57</t>
  </si>
  <si>
    <t>27306</t>
  </si>
  <si>
    <t>דירוג פנימי</t>
  </si>
  <si>
    <t>חייבים REWIRE 8839- רי-וויר (א.ס.ג) מחקר ופיתוח בע"מ</t>
  </si>
  <si>
    <t>9483</t>
  </si>
  <si>
    <t>515193704</t>
  </si>
  <si>
    <t>Virility Medical Ltd- Virility Medical Ltd</t>
  </si>
  <si>
    <t>9151</t>
  </si>
  <si>
    <t>515448165</t>
  </si>
  <si>
    <t>GES אקוויטי- GES</t>
  </si>
  <si>
    <t>9113</t>
  </si>
  <si>
    <t>511325326</t>
  </si>
  <si>
    <t>GES הלוואת בעלים- GES</t>
  </si>
  <si>
    <t>9266</t>
  </si>
  <si>
    <t>VELOX PURE DIGITAL- VELOX PURE DIGITAL Ltd</t>
  </si>
  <si>
    <t>8726</t>
  </si>
  <si>
    <t>514727430</t>
  </si>
  <si>
    <t>אי.די.אף אנרגיות מתחדשות ישראל- אי.די.אף אנרגיות מתחדשות ישראל בע"מ</t>
  </si>
  <si>
    <t>9068</t>
  </si>
  <si>
    <t>540306990</t>
  </si>
  <si>
    <t>*אפקון קרן אירופה שותף כללי- אפקון קרן אירופה שותף כללי בע"מ</t>
  </si>
  <si>
    <t>8803</t>
  </si>
  <si>
    <t>516404811</t>
  </si>
  <si>
    <t>פרויקט תענך   הלוואת בעלים- פרויקט תענך - הלוואת בעלים</t>
  </si>
  <si>
    <t>9552</t>
  </si>
  <si>
    <t>540278835</t>
  </si>
  <si>
    <t>Distree Ltd- .Distree Ltd</t>
  </si>
  <si>
    <t>9326</t>
  </si>
  <si>
    <t>516596848</t>
  </si>
  <si>
    <t>Sustained Therapy- Sustained Therapy</t>
  </si>
  <si>
    <t>9262</t>
  </si>
  <si>
    <t>516541372</t>
  </si>
  <si>
    <t>*FutureCides- אגכימדס שותפות מוגבלת</t>
  </si>
  <si>
    <t>93981</t>
  </si>
  <si>
    <t>540310463</t>
  </si>
  <si>
    <t>*אגכימדס שותפות מוגבלת- אגכימדס שותפות מוגבלת</t>
  </si>
  <si>
    <t>8824</t>
  </si>
  <si>
    <t>NeoManna Ltd- ניאומאנה בע"מ</t>
  </si>
  <si>
    <t>9152</t>
  </si>
  <si>
    <t>516561917</t>
  </si>
  <si>
    <t>*Essence Infra and Construction- קבוצת מנרב  בע"מ</t>
  </si>
  <si>
    <t>8561</t>
  </si>
  <si>
    <t>520034505</t>
  </si>
  <si>
    <t>Agritask Ltd- Agritask Ltd</t>
  </si>
  <si>
    <t>9114</t>
  </si>
  <si>
    <t>513717694</t>
  </si>
  <si>
    <t>Continuity Software Ltd- Continuity Software Ltd</t>
  </si>
  <si>
    <t>8460</t>
  </si>
  <si>
    <t>511779639</t>
  </si>
  <si>
    <t>Cynerio Israel Ltd- Cynerio Israel Ltd</t>
  </si>
  <si>
    <t>8525</t>
  </si>
  <si>
    <t>515746212</t>
  </si>
  <si>
    <t>Venn 2014- Venn 2014 Ltd</t>
  </si>
  <si>
    <t>8631</t>
  </si>
  <si>
    <t>515171510</t>
  </si>
  <si>
    <t>Viisights Solutions- Viisights Solutions Ltd</t>
  </si>
  <si>
    <t>8603</t>
  </si>
  <si>
    <t>515252112</t>
  </si>
  <si>
    <t>BioSight Ltd- ביוסייט בע"מ</t>
  </si>
  <si>
    <t>8113</t>
  </si>
  <si>
    <t>512852559</t>
  </si>
  <si>
    <t>השקעות במדעי החיים</t>
  </si>
  <si>
    <t>TIPA CORP LTD- TIPA CORP LTD</t>
  </si>
  <si>
    <t>8838</t>
  </si>
  <si>
    <t>514420660</t>
  </si>
  <si>
    <t>Lendbuzz Inc- Lendbuzz, Inc</t>
  </si>
  <si>
    <t>8564</t>
  </si>
  <si>
    <t>28171</t>
  </si>
  <si>
    <t>ORDH- ORDH</t>
  </si>
  <si>
    <t>8255</t>
  </si>
  <si>
    <t>*Fu Gen AG- Fu Gen AG</t>
  </si>
  <si>
    <t>9035</t>
  </si>
  <si>
    <t>28664</t>
  </si>
  <si>
    <t>*NORDIC POWER 2- Fu Gen AG</t>
  </si>
  <si>
    <t>9116</t>
  </si>
  <si>
    <t>*NORDIC POWER 4- Fu Gen AG</t>
  </si>
  <si>
    <t>9300</t>
  </si>
  <si>
    <t>*Global Energy Generation LLC- Global Energy Generation Llc</t>
  </si>
  <si>
    <t>8459</t>
  </si>
  <si>
    <t>27781</t>
  </si>
  <si>
    <t>*Mammoth North LP- Mammoth</t>
  </si>
  <si>
    <t>28459</t>
  </si>
  <si>
    <t>89498</t>
  </si>
  <si>
    <t>*Mammoth South LP- Mammoth</t>
  </si>
  <si>
    <t>8932</t>
  </si>
  <si>
    <t>OPC Power Ventures LP- Power Ventures</t>
  </si>
  <si>
    <t>8215</t>
  </si>
  <si>
    <t>28327</t>
  </si>
  <si>
    <t>FinTLV Opportunity 2 LP- NEXT PLC</t>
  </si>
  <si>
    <t>7983</t>
  </si>
  <si>
    <t>27180</t>
  </si>
  <si>
    <t>SPVNI 2 Next 2021 LP- NEXT PLC</t>
  </si>
  <si>
    <t>8773</t>
  </si>
  <si>
    <t>*Eschborn Plaza- ESHBORN PLAZA</t>
  </si>
  <si>
    <t>5771</t>
  </si>
  <si>
    <t>27489</t>
  </si>
  <si>
    <t>*425 Lexington- Lexington Capital Partners</t>
  </si>
  <si>
    <t>544461</t>
  </si>
  <si>
    <t>27673</t>
  </si>
  <si>
    <t>1735 MARKET INVESTOR HOLDCO I LP- MARKET</t>
  </si>
  <si>
    <t>537053</t>
  </si>
  <si>
    <t>27940</t>
  </si>
  <si>
    <t>ReLog- ReLog</t>
  </si>
  <si>
    <t>8735</t>
  </si>
  <si>
    <t>89687</t>
  </si>
  <si>
    <t>*Rialto Elite Portfolio- Rialto-Elite Portfolio</t>
  </si>
  <si>
    <t>496922</t>
  </si>
  <si>
    <t>27659</t>
  </si>
  <si>
    <t>*ROBIN- ROBIN</t>
  </si>
  <si>
    <t>6164</t>
  </si>
  <si>
    <t>27660</t>
  </si>
  <si>
    <t>*901 Fifth Seattle- Seattle Genetics Inc</t>
  </si>
  <si>
    <t>548386</t>
  </si>
  <si>
    <t>27445</t>
  </si>
  <si>
    <t>*Tanfield 1- tanfield</t>
  </si>
  <si>
    <t>6629</t>
  </si>
  <si>
    <t>27911</t>
  </si>
  <si>
    <t>MIGDAL USBT LP- us bank tower, la</t>
  </si>
  <si>
    <t>7854</t>
  </si>
  <si>
    <t>28236</t>
  </si>
  <si>
    <t>עסקת Danforth- VanBarton Group</t>
  </si>
  <si>
    <t>7425</t>
  </si>
  <si>
    <t>28147</t>
  </si>
  <si>
    <t>*240 West 35th Street- WEST 35 STREET 240</t>
  </si>
  <si>
    <t>5814</t>
  </si>
  <si>
    <t>27562</t>
  </si>
  <si>
    <t>*Migdal WORE 2021 1- White Oak</t>
  </si>
  <si>
    <t>8784</t>
  </si>
  <si>
    <t>*white oak 2- White Oak</t>
  </si>
  <si>
    <t>457043</t>
  </si>
  <si>
    <t>*white oak 3- White Oak</t>
  </si>
  <si>
    <t>4570311</t>
  </si>
  <si>
    <t>Sacramento 353- סקרמנטו</t>
  </si>
  <si>
    <t>475607</t>
  </si>
  <si>
    <t>27561</t>
  </si>
  <si>
    <t>חברת Earnix- Earnix</t>
  </si>
  <si>
    <t>8372</t>
  </si>
  <si>
    <t>513082123</t>
  </si>
  <si>
    <t>Sunbit- Sunbit Inc</t>
  </si>
  <si>
    <t>8432</t>
  </si>
  <si>
    <t>89324</t>
  </si>
  <si>
    <t>*Veev וויו גרופ- וויו (veev) גרופ</t>
  </si>
  <si>
    <t>11711071</t>
  </si>
  <si>
    <t>832652993</t>
  </si>
  <si>
    <t>*NORDIC POWER 3- Fu Gen AG</t>
  </si>
  <si>
    <t>9291</t>
  </si>
  <si>
    <t>Behalf- Behalf Ltd</t>
  </si>
  <si>
    <t>8423</t>
  </si>
  <si>
    <t>514610450</t>
  </si>
  <si>
    <t>Lightricks- LIGHTRICKS</t>
  </si>
  <si>
    <t>8652</t>
  </si>
  <si>
    <t>514879071</t>
  </si>
  <si>
    <t>סה"כ קרנות הון סיכון</t>
  </si>
  <si>
    <t>Diagnostic Robotics</t>
  </si>
  <si>
    <t>8420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</si>
  <si>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</si>
  <si>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</si>
  <si>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</si>
  <si>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</si>
  <si>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</si>
  <si>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</si>
  <si>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R.S- stage one1</t>
  </si>
  <si>
    <t>8291</t>
  </si>
  <si>
    <t>Vintage Class A- Vintage</t>
  </si>
  <si>
    <t>70261</t>
  </si>
  <si>
    <t>Vintage fund of funds ISRAEL V- Vintage</t>
  </si>
  <si>
    <t>6645</t>
  </si>
  <si>
    <t>Greenfield Partners Panorays LP- Greenfield Partners</t>
  </si>
  <si>
    <t>8320</t>
  </si>
  <si>
    <t>Arkin Bio Ventures II L.P- Arkin Bio Ventures II L.P</t>
  </si>
  <si>
    <t>70341</t>
  </si>
  <si>
    <t>סה"כ קרנות גידור</t>
  </si>
  <si>
    <t>סה"כ קרנות נדל"ן</t>
  </si>
  <si>
    <t>ריאליטי קרן השקעות בנדלן IV</t>
  </si>
  <si>
    <t>70040</t>
  </si>
  <si>
    <t>JTLV III LIMITED PARTNERSHIP- JTLV</t>
  </si>
  <si>
    <t>8510</t>
  </si>
  <si>
    <t>סה"כ קרנות השקעה אחרות</t>
  </si>
  <si>
    <t>GESM Via Maris Limited Partnership- PARTNERS GROUP</t>
  </si>
  <si>
    <t>7079</t>
  </si>
  <si>
    <t>RAM COASTAL ENERGY LIMITED PARTNERSHIP- RAM Lux Systematic Funds</t>
  </si>
  <si>
    <t>7067</t>
  </si>
  <si>
    <t>MIE III Co Investment Fund II S.L.P- CO-INVESTMENT</t>
  </si>
  <si>
    <t>9172</t>
  </si>
  <si>
    <t>Fortissimo Capital Fund V L.P.- FORTISSIMO CAPITA FUND</t>
  </si>
  <si>
    <t>70381</t>
  </si>
  <si>
    <t>Noy 4 Infrastructure and energy- Noy 4 Infrastructure and Energy Investments</t>
  </si>
  <si>
    <t>8283</t>
  </si>
  <si>
    <t>TENE GROWTH CAPITAL IV- טנא השקעות</t>
  </si>
  <si>
    <t>5310</t>
  </si>
  <si>
    <t>FIMI Israel Opportunity VII- פימי אופורטיוניטי 7 שותפות מוגבלת</t>
  </si>
  <si>
    <t>8292</t>
  </si>
  <si>
    <t>Kedma Capital III- קדמה קפיטל 3</t>
  </si>
  <si>
    <t>6662</t>
  </si>
  <si>
    <t>Yesodot Gimmel- Yesodot Gimmel</t>
  </si>
  <si>
    <t>70291</t>
  </si>
  <si>
    <t>Yesodot Senior Co Invest- Yesodot Gimmel</t>
  </si>
  <si>
    <t>7076</t>
  </si>
  <si>
    <t>Greenfield Partners II L.P- Greenfield Partners</t>
  </si>
  <si>
    <t>7992</t>
  </si>
  <si>
    <t>Greenfield Cobra Investments L.P- Greenlight Capital</t>
  </si>
  <si>
    <t>8269</t>
  </si>
  <si>
    <t>Green Lantern GL II LP- Green Lantern V</t>
  </si>
  <si>
    <t>8279</t>
  </si>
  <si>
    <t>Green Lantern GLM LP- Green Lantern V</t>
  </si>
  <si>
    <t>8277</t>
  </si>
  <si>
    <t>סה"כ קרנות הון סיכון בחו"ל</t>
  </si>
  <si>
    <t>Vintage Fund of Funds VII (Access) LP</t>
  </si>
  <si>
    <t>9273</t>
  </si>
  <si>
    <t>Horsley Bridge XII Ventures- Horsley Bridge</t>
  </si>
  <si>
    <t>5295</t>
  </si>
  <si>
    <t>Strategic Investors Fund IX L.P- SVB</t>
  </si>
  <si>
    <t>5327</t>
  </si>
  <si>
    <t>Vintage Co Invest III- venture capital</t>
  </si>
  <si>
    <t>8331</t>
  </si>
  <si>
    <t>Strategic Investors Fund X- Vintage</t>
  </si>
  <si>
    <t>7068</t>
  </si>
  <si>
    <t>Vintage Class B- Vintage</t>
  </si>
  <si>
    <t>70470</t>
  </si>
  <si>
    <t>Vintage Class C- Vintage</t>
  </si>
  <si>
    <t>70751</t>
  </si>
  <si>
    <t>Vintage Fund of Funds V ACCESS- Vintage</t>
  </si>
  <si>
    <t>5333</t>
  </si>
  <si>
    <t>Vintage Fund of Funds VI Access- Vintage</t>
  </si>
  <si>
    <t>8322</t>
  </si>
  <si>
    <t>Group 11 Fund IV- Group 11 Fund  L.P</t>
  </si>
  <si>
    <t>8287</t>
  </si>
  <si>
    <t>Group 11 Fund V- Group 11 Fund  L.P</t>
  </si>
  <si>
    <t>8276</t>
  </si>
  <si>
    <t>Zeev Opportunity Fund I- Zeev</t>
  </si>
  <si>
    <t>8316</t>
  </si>
  <si>
    <t>סה"כ קרנות גידור בחו"ל</t>
  </si>
  <si>
    <t>ION TECH FEEDER FUND- ION TECH FEEDER FUND</t>
  </si>
  <si>
    <t>KYG4939W1188</t>
  </si>
  <si>
    <t>סה"כ קרנות נדל"ן בחו"ל</t>
  </si>
  <si>
    <t>Co Invest Antlia BSREP III BLOKER- BLOKER</t>
  </si>
  <si>
    <t>8298</t>
  </si>
  <si>
    <t>Brookfield SREP III F1- Brookfield global</t>
  </si>
  <si>
    <t>5328</t>
  </si>
  <si>
    <t>Co Invest Antlia BSREP III- CO-INVESTMENT</t>
  </si>
  <si>
    <t>5344</t>
  </si>
  <si>
    <t>Blackstone Real Estate Partners IX.F L.P- Blackstone</t>
  </si>
  <si>
    <t>7064</t>
  </si>
  <si>
    <t>Waterton Residential P V mb XIII- PGCO 4 CO-MINGLED FUND</t>
  </si>
  <si>
    <t>5334</t>
  </si>
  <si>
    <t>Portfolio EDGE- Portfolio EDGE</t>
  </si>
  <si>
    <t>5343</t>
  </si>
  <si>
    <t>חשבון ריט WATERTON EDGE- Portfolio EDGE</t>
  </si>
  <si>
    <t>7341</t>
  </si>
  <si>
    <t>Faropoint Industrial Value Fund III LP</t>
  </si>
  <si>
    <t>9488</t>
  </si>
  <si>
    <t>ELECTRA AMERICA PRINCIPAL HOSPITALITY- Electra Capital PM</t>
  </si>
  <si>
    <t>8404</t>
  </si>
  <si>
    <t>Electra America Multifamily III- Electra America</t>
  </si>
  <si>
    <t>7989</t>
  </si>
  <si>
    <t>סה"כ קרנות השקעה אחרות בחו"ל</t>
  </si>
  <si>
    <t>MICL SONNEDIX SOLAR CIV L.P- MICL SONNEDIX SOLAR CIV L.P</t>
  </si>
  <si>
    <t>8324</t>
  </si>
  <si>
    <t>JP Morgan IIF- Moneda Latin American Corporate</t>
  </si>
  <si>
    <t>6653</t>
  </si>
  <si>
    <t>BVP Forge Institutional L.P</t>
  </si>
  <si>
    <t>9239</t>
  </si>
  <si>
    <t>GIP OAK CO INVEST L.P</t>
  </si>
  <si>
    <t>9534</t>
  </si>
  <si>
    <t>Klirmark Opportunity Fund IV</t>
  </si>
  <si>
    <t>9536</t>
  </si>
  <si>
    <t>ORCC III- (לא פעיל) ORACLE CORP</t>
  </si>
  <si>
    <t>70851</t>
  </si>
  <si>
    <t>WHLP Kennedy (A) LP- Accelmed Growth Partners L.P</t>
  </si>
  <si>
    <t>9409</t>
  </si>
  <si>
    <t>BCP V Brand Co Invest LP- BCP V Brand Co-Invest LP</t>
  </si>
  <si>
    <t>70321</t>
  </si>
  <si>
    <t>Brookfield Capital Partners V- Blackstone</t>
  </si>
  <si>
    <t>66481</t>
  </si>
  <si>
    <t>Brookfield HSO Co Invest L.P- Blackstone</t>
  </si>
  <si>
    <t>70160</t>
  </si>
  <si>
    <t>BCP V DEXKO CO INVEST LP- Brookfield global</t>
  </si>
  <si>
    <t>8337</t>
  </si>
  <si>
    <t>Brookfield Capital Partners Fund VI- Brookfield global</t>
  </si>
  <si>
    <t>9236</t>
  </si>
  <si>
    <t>Brookfield coinv JCI- Brookfield global</t>
  </si>
  <si>
    <t>6665</t>
  </si>
  <si>
    <t>Copenhagen Energy Transition</t>
  </si>
  <si>
    <t>8413</t>
  </si>
  <si>
    <t>COPENHAGEN INFRASTRUCTURE</t>
  </si>
  <si>
    <t>5315</t>
  </si>
  <si>
    <t>Copenhagen Infrastructure Partners IV- Copenhagen Infrastructure Partners</t>
  </si>
  <si>
    <t>8280</t>
  </si>
  <si>
    <t>Proxima Co Invest L.P- Galaxy Protfolio</t>
  </si>
  <si>
    <t>9377</t>
  </si>
  <si>
    <t>LS POWER FUND IV F2- Gatewood Capital Opportunity Fund</t>
  </si>
  <si>
    <t>5317</t>
  </si>
  <si>
    <t>InfraRed Infrastructure Fund V- INFRARED</t>
  </si>
  <si>
    <t>5309</t>
  </si>
  <si>
    <t>EIP Renewables invest SCS- Renewables invest</t>
  </si>
  <si>
    <t>7999</t>
  </si>
  <si>
    <t>ARCLIGHT AEP FEEDER FUND VII LLC- ארקלייט</t>
  </si>
  <si>
    <t>70250</t>
  </si>
  <si>
    <t>ArcLight Fund VII AIV L.P- ארקלייט</t>
  </si>
  <si>
    <t>93860</t>
  </si>
  <si>
    <t>Accelmed Partners II- Accelmed Growth Partners L.P</t>
  </si>
  <si>
    <t>7055</t>
  </si>
  <si>
    <t>KKR CAVALRY CO INVEST- CO-INVESTMENT</t>
  </si>
  <si>
    <t>8406</t>
  </si>
  <si>
    <t>KKR THOR CO INVEST LP- CO-INVESTMENT</t>
  </si>
  <si>
    <t>8502</t>
  </si>
  <si>
    <t>Advent International GPE X B L.P</t>
  </si>
  <si>
    <t>8417</t>
  </si>
  <si>
    <t>AP IX Connect Holdings L.P</t>
  </si>
  <si>
    <t>8842</t>
  </si>
  <si>
    <t>Astorg MidCap</t>
  </si>
  <si>
    <t>8318</t>
  </si>
  <si>
    <t>Audax Direct Lending Solutions Fund II</t>
  </si>
  <si>
    <t>8314</t>
  </si>
  <si>
    <t>GIP CAPS II REX Co Investment Fund L.P</t>
  </si>
  <si>
    <t>93851</t>
  </si>
  <si>
    <t>GIP IV Gutenberg Co Invest SCsp</t>
  </si>
  <si>
    <t>9246</t>
  </si>
  <si>
    <t>GIP IV Seaway Energy</t>
  </si>
  <si>
    <t>9245</t>
  </si>
  <si>
    <t>Pantheon Global Co Inv Opportunities V</t>
  </si>
  <si>
    <t>8330</t>
  </si>
  <si>
    <t>Proofpoint Co Invest Fund L.P</t>
  </si>
  <si>
    <t>8317</t>
  </si>
  <si>
    <t>EC 6 ADLS co inv- ECV IL OPP I</t>
  </si>
  <si>
    <t>8313</t>
  </si>
  <si>
    <t>EC3 ADLS  co inv- ECV IL OPP I</t>
  </si>
  <si>
    <t>7987</t>
  </si>
  <si>
    <t>EC4 ADLS  co inv- ECV IL OPP I</t>
  </si>
  <si>
    <t>7988</t>
  </si>
  <si>
    <t>EC5 ADLS  co inv- ECV IL OPP I</t>
  </si>
  <si>
    <t>8271</t>
  </si>
  <si>
    <t>ADLSCO FUND3- Accelmed Growth Partners L.P</t>
  </si>
  <si>
    <t>8336</t>
  </si>
  <si>
    <t>Advent International GPE IX L.P- Advent International</t>
  </si>
  <si>
    <t>70061</t>
  </si>
  <si>
    <t>Apollo Overseas Partners IX L.P- Apollo &amp; Lunar Croydon</t>
  </si>
  <si>
    <t>5302</t>
  </si>
  <si>
    <t>Arcmont SLF II- Arcmont</t>
  </si>
  <si>
    <t>70451</t>
  </si>
  <si>
    <t>*ADLS- Ares special situation fund IB</t>
  </si>
  <si>
    <t>5339</t>
  </si>
  <si>
    <t>Girasol Investments S.A- BUYOUT</t>
  </si>
  <si>
    <t>8412</t>
  </si>
  <si>
    <t>CDL II- cdl</t>
  </si>
  <si>
    <t>5237</t>
  </si>
  <si>
    <t>CRECH V- Cheyn Capital</t>
  </si>
  <si>
    <t>5294</t>
  </si>
  <si>
    <t>SDPIII- Cheyn Capital</t>
  </si>
  <si>
    <t>5304</t>
  </si>
  <si>
    <t>Cheyne Real Estate Credit Holdings VII- Cheyne Capital</t>
  </si>
  <si>
    <t>9011</t>
  </si>
  <si>
    <t>Concorde Co Invest L.P.- CO-INVESTMENT</t>
  </si>
  <si>
    <t>8278</t>
  </si>
  <si>
    <t>Court Square Capital Lancet Holdings L.P- Court Square</t>
  </si>
  <si>
    <t>8327</t>
  </si>
  <si>
    <t>Court Square IV- Court Square</t>
  </si>
  <si>
    <t>53321</t>
  </si>
  <si>
    <t>CMPVIIC- COVA Acquisition Corp</t>
  </si>
  <si>
    <t>5290</t>
  </si>
  <si>
    <t>Crescent Direct Lending III- COVA Acquisition Corp</t>
  </si>
  <si>
    <t>8323</t>
  </si>
  <si>
    <t>CVC Capital partners VIII- CVC Credit Partners</t>
  </si>
  <si>
    <t>7060</t>
  </si>
  <si>
    <t>ISQ Global infrastructure Fund III- CVC Credit Partners</t>
  </si>
  <si>
    <t>8296</t>
  </si>
  <si>
    <t>EC1 ADLS  co inv- EC - AUDAX CO INV</t>
  </si>
  <si>
    <t>6657</t>
  </si>
  <si>
    <t>EC2 ADLS  co inv- EC - AUDAX CO INV</t>
  </si>
  <si>
    <t>70091</t>
  </si>
  <si>
    <t>Francisco Partners VI- Francisco</t>
  </si>
  <si>
    <t>7991</t>
  </si>
  <si>
    <t>GIP CAPS II Panther Co Investment L.P- GIP</t>
  </si>
  <si>
    <t>9229</t>
  </si>
  <si>
    <t>GIP GEMINI FUND CAYMAN FEEDER II LP- GIP Gemini Fund LP</t>
  </si>
  <si>
    <t>70271</t>
  </si>
  <si>
    <t>CAPSII co inv- GLOBAL INDUSTRIES</t>
  </si>
  <si>
    <t>7057</t>
  </si>
  <si>
    <t>CAPSII- GLOBAL INDUSTRIES</t>
  </si>
  <si>
    <t>70421</t>
  </si>
  <si>
    <t>Global Infrastructure Partners IV L.P- Global Infrastructure Partners</t>
  </si>
  <si>
    <t>70181</t>
  </si>
  <si>
    <t>Migdal HarbourVest Tranche B- HarbourVest Adelaide</t>
  </si>
  <si>
    <t>5298</t>
  </si>
  <si>
    <t>ICGLV- ICG Fund</t>
  </si>
  <si>
    <t>5326</t>
  </si>
  <si>
    <t>SDP IV- ICG Senior Debt Partners Fund-ICG</t>
  </si>
  <si>
    <t>70430</t>
  </si>
  <si>
    <t>Insight Partners XI- Insight Partners (Cayman) XI</t>
  </si>
  <si>
    <t>70461</t>
  </si>
  <si>
    <t>Insight Partners XII LP- Insight Partners (Cayman) XI</t>
  </si>
  <si>
    <t>8315</t>
  </si>
  <si>
    <t>Astorg VII Co Invest ERT- JOY GLOBAL INC</t>
  </si>
  <si>
    <t>70351</t>
  </si>
  <si>
    <t>Astorg VII Co Invest LGC- JOY GLOBAL INC</t>
  </si>
  <si>
    <t>70401</t>
  </si>
  <si>
    <t>Astorg VII- JOY GLOBAL INC</t>
  </si>
  <si>
    <t>6650</t>
  </si>
  <si>
    <t>DIRECT LENDING FUND IV (EUR) SLP- KARTESIA</t>
  </si>
  <si>
    <t>9317</t>
  </si>
  <si>
    <t>Kartesia Senior Opportunities II- KARTESIA</t>
  </si>
  <si>
    <t>9014</t>
  </si>
  <si>
    <t>KASS- KARTESIA</t>
  </si>
  <si>
    <t>6923</t>
  </si>
  <si>
    <t>KCO VI- KARTESIA</t>
  </si>
  <si>
    <t>93841</t>
  </si>
  <si>
    <t>KCOIV SCS- KARTESIA</t>
  </si>
  <si>
    <t>5303</t>
  </si>
  <si>
    <t>KCOV- KARTESIA</t>
  </si>
  <si>
    <t>70111</t>
  </si>
  <si>
    <t>KSO- KARTESIA</t>
  </si>
  <si>
    <t>6885</t>
  </si>
  <si>
    <t>KASS Unlevered   Compartment E- KASS Unlevered</t>
  </si>
  <si>
    <t>8319</t>
  </si>
  <si>
    <t>KASS Unlevered II S.a r.l- KASS Unlevered</t>
  </si>
  <si>
    <t>9015</t>
  </si>
  <si>
    <t>ISQ Kio Co Invest Fund L.P- KION Group AG</t>
  </si>
  <si>
    <t>8333</t>
  </si>
  <si>
    <t>Klirmark III- Klirmark Opportunity Fund</t>
  </si>
  <si>
    <t>70191</t>
  </si>
  <si>
    <t>Tikehau Direct Lending V- LendingClub Corp</t>
  </si>
  <si>
    <t>8312</t>
  </si>
  <si>
    <t>MTDL- MASTEC INC</t>
  </si>
  <si>
    <t>6651</t>
  </si>
  <si>
    <t>SPECTRUM co inv   Mayberry LP- Mayberry</t>
  </si>
  <si>
    <t>70541</t>
  </si>
  <si>
    <t>MCP V- MCP V</t>
  </si>
  <si>
    <t>7077</t>
  </si>
  <si>
    <t>Mirasol Co Invest Fund L.P- Mirasol Co Invest Fund L.P</t>
  </si>
  <si>
    <t>8275</t>
  </si>
  <si>
    <t>MORE C 1- MORE GROUP</t>
  </si>
  <si>
    <t>8334</t>
  </si>
  <si>
    <t>Boom Co invest B LP- Nirvana Holdings I LP</t>
  </si>
  <si>
    <t>8111</t>
  </si>
  <si>
    <t>Pantheon Global Secondary Fund VI- Pantheon Global</t>
  </si>
  <si>
    <t>5331</t>
  </si>
  <si>
    <t>Patria Private Equity Fund VI- Patria Private</t>
  </si>
  <si>
    <t>5320</t>
  </si>
  <si>
    <t>PPCSIV- PCS</t>
  </si>
  <si>
    <t>70131</t>
  </si>
  <si>
    <t>PCSIII LP- Permira VI</t>
  </si>
  <si>
    <t>5287</t>
  </si>
  <si>
    <t>PERMIRA VII L.P.2 SCSP- Permira VI</t>
  </si>
  <si>
    <t>70281</t>
  </si>
  <si>
    <t>Permira VIII   2 SCSp- Permira VI</t>
  </si>
  <si>
    <t>8416</t>
  </si>
  <si>
    <t>PGCO IV Co mingled Fund SCSP- PGCO 4 CO-MINGLED FUND</t>
  </si>
  <si>
    <t>5335</t>
  </si>
  <si>
    <t>Project Stream Co Invest Fund L.P- Project Maraschino</t>
  </si>
  <si>
    <t>8112</t>
  </si>
  <si>
    <t>ICG Real Estate Debt VI- Real Estate Credit Investments Pcc ltd</t>
  </si>
  <si>
    <t>8299</t>
  </si>
  <si>
    <t>SPECTRUM co inv   Saavi LP- SPECTRUM DYNAMICS</t>
  </si>
  <si>
    <t>7071</t>
  </si>
  <si>
    <t>Spectrum- SPECTRUM DYNAMICS</t>
  </si>
  <si>
    <t>70411</t>
  </si>
  <si>
    <t>TDLIV- TDL IV</t>
  </si>
  <si>
    <t>6646</t>
  </si>
  <si>
    <t>Thoma Bravo Fund XIV A- THOMA BRAVO</t>
  </si>
  <si>
    <t>80000</t>
  </si>
  <si>
    <t>Thoma Bravo Fund XIII- TOMA BRAVO FUND 8</t>
  </si>
  <si>
    <t>6647</t>
  </si>
  <si>
    <t>TPG Asia VII L.P- TPG Partners</t>
  </si>
  <si>
    <t>5337</t>
  </si>
  <si>
    <t>Trilantic Europe VI SCSp- trilantic</t>
  </si>
  <si>
    <t>70491</t>
  </si>
  <si>
    <t>Warburg Pincus China II L.P- WARBURG PINCUS</t>
  </si>
  <si>
    <t>6945</t>
  </si>
  <si>
    <t>*ACE IV- ACE</t>
  </si>
  <si>
    <t>5238</t>
  </si>
  <si>
    <t>*ACE V- ACE</t>
  </si>
  <si>
    <t>70701</t>
  </si>
  <si>
    <t>Ares Private Capital Solutions II- APCS II</t>
  </si>
  <si>
    <t>7086</t>
  </si>
  <si>
    <t>ARES EUROPEAN CREDIT INVESTMENTS VIII- Ares Capital Europe V (e) Holdings S.A.R.L</t>
  </si>
  <si>
    <t>8340</t>
  </si>
  <si>
    <t>*APCS LP- Ares special situation fund IB</t>
  </si>
  <si>
    <t>5291</t>
  </si>
  <si>
    <t>WSREDII- WSREDII</t>
  </si>
  <si>
    <t>6658</t>
  </si>
  <si>
    <t>Qumra MS LP Minute Media- Qumra Capital fund</t>
  </si>
  <si>
    <t>8270</t>
  </si>
  <si>
    <t>QUMRA OPPORTUNITY FUND I- Qumra Capital fund</t>
  </si>
  <si>
    <t>8282</t>
  </si>
  <si>
    <t>IFM GLOBAL INFRASTRUCTURE- IFM GIF</t>
  </si>
  <si>
    <t>53411</t>
  </si>
  <si>
    <t>Whitehorse IV- Whitehorse Ltd</t>
  </si>
  <si>
    <t>8273</t>
  </si>
  <si>
    <t>AIOF II Woolly Co Invest Fund L.P</t>
  </si>
  <si>
    <t>9282</t>
  </si>
  <si>
    <t>Ambition HOLDINGS OFFSHORE LP</t>
  </si>
  <si>
    <t>8400</t>
  </si>
  <si>
    <t>F2 Select I LP</t>
  </si>
  <si>
    <t>8507</t>
  </si>
  <si>
    <t>Global Infrastructure Partners Core C</t>
  </si>
  <si>
    <t>9495</t>
  </si>
  <si>
    <t>ISF III Overflow Fund L.P</t>
  </si>
  <si>
    <t>9457</t>
  </si>
  <si>
    <t>NCA Co Invest L.P</t>
  </si>
  <si>
    <t>8415</t>
  </si>
  <si>
    <t>ArcLight Fund VII AIV Blocker- ARCLIGHT</t>
  </si>
  <si>
    <t>9619</t>
  </si>
  <si>
    <t>Fitzgerald Fund US LP- Fitzgerald Fund US LP (OMERS|20-49</t>
  </si>
  <si>
    <t>9600</t>
  </si>
  <si>
    <t>Clayton Dubilier &amp; Rice XI L.P- Group 11 Fund  L.P</t>
  </si>
  <si>
    <t>8329</t>
  </si>
  <si>
    <t>Nirvana Holdings I LP- Nirvana Holdings I LP</t>
  </si>
  <si>
    <t>8310</t>
  </si>
  <si>
    <t>PORCUPINE HOLDINGS (OFFSHORE) LP- porcupine holdings</t>
  </si>
  <si>
    <t>8339</t>
  </si>
  <si>
    <t>WHITEHORSE LIQUIDITY PARTNERS GPSOF- Whitehorse Ltd</t>
  </si>
  <si>
    <t>8321</t>
  </si>
  <si>
    <t>Whitehorse Liquidity Partners V- Whitehorse Ltd</t>
  </si>
  <si>
    <t>8509</t>
  </si>
  <si>
    <t>Israel Secondary fund III L.P- Israel secondary fund</t>
  </si>
  <si>
    <t>8338</t>
  </si>
  <si>
    <t>Astorg VIII- JOY GLOBAL INC</t>
  </si>
  <si>
    <t>9391</t>
  </si>
  <si>
    <t>סה"כ כתבי אופציה בישראל</t>
  </si>
  <si>
    <t>*ג'י סיטי בעמ- ג'י סיטי בע"מ</t>
  </si>
  <si>
    <t>633476</t>
  </si>
  <si>
    <t>*נוסטרומו אופ- ג'י סיטי בע"מ</t>
  </si>
  <si>
    <t>623209</t>
  </si>
  <si>
    <t>*הייקון מערכות אפ 03/22- הייקון מערכות בע"מ</t>
  </si>
  <si>
    <t>1185214</t>
  </si>
  <si>
    <t>אופציה על מניה לא סחירה Agritask- Agritask Ltd</t>
  </si>
  <si>
    <t>9122</t>
  </si>
  <si>
    <t>סה"כ מט"ח/מט"ח</t>
  </si>
  <si>
    <t>TRS_ ILS-ILS17.11.2023</t>
  </si>
  <si>
    <t>701000632</t>
  </si>
  <si>
    <t>701000677</t>
  </si>
  <si>
    <t>TRS_ ILS-ILS25.01.2024</t>
  </si>
  <si>
    <t>701000643</t>
  </si>
  <si>
    <t>701000669</t>
  </si>
  <si>
    <t>701000676</t>
  </si>
  <si>
    <t>TRS_ ILS-ILS26.01.2024</t>
  </si>
  <si>
    <t>701000667</t>
  </si>
  <si>
    <t>701000668</t>
  </si>
  <si>
    <t>TRS_ ILS-ILS27.06.2024</t>
  </si>
  <si>
    <t>701000757</t>
  </si>
  <si>
    <t>TRS_ ILS-ILS30.05.2024</t>
  </si>
  <si>
    <t>701000721</t>
  </si>
  <si>
    <t>FW ILS-USD03.07.2023</t>
  </si>
  <si>
    <t>702003744</t>
  </si>
  <si>
    <t>702003746</t>
  </si>
  <si>
    <t>702003869</t>
  </si>
  <si>
    <t>703000982</t>
  </si>
  <si>
    <t>703000984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</si>
  <si>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</si>
  <si>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</si>
  <si>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</si>
  <si>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</si>
  <si>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</si>
  <si>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</si>
  <si>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ILS-USD11.10.2023</t>
  </si>
  <si>
    <t>704000120</t>
  </si>
  <si>
    <t>FW ILS-USD14.11.2023</t>
  </si>
  <si>
    <t>702003825</t>
  </si>
  <si>
    <t>FW ILS-USD14.12.2023</t>
  </si>
  <si>
    <t>701000765</t>
  </si>
  <si>
    <t>702003822</t>
  </si>
  <si>
    <t>FW ILS-USD16.11.2023</t>
  </si>
  <si>
    <t>703000974</t>
  </si>
  <si>
    <t>FW ILS-USD22.11.2023</t>
  </si>
  <si>
    <t>702003686</t>
  </si>
  <si>
    <t>FW ILS-USD23.10.2023</t>
  </si>
  <si>
    <t>702003865</t>
  </si>
  <si>
    <t>FW ILS-USD24.10.2023</t>
  </si>
  <si>
    <t>703000968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</si>
  <si>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</si>
  <si>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</si>
  <si>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</si>
  <si>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</si>
  <si>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</si>
  <si>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</si>
  <si>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</si>
  <si>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</si>
  <si>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</si>
  <si>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</si>
  <si>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</si>
  <si>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</si>
  <si>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</si>
  <si>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</si>
  <si>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</si>
  <si>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</si>
  <si>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</si>
  <si>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702003490</t>
  </si>
  <si>
    <t>FW USD-ILS02.11.2023</t>
  </si>
  <si>
    <t>701000683</t>
  </si>
  <si>
    <t>702003494</t>
  </si>
  <si>
    <t>FW USD-ILS03.07.2023</t>
  </si>
  <si>
    <t>702003698</t>
  </si>
  <si>
    <t>702003700</t>
  </si>
  <si>
    <t>702003702</t>
  </si>
  <si>
    <t>703000944</t>
  </si>
  <si>
    <t>703000946</t>
  </si>
  <si>
    <t>FW USD-ILS05.07.2023</t>
  </si>
  <si>
    <t>701000735</t>
  </si>
  <si>
    <t>702003710</t>
  </si>
  <si>
    <t>702003712</t>
  </si>
  <si>
    <t>703000952</t>
  </si>
  <si>
    <t>703000954</t>
  </si>
  <si>
    <t>FW USD-ILS05.09.2023</t>
  </si>
  <si>
    <t>701000687</t>
  </si>
  <si>
    <t>702003500</t>
  </si>
  <si>
    <t>702003502</t>
  </si>
  <si>
    <t>702003508</t>
  </si>
  <si>
    <t>702003510</t>
  </si>
  <si>
    <t>FW USD-ILS05.12.2023</t>
  </si>
  <si>
    <t>703000936</t>
  </si>
  <si>
    <t>703000938</t>
  </si>
  <si>
    <t>703000940</t>
  </si>
  <si>
    <t>FW USD-ILS06.07.2023</t>
  </si>
  <si>
    <t>702003714</t>
  </si>
  <si>
    <t>702003805</t>
  </si>
  <si>
    <t>702003807</t>
  </si>
  <si>
    <t>703000970</t>
  </si>
  <si>
    <t>704000119</t>
  </si>
  <si>
    <t>FW USD-ILS06.09.2023</t>
  </si>
  <si>
    <t>701000705</t>
  </si>
  <si>
    <t>701000707</t>
  </si>
  <si>
    <t>701000739</t>
  </si>
  <si>
    <t>702003562</t>
  </si>
  <si>
    <t>702003760</t>
  </si>
  <si>
    <t>702003762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</si>
  <si>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</si>
  <si>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</si>
  <si>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</si>
  <si>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</si>
  <si>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</si>
  <si>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</si>
  <si>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</si>
  <si>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USD-ILS07.09.2023</t>
  </si>
  <si>
    <t>702003722</t>
  </si>
  <si>
    <t>702003724</t>
  </si>
  <si>
    <t>702003726</t>
  </si>
  <si>
    <t>702003728</t>
  </si>
  <si>
    <t>714000236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</si>
  <si>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</si>
  <si>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</si>
  <si>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</si>
  <si>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</si>
  <si>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</si>
  <si>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</si>
  <si>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</si>
  <si>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</si>
  <si>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USD-ILS07.12.2023</t>
  </si>
  <si>
    <t>702003870</t>
  </si>
  <si>
    <t>703000983</t>
  </si>
  <si>
    <t>703000985</t>
  </si>
  <si>
    <t>FW USD-ILS08.11.2023</t>
  </si>
  <si>
    <t>702003524</t>
  </si>
  <si>
    <t>702003526</t>
  </si>
  <si>
    <t>714000209</t>
  </si>
  <si>
    <t>714000211</t>
  </si>
  <si>
    <t>FW USD-ILS09.11.2023</t>
  </si>
  <si>
    <t>702003542</t>
  </si>
  <si>
    <t>702003544</t>
  </si>
  <si>
    <t>702003546</t>
  </si>
  <si>
    <t>702003548</t>
  </si>
  <si>
    <t>702003632</t>
  </si>
  <si>
    <t>702003636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</si>
  <si>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</si>
  <si>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</si>
  <si>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</si>
  <si>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</si>
  <si>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</si>
  <si>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</si>
  <si>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</si>
  <si>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</si>
  <si>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</si>
  <si>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</si>
  <si>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703000981</t>
  </si>
  <si>
    <t>704000110</t>
  </si>
  <si>
    <t>FW USD-ILS12.07.2023</t>
  </si>
  <si>
    <t>702003782</t>
  </si>
  <si>
    <t>702003784</t>
  </si>
  <si>
    <t>702003786</t>
  </si>
  <si>
    <t>703000962</t>
  </si>
  <si>
    <t>703000964</t>
  </si>
  <si>
    <t>FW USD-ILS12.09.2023</t>
  </si>
  <si>
    <t>702003734</t>
  </si>
  <si>
    <t>714000243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</si>
  <si>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</si>
  <si>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</si>
  <si>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</si>
  <si>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</si>
  <si>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</si>
  <si>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</si>
  <si>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</si>
  <si>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</si>
  <si>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701000737</t>
  </si>
  <si>
    <t>702003748</t>
  </si>
  <si>
    <t>702003752</t>
  </si>
  <si>
    <t>714000246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</si>
  <si>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</si>
  <si>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</si>
  <si>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</si>
  <si>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</si>
  <si>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</si>
  <si>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</si>
  <si>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</si>
  <si>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</si>
  <si>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</si>
  <si>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</si>
  <si>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</si>
  <si>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</si>
  <si>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</si>
  <si>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</si>
  <si>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</si>
  <si>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</si>
  <si>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</si>
  <si>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</si>
  <si>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</si>
  <si>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USD-ILS15.11.2023</t>
  </si>
  <si>
    <t>702003579</t>
  </si>
  <si>
    <t>702003646</t>
  </si>
  <si>
    <t>702003648</t>
  </si>
  <si>
    <t>703000887</t>
  </si>
  <si>
    <t>FW USD-ILS16.10.2023</t>
  </si>
  <si>
    <t>701000751</t>
  </si>
  <si>
    <t>701000753</t>
  </si>
  <si>
    <t>702003370</t>
  </si>
  <si>
    <t>702003372</t>
  </si>
  <si>
    <t>702003374</t>
  </si>
  <si>
    <t>702003376</t>
  </si>
  <si>
    <t>703000976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</si>
  <si>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</si>
  <si>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</si>
  <si>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</si>
  <si>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</si>
  <si>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</si>
  <si>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</si>
  <si>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</si>
  <si>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</si>
  <si>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USD-ILS17.07.2023</t>
  </si>
  <si>
    <t>701000746</t>
  </si>
  <si>
    <t>702003797</t>
  </si>
  <si>
    <t>702003801</t>
  </si>
  <si>
    <t>FW USD-ILS17.10.2023</t>
  </si>
  <si>
    <t>701000756</t>
  </si>
  <si>
    <t>702003380</t>
  </si>
  <si>
    <t>FW USD-ILS18.07.2023</t>
  </si>
  <si>
    <t>702003815</t>
  </si>
  <si>
    <t>702003817</t>
  </si>
  <si>
    <t>703000972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</si>
  <si>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</si>
  <si>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</si>
  <si>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</si>
  <si>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</si>
  <si>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</si>
  <si>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</si>
  <si>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</si>
  <si>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USD-ILS19.07.2023</t>
  </si>
  <si>
    <t>701000760</t>
  </si>
  <si>
    <t>702003838</t>
  </si>
  <si>
    <t>702003840</t>
  </si>
  <si>
    <t>702003842</t>
  </si>
  <si>
    <t>702003859</t>
  </si>
  <si>
    <t>714000251</t>
  </si>
  <si>
    <t>FW USD-ILS19.10.2023</t>
  </si>
  <si>
    <t>701000673</t>
  </si>
  <si>
    <t>702003394</t>
  </si>
  <si>
    <t>702003396</t>
  </si>
  <si>
    <t>703000837</t>
  </si>
  <si>
    <t>703000839</t>
  </si>
  <si>
    <t>FW USD-ILS20.07.2023</t>
  </si>
  <si>
    <t>701000762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</si>
  <si>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</si>
  <si>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</si>
  <si>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</si>
  <si>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</si>
  <si>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</si>
  <si>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</si>
  <si>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</si>
  <si>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USD-ILS22.11.2023</t>
  </si>
  <si>
    <t>701000715</t>
  </si>
  <si>
    <t>701000717</t>
  </si>
  <si>
    <t>702003611</t>
  </si>
  <si>
    <t>702003613</t>
  </si>
  <si>
    <t>702003615</t>
  </si>
  <si>
    <t>703000912</t>
  </si>
  <si>
    <t>714000223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</si>
  <si>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</si>
  <si>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</si>
  <si>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</si>
  <si>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</si>
  <si>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</si>
  <si>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</si>
  <si>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</si>
  <si>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703000841</t>
  </si>
  <si>
    <t>714000197</t>
  </si>
  <si>
    <t>FW USD-ILS25.07.2023</t>
  </si>
  <si>
    <t>702003750</t>
  </si>
  <si>
    <t>702003868</t>
  </si>
  <si>
    <t>703000956</t>
  </si>
  <si>
    <t>703000958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</si>
  <si>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</si>
  <si>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</si>
  <si>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</si>
  <si>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</si>
  <si>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</si>
  <si>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</si>
  <si>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</si>
  <si>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</si>
  <si>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USD-ILS26.07.2023</t>
  </si>
  <si>
    <t>701000741</t>
  </si>
  <si>
    <t>701000743</t>
  </si>
  <si>
    <t>702003767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</si>
  <si>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</si>
  <si>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</si>
  <si>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</si>
  <si>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</si>
  <si>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</si>
  <si>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</si>
  <si>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</si>
  <si>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</si>
  <si>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</si>
  <si>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USD-ILS27.11.2023</t>
  </si>
  <si>
    <t>701000720</t>
  </si>
  <si>
    <t>702003639</t>
  </si>
  <si>
    <t>702003641</t>
  </si>
  <si>
    <t>702003643</t>
  </si>
  <si>
    <t>702003645</t>
  </si>
  <si>
    <t>FW USD-ILS28.11.2023</t>
  </si>
  <si>
    <t>702003651</t>
  </si>
  <si>
    <t>703000924</t>
  </si>
  <si>
    <t>704000117</t>
  </si>
  <si>
    <t>714000227</t>
  </si>
  <si>
    <t>FW USD-ILS29.11.2023</t>
  </si>
  <si>
    <t>702003656</t>
  </si>
  <si>
    <t>702003658</t>
  </si>
  <si>
    <t>702003660</t>
  </si>
  <si>
    <t>702003662</t>
  </si>
  <si>
    <t>703000926</t>
  </si>
  <si>
    <t>703000928</t>
  </si>
  <si>
    <t>FW USD-ILS30.11.2023</t>
  </si>
  <si>
    <t>701000748</t>
  </si>
  <si>
    <t>702003704</t>
  </si>
  <si>
    <t>702003706</t>
  </si>
  <si>
    <t>702003708</t>
  </si>
  <si>
    <t>702003829</t>
  </si>
  <si>
    <t>702003831</t>
  </si>
  <si>
    <t>703000948</t>
  </si>
  <si>
    <t>703000950</t>
  </si>
  <si>
    <t>714000249</t>
  </si>
  <si>
    <t>FWD CCY\ILS 20230424 USD\ILS 3.6223000 20231204- בנק לאומי לישראל בע"מ</t>
  </si>
  <si>
    <t>90017809</t>
  </si>
  <si>
    <t>24/04/23</t>
  </si>
  <si>
    <t>FWD CCY\ILS 20230427 USD\ILS 3.6024000 20231204- בנק לאומי לישראל בע"מ</t>
  </si>
  <si>
    <t>90017822</t>
  </si>
  <si>
    <t>27/04/23</t>
  </si>
  <si>
    <t>FWD CCY\ILS 20230621 USD\ILS 3.5911000 20231204- בנק לאומי לישראל בע"מ</t>
  </si>
  <si>
    <t>90018291</t>
  </si>
  <si>
    <t>21/06/23</t>
  </si>
  <si>
    <t>FWD CCY\ILS 20230628 USD\ILS 3.6427000 20231204- בנק לאומי לישראל בע"מ</t>
  </si>
  <si>
    <t>90018359</t>
  </si>
  <si>
    <t>28/06/23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</si>
  <si>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</si>
  <si>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</si>
  <si>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</si>
  <si>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</si>
  <si>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</si>
  <si>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</si>
  <si>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</si>
  <si>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</si>
  <si>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</si>
  <si>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724000010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</si>
  <si>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</si>
  <si>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</si>
  <si>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</si>
  <si>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</si>
  <si>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</si>
  <si>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</si>
  <si>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</si>
  <si>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703000930</t>
  </si>
  <si>
    <t>703000932</t>
  </si>
  <si>
    <t>FW EUR-USD03.07.2023</t>
  </si>
  <si>
    <t>702003871</t>
  </si>
  <si>
    <t>FW EUR-USD06.11.2023</t>
  </si>
  <si>
    <t>702003771</t>
  </si>
  <si>
    <t>702003773</t>
  </si>
  <si>
    <t>703000960</t>
  </si>
  <si>
    <t>FW EUR-USD10.01.2024</t>
  </si>
  <si>
    <t>702003867</t>
  </si>
  <si>
    <t>703000979</t>
  </si>
  <si>
    <t>714000253</t>
  </si>
  <si>
    <t>FW EUR-USD11.09.2023</t>
  </si>
  <si>
    <t>702003619</t>
  </si>
  <si>
    <t>702003621</t>
  </si>
  <si>
    <t>703000914</t>
  </si>
  <si>
    <t>FW EUR-USD13.09.2023</t>
  </si>
  <si>
    <t>702003694</t>
  </si>
  <si>
    <t>702003696</t>
  </si>
  <si>
    <t>703000942</t>
  </si>
  <si>
    <t>714000234</t>
  </si>
  <si>
    <t>FW EUR-USD14.08.2023</t>
  </si>
  <si>
    <t>702003581</t>
  </si>
  <si>
    <t>702003583</t>
  </si>
  <si>
    <t>702003585</t>
  </si>
  <si>
    <t>702003857</t>
  </si>
  <si>
    <t>703000906</t>
  </si>
  <si>
    <t>703000908</t>
  </si>
  <si>
    <t>FW EUR-USD18.09.2023</t>
  </si>
  <si>
    <t>702003627</t>
  </si>
  <si>
    <t>702003629</t>
  </si>
  <si>
    <t>703000918</t>
  </si>
  <si>
    <t>703000920</t>
  </si>
  <si>
    <t>FW EUR-USD24.07.2023</t>
  </si>
  <si>
    <t>702003530</t>
  </si>
  <si>
    <t>702003532</t>
  </si>
  <si>
    <t>702003534</t>
  </si>
  <si>
    <t>702003552</t>
  </si>
  <si>
    <t>703000873</t>
  </si>
  <si>
    <t>FW GBP-USD10.07.2023</t>
  </si>
  <si>
    <t>702003423</t>
  </si>
  <si>
    <t>702003425</t>
  </si>
  <si>
    <t>702003427</t>
  </si>
  <si>
    <t>703000849</t>
  </si>
  <si>
    <t>FW GBP-USD15.08.2023</t>
  </si>
  <si>
    <t>703000922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</si>
  <si>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</si>
  <si>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</si>
  <si>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</si>
  <si>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</si>
  <si>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</si>
  <si>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</si>
  <si>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</si>
  <si>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</si>
  <si>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</si>
  <si>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</si>
  <si>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</si>
  <si>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</si>
  <si>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</si>
  <si>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</si>
  <si>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</si>
  <si>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</si>
  <si>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</si>
  <si>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</si>
  <si>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</si>
  <si>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</si>
  <si>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</si>
  <si>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</si>
  <si>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</si>
  <si>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</si>
  <si>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</si>
  <si>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</si>
  <si>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</si>
  <si>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</si>
  <si>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</si>
  <si>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</si>
  <si>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</si>
  <si>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</si>
  <si>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</si>
  <si>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</si>
  <si>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USD-GBP15.08.2023</t>
  </si>
  <si>
    <t>703000966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</si>
  <si>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</si>
  <si>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</si>
  <si>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</si>
  <si>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</si>
  <si>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</si>
  <si>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</si>
  <si>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</si>
  <si>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</si>
  <si>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FWD CCY\CCY 20230329 EUR\USD 1.0922500 20230807</t>
  </si>
  <si>
    <t>90017629</t>
  </si>
  <si>
    <t>29/03/23</t>
  </si>
  <si>
    <t>FWD CCY\CCY 20230209 GBP\USD 1.2169700 20230710- בנק לאומי לישראל בע"מ</t>
  </si>
  <si>
    <t>90017195</t>
  </si>
  <si>
    <t>09/02/23</t>
  </si>
  <si>
    <t>FWD CCY\CCY 20230214 AUD\USD 0.7006000 20230724- בנק לאומי לישראל בע"מ</t>
  </si>
  <si>
    <t>90017234</t>
  </si>
  <si>
    <t>14/02/23</t>
  </si>
  <si>
    <t>FWD CCY\CCY 20230309 EUR\USD 1.0651700 20230807- בנק לאומי לישראל בע"מ</t>
  </si>
  <si>
    <t>90017475</t>
  </si>
  <si>
    <t>09/03/23</t>
  </si>
  <si>
    <t>FWD CCY\CCY 20230613 EUR\USD 1.0825000 20230807- בנק לאומי לישראל בע"מ</t>
  </si>
  <si>
    <t>90018229</t>
  </si>
  <si>
    <t>13/06/23</t>
  </si>
  <si>
    <t>IRS_ ILS-ILS28.02.2029</t>
  </si>
  <si>
    <t>708000031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</si>
  <si>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</si>
  <si>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</si>
  <si>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</si>
  <si>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</si>
  <si>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</si>
  <si>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</si>
  <si>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TRS_ USD-USD03.11.2023</t>
  </si>
  <si>
    <t>702003094</t>
  </si>
  <si>
    <t>TRS_ USD-USD17.08.2023</t>
  </si>
  <si>
    <t>702002854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</si>
  <si>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</si>
  <si>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</si>
  <si>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</si>
  <si>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</si>
  <si>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</si>
  <si>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</si>
  <si>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</si>
  <si>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</si>
  <si>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</si>
  <si>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</si>
  <si>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</si>
  <si>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</si>
  <si>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</si>
  <si>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</si>
  <si>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</si>
  <si>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</si>
  <si>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</si>
  <si>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</si>
  <si>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</si>
  <si>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</si>
  <si>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</si>
  <si>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</si>
  <si>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</si>
  <si>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</si>
  <si>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</si>
  <si>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</si>
  <si>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</si>
  <si>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</si>
  <si>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</si>
  <si>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</si>
  <si>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</si>
  <si>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</si>
  <si>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</si>
  <si>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</si>
  <si>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</si>
  <si>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</si>
  <si>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</si>
  <si>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</si>
  <si>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</si>
  <si>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</si>
  <si>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</si>
  <si>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</si>
  <si>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</si>
  <si>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</si>
  <si>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</si>
  <si>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</si>
  <si>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</si>
  <si>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562252</t>
  </si>
  <si>
    <t>סה"כ מובטחות בערבות בנקאית</t>
  </si>
  <si>
    <t>סה"כ מובטחות בבטחונות אחרים</t>
  </si>
  <si>
    <t>גורם 80</t>
  </si>
  <si>
    <t>כן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</si>
  <si>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</si>
  <si>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</si>
  <si>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</si>
  <si>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</si>
  <si>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</si>
  <si>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</si>
  <si>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</si>
  <si>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</si>
  <si>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29</t>
  </si>
  <si>
    <t>29991703</t>
  </si>
  <si>
    <t>AA</t>
  </si>
  <si>
    <t>גורם 37</t>
  </si>
  <si>
    <t>379497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</si>
  <si>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</si>
  <si>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</si>
  <si>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</si>
  <si>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</si>
  <si>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</si>
  <si>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</si>
  <si>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</si>
  <si>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</si>
  <si>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</si>
  <si>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</si>
  <si>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</si>
  <si>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</si>
  <si>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</si>
  <si>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</si>
  <si>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</si>
  <si>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</si>
  <si>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</si>
  <si>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</si>
  <si>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8063</t>
  </si>
  <si>
    <t>8145</t>
  </si>
  <si>
    <t>גורם 147</t>
  </si>
  <si>
    <t>71270</t>
  </si>
  <si>
    <t>AA-</t>
  </si>
  <si>
    <t>71280</t>
  </si>
  <si>
    <t>71300</t>
  </si>
  <si>
    <t>גורם 156</t>
  </si>
  <si>
    <t>9017</t>
  </si>
  <si>
    <t>9019</t>
  </si>
  <si>
    <t>9079</t>
  </si>
  <si>
    <t>9080</t>
  </si>
  <si>
    <t>גורם 162</t>
  </si>
  <si>
    <t>7936</t>
  </si>
  <si>
    <t>7937</t>
  </si>
  <si>
    <t>גורם 185</t>
  </si>
  <si>
    <t>9139</t>
  </si>
  <si>
    <t>גורם 188</t>
  </si>
  <si>
    <t>9533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</si>
  <si>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</si>
  <si>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</si>
  <si>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</si>
  <si>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</si>
  <si>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</si>
  <si>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</si>
  <si>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</si>
  <si>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</si>
  <si>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</si>
  <si>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</si>
  <si>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</si>
  <si>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</si>
  <si>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</si>
  <si>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</si>
  <si>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</si>
  <si>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</si>
  <si>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</si>
  <si>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</si>
  <si>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</si>
  <si>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</si>
  <si>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</si>
  <si>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</si>
  <si>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</si>
  <si>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</si>
  <si>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</si>
  <si>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</si>
  <si>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</si>
  <si>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</si>
  <si>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</si>
  <si>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</si>
  <si>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</si>
  <si>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</si>
  <si>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</si>
  <si>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</si>
  <si>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33</t>
  </si>
  <si>
    <t>2963</t>
  </si>
  <si>
    <t>2968</t>
  </si>
  <si>
    <t>311829</t>
  </si>
  <si>
    <t>444873</t>
  </si>
  <si>
    <t>4605</t>
  </si>
  <si>
    <t>4606</t>
  </si>
  <si>
    <t>8224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</si>
  <si>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</si>
  <si>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</si>
  <si>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</si>
  <si>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</si>
  <si>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</si>
  <si>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</si>
  <si>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</si>
  <si>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</si>
  <si>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</si>
  <si>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</si>
  <si>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</si>
  <si>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</si>
  <si>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</si>
  <si>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</si>
  <si>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</si>
  <si>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</si>
  <si>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</si>
  <si>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</si>
  <si>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</si>
  <si>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</si>
  <si>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</si>
  <si>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</si>
  <si>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7491</t>
  </si>
  <si>
    <t>8924</t>
  </si>
  <si>
    <t>גורם 103</t>
  </si>
  <si>
    <t>482153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</si>
  <si>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</si>
  <si>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</si>
  <si>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</si>
  <si>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</si>
  <si>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</si>
  <si>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</si>
  <si>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</si>
  <si>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</si>
  <si>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</si>
  <si>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</si>
  <si>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</si>
  <si>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</si>
  <si>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</si>
  <si>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</si>
  <si>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</si>
  <si>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</si>
  <si>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</si>
  <si>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</si>
  <si>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</si>
  <si>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</si>
  <si>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</si>
  <si>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</si>
  <si>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</si>
  <si>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6853</t>
  </si>
  <si>
    <t>7192</t>
  </si>
  <si>
    <t>7573</t>
  </si>
  <si>
    <t>7801</t>
  </si>
  <si>
    <t>7980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</si>
  <si>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</si>
  <si>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</si>
  <si>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</si>
  <si>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</si>
  <si>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</si>
  <si>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</si>
  <si>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</si>
  <si>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</si>
  <si>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גורם 152</t>
  </si>
  <si>
    <t>72971</t>
  </si>
  <si>
    <t>גורם 158</t>
  </si>
  <si>
    <t>7898</t>
  </si>
  <si>
    <t>8154</t>
  </si>
  <si>
    <t>8405</t>
  </si>
  <si>
    <t>8581</t>
  </si>
  <si>
    <t>8761</t>
  </si>
  <si>
    <t>8946</t>
  </si>
  <si>
    <t>9031</t>
  </si>
  <si>
    <t>גורם 172</t>
  </si>
  <si>
    <t>8503</t>
  </si>
  <si>
    <t>8610</t>
  </si>
  <si>
    <t>9284</t>
  </si>
  <si>
    <t>גורם 180</t>
  </si>
  <si>
    <t>9267</t>
  </si>
  <si>
    <t>9592</t>
  </si>
  <si>
    <t>גורם 187</t>
  </si>
  <si>
    <t>9316</t>
  </si>
  <si>
    <t>9365</t>
  </si>
  <si>
    <t>9509</t>
  </si>
  <si>
    <t>29991704</t>
  </si>
  <si>
    <t>4410</t>
  </si>
  <si>
    <t>גורם 30</t>
  </si>
  <si>
    <t>392454</t>
  </si>
  <si>
    <t>גורם 40</t>
  </si>
  <si>
    <t>451301</t>
  </si>
  <si>
    <t>451302</t>
  </si>
  <si>
    <t>451304</t>
  </si>
  <si>
    <t>451305</t>
  </si>
  <si>
    <t>454754</t>
  </si>
  <si>
    <t>454874</t>
  </si>
  <si>
    <t>גורם 41</t>
  </si>
  <si>
    <t>3364</t>
  </si>
  <si>
    <t>364477</t>
  </si>
  <si>
    <t>458869</t>
  </si>
  <si>
    <t>458870</t>
  </si>
  <si>
    <t>גורם 47</t>
  </si>
  <si>
    <t>487742</t>
  </si>
  <si>
    <t>71340</t>
  </si>
  <si>
    <t>גורם 76</t>
  </si>
  <si>
    <t>414968</t>
  </si>
  <si>
    <t>גורם 77</t>
  </si>
  <si>
    <t>539177</t>
  </si>
  <si>
    <t>גורם 81</t>
  </si>
  <si>
    <t>429027</t>
  </si>
  <si>
    <t>גורם 90</t>
  </si>
  <si>
    <t>462345</t>
  </si>
  <si>
    <t>גורם 96</t>
  </si>
  <si>
    <t>7355</t>
  </si>
  <si>
    <t>גורם 154</t>
  </si>
  <si>
    <t>8811</t>
  </si>
  <si>
    <t>גורם 155</t>
  </si>
  <si>
    <t>75611</t>
  </si>
  <si>
    <t>7894</t>
  </si>
  <si>
    <t>80760</t>
  </si>
  <si>
    <t>8991</t>
  </si>
  <si>
    <t>9112</t>
  </si>
  <si>
    <t>9247</t>
  </si>
  <si>
    <t>9311</t>
  </si>
  <si>
    <t>9486</t>
  </si>
  <si>
    <t>9567</t>
  </si>
  <si>
    <t>גורם 167</t>
  </si>
  <si>
    <t>8776</t>
  </si>
  <si>
    <t>8814</t>
  </si>
  <si>
    <t>90031</t>
  </si>
  <si>
    <t>9096</t>
  </si>
  <si>
    <t>9127</t>
  </si>
  <si>
    <t>9199</t>
  </si>
  <si>
    <t>9255</t>
  </si>
  <si>
    <t>9287</t>
  </si>
  <si>
    <t>9339</t>
  </si>
  <si>
    <t>93881</t>
  </si>
  <si>
    <t>9455</t>
  </si>
  <si>
    <t>9553</t>
  </si>
  <si>
    <t>95930</t>
  </si>
  <si>
    <t>9632</t>
  </si>
  <si>
    <t>גורם 89</t>
  </si>
  <si>
    <t>455954</t>
  </si>
  <si>
    <t>9277</t>
  </si>
  <si>
    <t>9278</t>
  </si>
  <si>
    <t>9279</t>
  </si>
  <si>
    <t>9280</t>
  </si>
  <si>
    <t>9281</t>
  </si>
  <si>
    <t>גורם 70</t>
  </si>
  <si>
    <t>4647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</si>
  <si>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</si>
  <si>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</si>
  <si>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</si>
  <si>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</si>
  <si>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</si>
  <si>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</si>
  <si>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</si>
  <si>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</si>
  <si>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9637</t>
  </si>
  <si>
    <t>9577</t>
  </si>
  <si>
    <t>גורם 117</t>
  </si>
  <si>
    <t>508309</t>
  </si>
  <si>
    <t>גורם 43</t>
  </si>
  <si>
    <t>345369</t>
  </si>
  <si>
    <t>Ba1.il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</si>
  <si>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</si>
  <si>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</si>
  <si>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</si>
  <si>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</si>
  <si>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</si>
  <si>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</si>
  <si>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</si>
  <si>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</si>
  <si>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</si>
  <si>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</si>
  <si>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</si>
  <si>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</si>
  <si>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</si>
  <si>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</si>
  <si>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</si>
  <si>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</si>
  <si>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</si>
  <si>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597852</t>
  </si>
  <si>
    <t>7329</t>
  </si>
  <si>
    <t>7330</t>
  </si>
  <si>
    <t>גורם 120</t>
  </si>
  <si>
    <t>6528</t>
  </si>
  <si>
    <t>גורם 135</t>
  </si>
  <si>
    <t>6826</t>
  </si>
  <si>
    <t>גורם 17</t>
  </si>
  <si>
    <t>66241</t>
  </si>
  <si>
    <t>גורם 177</t>
  </si>
  <si>
    <t>8829</t>
  </si>
  <si>
    <t>8860</t>
  </si>
  <si>
    <t>8918</t>
  </si>
  <si>
    <t>9037</t>
  </si>
  <si>
    <t>9130</t>
  </si>
  <si>
    <t>גורם 183</t>
  </si>
  <si>
    <t>9295</t>
  </si>
  <si>
    <t>9475</t>
  </si>
  <si>
    <t>9535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</si>
  <si>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</si>
  <si>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</si>
  <si>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</si>
  <si>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</si>
  <si>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</si>
  <si>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</si>
  <si>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</si>
  <si>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</si>
  <si>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6831</t>
  </si>
  <si>
    <t>75980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</si>
  <si>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</si>
  <si>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</si>
  <si>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</si>
  <si>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</si>
  <si>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</si>
  <si>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</si>
  <si>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</si>
  <si>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</si>
  <si>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</si>
  <si>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9557</t>
  </si>
  <si>
    <t>גורם 173</t>
  </si>
  <si>
    <t>93821</t>
  </si>
  <si>
    <t>9410</t>
  </si>
  <si>
    <t>9460</t>
  </si>
  <si>
    <t>9511</t>
  </si>
  <si>
    <t>9540</t>
  </si>
  <si>
    <t>9562</t>
  </si>
  <si>
    <t>9603</t>
  </si>
  <si>
    <t>גורם 178</t>
  </si>
  <si>
    <t>8763</t>
  </si>
  <si>
    <t>9327</t>
  </si>
  <si>
    <t>9474</t>
  </si>
  <si>
    <t>9571</t>
  </si>
  <si>
    <t>גורם 148</t>
  </si>
  <si>
    <t>9448</t>
  </si>
  <si>
    <t>9459</t>
  </si>
  <si>
    <t>9617</t>
  </si>
  <si>
    <t>גורם 181</t>
  </si>
  <si>
    <t>9047</t>
  </si>
  <si>
    <t>9048</t>
  </si>
  <si>
    <t>9074</t>
  </si>
  <si>
    <t>9220</t>
  </si>
  <si>
    <t>9599</t>
  </si>
  <si>
    <t>גורם 182</t>
  </si>
  <si>
    <t>9040</t>
  </si>
  <si>
    <t>גורם 131</t>
  </si>
  <si>
    <t>7088</t>
  </si>
  <si>
    <t>גורם 102</t>
  </si>
  <si>
    <t>7310</t>
  </si>
  <si>
    <t>גורם 02</t>
  </si>
  <si>
    <t>9560</t>
  </si>
  <si>
    <t>גורם 100</t>
  </si>
  <si>
    <t>469140</t>
  </si>
  <si>
    <t>גורם 107</t>
  </si>
  <si>
    <t>475042</t>
  </si>
  <si>
    <t>524763</t>
  </si>
  <si>
    <t>גורם 110</t>
  </si>
  <si>
    <t>491862</t>
  </si>
  <si>
    <t>491863</t>
  </si>
  <si>
    <t>491864</t>
  </si>
  <si>
    <t>גורם 112</t>
  </si>
  <si>
    <t>8806</t>
  </si>
  <si>
    <t>9044</t>
  </si>
  <si>
    <t>9224</t>
  </si>
  <si>
    <t>גורם 125</t>
  </si>
  <si>
    <t>8060</t>
  </si>
  <si>
    <t>8119</t>
  </si>
  <si>
    <t>8418</t>
  </si>
  <si>
    <t>8702</t>
  </si>
  <si>
    <t>9118</t>
  </si>
  <si>
    <t>9233</t>
  </si>
  <si>
    <t>9276</t>
  </si>
  <si>
    <t>9430</t>
  </si>
  <si>
    <t>9539</t>
  </si>
  <si>
    <t>גורם 127</t>
  </si>
  <si>
    <t>6588</t>
  </si>
  <si>
    <t>גורם 133</t>
  </si>
  <si>
    <t>6812</t>
  </si>
  <si>
    <t>6872</t>
  </si>
  <si>
    <t>7258</t>
  </si>
  <si>
    <t>גורם 134</t>
  </si>
  <si>
    <t>9299</t>
  </si>
  <si>
    <t>גורם 138</t>
  </si>
  <si>
    <t>8718</t>
  </si>
  <si>
    <t>גורם 141</t>
  </si>
  <si>
    <t>6861</t>
  </si>
  <si>
    <t>גורם 142</t>
  </si>
  <si>
    <t>9606</t>
  </si>
  <si>
    <t>גורם 143</t>
  </si>
  <si>
    <t>8706</t>
  </si>
  <si>
    <t>גורם 146</t>
  </si>
  <si>
    <t>9158</t>
  </si>
  <si>
    <t>גורם 153</t>
  </si>
  <si>
    <t>9405</t>
  </si>
  <si>
    <t>9439</t>
  </si>
  <si>
    <t>9447</t>
  </si>
  <si>
    <t>9467</t>
  </si>
  <si>
    <t>9491</t>
  </si>
  <si>
    <t>9510</t>
  </si>
  <si>
    <t>גורם 157</t>
  </si>
  <si>
    <t>7823</t>
  </si>
  <si>
    <t>7993</t>
  </si>
  <si>
    <t>8187</t>
  </si>
  <si>
    <t>גורם 160</t>
  </si>
  <si>
    <t>7382</t>
  </si>
  <si>
    <t>8977</t>
  </si>
  <si>
    <t>8978</t>
  </si>
  <si>
    <t>8979</t>
  </si>
  <si>
    <t>9313</t>
  </si>
  <si>
    <t>9496</t>
  </si>
  <si>
    <t>9547</t>
  </si>
  <si>
    <t>גורם 186</t>
  </si>
  <si>
    <t>9186</t>
  </si>
  <si>
    <t>9187</t>
  </si>
  <si>
    <t>גורם 97</t>
  </si>
  <si>
    <t>464740</t>
  </si>
  <si>
    <t>6932</t>
  </si>
  <si>
    <t>7291</t>
  </si>
  <si>
    <t>9335</t>
  </si>
  <si>
    <t>סה"כ נקוב במט"ח</t>
  </si>
  <si>
    <t>סה"כ צמודי מט"ח</t>
  </si>
  <si>
    <t>סה"כ מניב</t>
  </si>
  <si>
    <t>קניון</t>
  </si>
  <si>
    <t>האקליפטוס 3, פינת רח' הצפצפה, א.ת. רמת ישי</t>
  </si>
  <si>
    <t>סה"כ לא מניב</t>
  </si>
  <si>
    <t>סה"כ בארץ</t>
  </si>
  <si>
    <t>זכאים</t>
  </si>
  <si>
    <t>זכאים מס עמיתים</t>
  </si>
  <si>
    <t>חייבים</t>
  </si>
  <si>
    <t>חייבים בגין עסקה עתידית SPAC Byte</t>
  </si>
  <si>
    <t>8397</t>
  </si>
  <si>
    <t>דאבל יו אילת</t>
  </si>
  <si>
    <t>299918783</t>
  </si>
  <si>
    <t>הוצאות על עסקאות  שלא יצאו לפועל</t>
  </si>
  <si>
    <t>366310</t>
  </si>
  <si>
    <t>זכאים הלוואות בארץ בגין עמלת up front</t>
  </si>
  <si>
    <t>75621</t>
  </si>
  <si>
    <t>זכאים הלוואות בגין עמלת upfront</t>
  </si>
  <si>
    <t>8770</t>
  </si>
  <si>
    <t>זכאים הלוואות חול בגין עמלת upfront</t>
  </si>
  <si>
    <t>7760</t>
  </si>
  <si>
    <t>7890</t>
  </si>
  <si>
    <t>זכאים הלוואות חול בגין עמלת Upfront EUR</t>
  </si>
  <si>
    <t>8919</t>
  </si>
  <si>
    <t>זכאים הלוואות חול בגין עמלת Upfront GBP</t>
  </si>
  <si>
    <t>8295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</si>
  <si>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</si>
  <si>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</si>
  <si>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</si>
  <si>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</si>
  <si>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</si>
  <si>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</si>
  <si>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ין יפני לאומי</t>
  </si>
  <si>
    <t>300011010</t>
  </si>
  <si>
    <t>אגח הפחתת שווי ניירות חסומים</t>
  </si>
  <si>
    <t>11109151</t>
  </si>
  <si>
    <t>חייבים שכד נדלן מניב מתחם 1000</t>
  </si>
  <si>
    <t>299918780</t>
  </si>
  <si>
    <t>רבית עוש לקבל</t>
  </si>
  <si>
    <t>1111110</t>
  </si>
  <si>
    <t>מגדל מקפת קרנות פנסיה וקופות גמל בע"מ</t>
  </si>
  <si>
    <t>מגדל לתגמולים ולפיצויים מסלול לבני 60 ומעלה</t>
  </si>
  <si>
    <t>בנק דיסקונט לישראל בע"מ</t>
  </si>
  <si>
    <t>1111111111- 11- בנק דיסקונט</t>
  </si>
  <si>
    <t>בנק הפועלים בע"מ</t>
  </si>
  <si>
    <t>1111111111- 12- בנק הפועלים</t>
  </si>
  <si>
    <t>בנק לאומי לישראל בע"מ</t>
  </si>
  <si>
    <t>בנק מזרחי טפחות בע"מ</t>
  </si>
  <si>
    <t>1111111111- 20- בנק מזרחי-טפחות</t>
  </si>
  <si>
    <t>20003- 11- בנק דיסקונט</t>
  </si>
  <si>
    <t>20003- 12- בנק הפועלים</t>
  </si>
  <si>
    <t>20003- 20- בנק מזרחי-טפחות</t>
  </si>
  <si>
    <t>130018-  11- בנק דיסקונט</t>
  </si>
  <si>
    <t>130018-  20- בנק מזרחי-טפחות</t>
  </si>
  <si>
    <t>20001- 11- בנק דיסקונט</t>
  </si>
  <si>
    <t>20001-  12- בנק הפועלים</t>
  </si>
  <si>
    <t>20001-  20- בנק מזרחי-טפחות</t>
  </si>
  <si>
    <t>200040- 10- לאומי</t>
  </si>
  <si>
    <t>100006- 20- בנק מזרחי-טפחות</t>
  </si>
  <si>
    <t>80031- 12- בנק הפועלים</t>
  </si>
  <si>
    <t>80031- 10- לאומי</t>
  </si>
  <si>
    <t>80031- 20- בנק מזרחי-טפחות</t>
  </si>
  <si>
    <t>280028- 10- לאומי</t>
  </si>
  <si>
    <t>200005- 10- לאומי</t>
  </si>
  <si>
    <t>70002- 11- בנק דיסקונט</t>
  </si>
  <si>
    <t>70002- 12- בנק הפועלים</t>
  </si>
  <si>
    <t>70002- 20- בנק מזרחי-טפחות</t>
  </si>
  <si>
    <t>30005- 10- לאומי</t>
  </si>
  <si>
    <t>JP MORGAN</t>
  </si>
  <si>
    <t>20003- 85- JP MORGAN</t>
  </si>
  <si>
    <t>20001- 85- JP MORGAN</t>
  </si>
  <si>
    <t>80031- 85- JP MORGAN</t>
  </si>
  <si>
    <t>גורם 171</t>
  </si>
  <si>
    <t>גורם 189</t>
  </si>
  <si>
    <t>גורם 168</t>
  </si>
  <si>
    <t>גורם 184</t>
  </si>
  <si>
    <t>Tene Growth Capital IV</t>
  </si>
  <si>
    <t>Vintage Investment Partners Fund of Funds V (Israel), L.P</t>
  </si>
  <si>
    <t>Kedma Capital Partners III</t>
  </si>
  <si>
    <t>Reality Real Estate Investment Fund 4</t>
  </si>
  <si>
    <t>Vintage Migdal Co-Investment II</t>
  </si>
  <si>
    <t>Yesodot Gimmel</t>
  </si>
  <si>
    <t>Arkin Bio Ventures II</t>
  </si>
  <si>
    <t>Fortissimo Capital Fund V</t>
  </si>
  <si>
    <t>Ram Coastal Energy Limited Partnership</t>
  </si>
  <si>
    <t>Yesodot C Senior Co-Investment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</si>
  <si>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</si>
  <si>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</si>
  <si>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</si>
  <si>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</si>
  <si>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</si>
  <si>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</si>
  <si>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</si>
  <si>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</si>
  <si>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</si>
  <si>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</si>
  <si>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</si>
  <si>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</si>
  <si>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</si>
  <si>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JTLV III</t>
  </si>
  <si>
    <t>REALITY REAL ESTATE INVESTMENT FUND 5</t>
  </si>
  <si>
    <t>גורם 176</t>
  </si>
  <si>
    <t>Crescent Mezzanine VII</t>
  </si>
  <si>
    <t>Permira Credit Solutions III</t>
  </si>
  <si>
    <t>Ares Private Credit Solutions</t>
  </si>
  <si>
    <t>Horsley Bridge XII Ventures</t>
  </si>
  <si>
    <t>Waterton Residential Property Venture XIII</t>
  </si>
  <si>
    <t>Apollo Investment Fund IX</t>
  </si>
  <si>
    <t>Kartesia Credit Opportunities IV</t>
  </si>
  <si>
    <t>ICG Senior Debt Partners III</t>
  </si>
  <si>
    <t>Infrared Infrastructure Fund V</t>
  </si>
  <si>
    <t>Copenhagen Infrastructure III</t>
  </si>
  <si>
    <t>LS Power Fund IV</t>
  </si>
  <si>
    <t>Migdal-HarbourVest 2016 Fund L.P. (Tranche B)</t>
  </si>
  <si>
    <t>Patria Private Equity Fund VI, L.P</t>
  </si>
  <si>
    <t>ICG Longbow V</t>
  </si>
  <si>
    <t>Crescent Direct Lending II</t>
  </si>
  <si>
    <t>Ares Capital Europe IV</t>
  </si>
  <si>
    <t>Strategic Investors Fund IX</t>
  </si>
  <si>
    <t>Brookfield Strategic Real Estate Partners III</t>
  </si>
  <si>
    <t>Pantheon Global Secondary Fund VI</t>
  </si>
  <si>
    <t>Court Square Capital Partners IV</t>
  </si>
  <si>
    <t>Vintage Investment Partners Fund of Funds V (Access), L.P</t>
  </si>
  <si>
    <t>Pantheon Global Co-Investment Opportunities IV</t>
  </si>
  <si>
    <t>TPG Asia VII, L.P</t>
  </si>
  <si>
    <t>Audax Direct Lending Solutions</t>
  </si>
  <si>
    <t>Waterton Residential Property Venture XIII Edge Co-Invest L.P</t>
  </si>
  <si>
    <t>BSREP III Forest City Co-Invest</t>
  </si>
  <si>
    <t>Tikehau Direct Lending IV</t>
  </si>
  <si>
    <t>Thoma Bravo Fund XIII</t>
  </si>
  <si>
    <t>Brookfield Capital Partners V</t>
  </si>
  <si>
    <t>Blackstone Real Estate Partners IX</t>
  </si>
  <si>
    <t>Astorg VII</t>
  </si>
  <si>
    <t>Migdal Tikehau Direct Lending</t>
  </si>
  <si>
    <t>Clarios Co-Investment</t>
  </si>
  <si>
    <t>Walton Street Real Estate Debt Fund II</t>
  </si>
  <si>
    <t>Kartesia Senior Opportunities I</t>
  </si>
  <si>
    <t>KASS Unlevered S.a r.l</t>
  </si>
  <si>
    <t>Warburg Pincus China-Southeast Asia II, L.P</t>
  </si>
  <si>
    <t>Advent International GPE IX-B</t>
  </si>
  <si>
    <t>EC 2 ADLS co-inv</t>
  </si>
  <si>
    <t>Kartesia Credit Opportunities V</t>
  </si>
  <si>
    <t>Permira Credit Solutions IV</t>
  </si>
  <si>
    <t>Brookfield HSO Co-Invest L.P</t>
  </si>
  <si>
    <t>Klirmark Opportunity III</t>
  </si>
  <si>
    <t>Global Infrastructure Partners IV</t>
  </si>
  <si>
    <t>Arclight Energy Partners Fund VII L.P</t>
  </si>
  <si>
    <t>Permira VII</t>
  </si>
  <si>
    <t>BCP V Brand Co-Invest LP</t>
  </si>
  <si>
    <t>GIP Spectrum Fund (Parallel), L.P</t>
  </si>
  <si>
    <t>GIP Capital Solutions II SCSp, L.P</t>
  </si>
  <si>
    <t>ICG Senior Debt Partners IV</t>
  </si>
  <si>
    <t>Senior Loan Fund II (EUR) SLP</t>
  </si>
  <si>
    <t>Insight Partners XI, L.P</t>
  </si>
  <si>
    <t>Trilantic Europe VI SCSp</t>
  </si>
  <si>
    <t>GIP Spectrum Mayberry Fund</t>
  </si>
  <si>
    <t>Accelmed Partners II, L.P</t>
  </si>
  <si>
    <t>GIP Capital Solutions II Luxemburg Co-Investment Fund SCSP, L.P.</t>
  </si>
  <si>
    <t>CVC Capital partners VIII</t>
  </si>
  <si>
    <t>Strategic Investors Fund X Cayman LP</t>
  </si>
  <si>
    <t>Ares Capital Europe V</t>
  </si>
  <si>
    <t>Monarch Capital Partners V</t>
  </si>
  <si>
    <t>Ares Private Credit Solutions II</t>
  </si>
  <si>
    <t>EC 3 ADLS co-inv</t>
  </si>
  <si>
    <t>EC 4 ADLS co-inv</t>
  </si>
  <si>
    <t>Francisco Partners VI</t>
  </si>
  <si>
    <t>Thoma Bravo Fund XIV L.P.</t>
  </si>
  <si>
    <t>Qumra MS LP Minute Media</t>
  </si>
  <si>
    <t>EC 5 ADLS co-inv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</si>
  <si>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</si>
  <si>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</si>
  <si>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</si>
  <si>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</si>
  <si>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</si>
  <si>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</si>
  <si>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</si>
  <si>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</si>
  <si>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</si>
  <si>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</si>
  <si>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</si>
  <si>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EC 6 ADLS co-inv</t>
  </si>
  <si>
    <t>Audax Direct Lending Solutions Fund II B-1</t>
  </si>
  <si>
    <t>KASS Unlevered S.a r.l. - Compartment E</t>
  </si>
  <si>
    <t>WHITEHORSE LIQUIDITY PARTNERS GPSOF</t>
  </si>
  <si>
    <t>Crescent Direct Lending III</t>
  </si>
  <si>
    <t>MICL SONNEDIX SOLAR CIV L.P.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</si>
  <si>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</si>
  <si>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</si>
  <si>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</si>
  <si>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</si>
  <si>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</si>
  <si>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</si>
  <si>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</si>
  <si>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</si>
  <si>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</si>
  <si>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(M),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</si>
  <si>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</si>
  <si>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</si>
  <si>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</si>
  <si>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</si>
  <si>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</si>
  <si>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</si>
  <si>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</si>
  <si>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</si>
  <si>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</si>
  <si>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</si>
  <si>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</si>
  <si>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Advent International GPE X-B L.P</t>
  </si>
  <si>
    <t>ICG Senior Debt Partners Fund 5-A (EUR) SCSp</t>
  </si>
  <si>
    <t>MIE III Co-Investment Fund II S.L.P</t>
  </si>
  <si>
    <t>Brookfield Capital Partners Fund VI</t>
  </si>
  <si>
    <t>Bessemer Venture Partners XII Institutional L.P</t>
  </si>
  <si>
    <t>AIOF II Woolly Co-Invest Parallel Fund L.P</t>
  </si>
  <si>
    <t>DIRECT LENDING FUND IV (EUR) SLP</t>
  </si>
  <si>
    <t>Proxima Co-Invest L.P</t>
  </si>
  <si>
    <t>Kartesia Credit Opportunities VI SCS</t>
  </si>
  <si>
    <t>GIP CAPS II REX Co-Investment Fund L.P</t>
  </si>
  <si>
    <t>ArcLight Fund VII AIV L.P</t>
  </si>
  <si>
    <t>Astorg VIII</t>
  </si>
  <si>
    <t>WHLP Kennedy (A) LP</t>
  </si>
  <si>
    <t>CDR XII</t>
  </si>
  <si>
    <t>Global Infrastructure Partners Core C L.P</t>
  </si>
  <si>
    <t>EQT Exeter Industrial Value Fund VI L.P</t>
  </si>
  <si>
    <t>CVC Capital Partners IX (A) L.P</t>
  </si>
  <si>
    <t>Greenfield Partners Fund III LP</t>
  </si>
  <si>
    <t>נדלן מקרקעין להשכרה - סטריט מול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</si>
  <si>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</si>
  <si>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</si>
  <si>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</si>
  <si>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</si>
  <si>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</si>
  <si>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</si>
  <si>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</si>
  <si>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</si>
  <si>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</si>
  <si>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</si>
  <si>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</si>
  <si>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</si>
  <si>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</si>
  <si>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</si>
  <si>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</si>
  <si>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</si>
  <si>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</si>
  <si>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</si>
  <si>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</si>
  <si>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</si>
  <si>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</si>
  <si>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</si>
  <si>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*גורם 115</t>
  </si>
  <si>
    <t>DBRS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</si>
</sst>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0_ ;_ * \-#,##0.000000_ ;_ * &quot;-&quot;??_ ;_ @_ 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0" fontId="0" fillId="0" borderId="0" xfId="0" applyAlignment="1">
      <alignment horizontal="right" indent="3"/>
    </xf>
    <xf numFmtId="10" fontId="1" fillId="0" borderId="0" xfId="12" applyNumberFormat="1" applyFont="1"/>
    <xf numFmtId="49" fontId="0" fillId="0" borderId="0" xfId="0" applyNumberFormat="1"/>
    <xf numFmtId="10" fontId="21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7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7">
        <v>45106</v>
      </c>
    </row>
    <row r="2" spans="1:36">
      <c r="B2" s="2" t="s">
        <v>1</v>
      </c>
      <c r="C2" s="12" t="s">
        <v>3751</v>
      </c>
    </row>
    <row r="3" spans="1:36">
      <c r="B3" s="2" t="s">
        <v>2</v>
      </c>
      <c r="C3" s="26" t="s">
        <v>3752</v>
      </c>
    </row>
    <row r="4" spans="1:36">
      <c r="B4" s="2" t="s">
        <v>3</v>
      </c>
      <c r="C4" s="88" t="s">
        <v>197</v>
      </c>
    </row>
    <row r="6" spans="1:36" ht="26.25" customHeight="1">
      <c r="B6" s="101" t="s">
        <v>4</v>
      </c>
      <c r="C6" s="102"/>
      <c r="D6" s="10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123392.37255185092</v>
      </c>
      <c r="D11" s="76">
        <v>9.7500000000000003E-2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263193.49344174308</v>
      </c>
      <c r="D13" s="78">
        <v>0.2079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311734.87086463324</v>
      </c>
      <c r="D15" s="78">
        <v>0.24629999999999999</v>
      </c>
    </row>
    <row r="16" spans="1:36">
      <c r="A16" s="10" t="s">
        <v>13</v>
      </c>
      <c r="B16" s="70" t="s">
        <v>19</v>
      </c>
      <c r="C16" s="77">
        <v>104952.31637495705</v>
      </c>
      <c r="D16" s="78">
        <v>8.2900000000000001E-2</v>
      </c>
    </row>
    <row r="17" spans="1:4">
      <c r="A17" s="10" t="s">
        <v>13</v>
      </c>
      <c r="B17" s="70" t="s">
        <v>195</v>
      </c>
      <c r="C17" s="77">
        <v>153834.91374876755</v>
      </c>
      <c r="D17" s="78">
        <v>0.1215</v>
      </c>
    </row>
    <row r="18" spans="1:4">
      <c r="A18" s="10" t="s">
        <v>13</v>
      </c>
      <c r="B18" s="70" t="s">
        <v>20</v>
      </c>
      <c r="C18" s="77">
        <v>18200.082169338362</v>
      </c>
      <c r="D18" s="78">
        <v>1.44E-2</v>
      </c>
    </row>
    <row r="19" spans="1:4">
      <c r="A19" s="10" t="s">
        <v>13</v>
      </c>
      <c r="B19" s="70" t="s">
        <v>21</v>
      </c>
      <c r="C19" s="77">
        <v>13.841279209112001</v>
      </c>
      <c r="D19" s="78">
        <v>0</v>
      </c>
    </row>
    <row r="20" spans="1:4">
      <c r="A20" s="10" t="s">
        <v>13</v>
      </c>
      <c r="B20" s="70" t="s">
        <v>22</v>
      </c>
      <c r="C20" s="77">
        <v>117.5511204</v>
      </c>
      <c r="D20" s="78">
        <v>1E-4</v>
      </c>
    </row>
    <row r="21" spans="1:4">
      <c r="A21" s="10" t="s">
        <v>13</v>
      </c>
      <c r="B21" s="70" t="s">
        <v>23</v>
      </c>
      <c r="C21" s="77">
        <v>1011.3579163293609</v>
      </c>
      <c r="D21" s="78">
        <v>8.0000000000000004E-4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11584.632815575318</v>
      </c>
      <c r="D26" s="78">
        <v>9.1999999999999998E-3</v>
      </c>
    </row>
    <row r="27" spans="1:4">
      <c r="A27" s="10" t="s">
        <v>13</v>
      </c>
      <c r="B27" s="70" t="s">
        <v>28</v>
      </c>
      <c r="C27" s="77">
        <v>23870.507590704743</v>
      </c>
      <c r="D27" s="78">
        <v>1.89E-2</v>
      </c>
    </row>
    <row r="28" spans="1:4">
      <c r="A28" s="10" t="s">
        <v>13</v>
      </c>
      <c r="B28" s="70" t="s">
        <v>29</v>
      </c>
      <c r="C28" s="77">
        <v>111632.57552009841</v>
      </c>
      <c r="D28" s="78">
        <v>8.8200000000000001E-2</v>
      </c>
    </row>
    <row r="29" spans="1:4">
      <c r="A29" s="10" t="s">
        <v>13</v>
      </c>
      <c r="B29" s="70" t="s">
        <v>30</v>
      </c>
      <c r="C29" s="77">
        <v>0.94225839680000001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-4632.6174952615402</v>
      </c>
      <c r="D31" s="78">
        <v>-3.7000000000000002E-3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124011.06888863265</v>
      </c>
      <c r="D33" s="78">
        <v>9.8000000000000004E-2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16506.669190000001</v>
      </c>
      <c r="D35" s="78">
        <v>1.2999999999999999E-2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6410.2594958101499</v>
      </c>
      <c r="D37" s="78">
        <v>5.1000000000000004E-3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1265834.8377311851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101053.86520485014</v>
      </c>
      <c r="D43" s="78">
        <f>C43/$C$42</f>
        <v>7.9831793368851892E-2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9">
        <v>4.0334000000000003</v>
      </c>
    </row>
    <row r="48" spans="1:4">
      <c r="C48" t="s">
        <v>120</v>
      </c>
      <c r="D48" s="89">
        <v>2.4485999999999999</v>
      </c>
    </row>
    <row r="49" spans="3:4">
      <c r="C49" t="s">
        <v>106</v>
      </c>
      <c r="D49" s="89">
        <v>3.6920000000000002</v>
      </c>
    </row>
    <row r="50" spans="3:4">
      <c r="C50" t="s">
        <v>203</v>
      </c>
      <c r="D50" s="89">
        <v>0.47010000000000002</v>
      </c>
    </row>
    <row r="51" spans="3:4">
      <c r="C51" t="s">
        <v>116</v>
      </c>
      <c r="D51" s="89">
        <v>2.7841999999999998</v>
      </c>
    </row>
    <row r="52" spans="3:4">
      <c r="C52" t="s">
        <v>200</v>
      </c>
      <c r="D52" s="89">
        <v>2.5600999999999999E-2</v>
      </c>
    </row>
    <row r="53" spans="3:4">
      <c r="C53" t="s">
        <v>202</v>
      </c>
      <c r="D53" s="89">
        <v>0.54149999999999998</v>
      </c>
    </row>
    <row r="54" spans="3:4">
      <c r="C54" t="s">
        <v>204</v>
      </c>
      <c r="D54" s="89">
        <v>0.34350000000000003</v>
      </c>
    </row>
    <row r="55" spans="3:4">
      <c r="C55" t="s">
        <v>201</v>
      </c>
      <c r="D55" s="89">
        <v>0.34229999999999999</v>
      </c>
    </row>
    <row r="56" spans="3:4">
      <c r="C56" t="s">
        <v>113</v>
      </c>
      <c r="D56" s="89">
        <v>4.6717000000000004</v>
      </c>
    </row>
    <row r="57" spans="3:4">
      <c r="C57" t="s">
        <v>199</v>
      </c>
      <c r="D57" s="89">
        <v>4.1210000000000004</v>
      </c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</sheetData>
  <sortState xmlns:xlrd2="http://schemas.microsoft.com/office/spreadsheetml/2017/richdata2" ref="A47:BI57">
    <sortCondition ref="C47:C57"/>
  </sortState>
  <mergeCells count="1">
    <mergeCell ref="B6:D6"/>
  </mergeCells>
  <dataValidations count="1">
    <dataValidation allowBlank="1" showInputMessage="1" showErrorMessage="1" sqref="C1:C4" xr:uid="{8AF2CA17-1C5F-4045-9B23-F812A4C0DFB3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7">
        <v>45106</v>
      </c>
    </row>
    <row r="2" spans="2:61" s="1" customFormat="1">
      <c r="B2" s="2" t="s">
        <v>1</v>
      </c>
      <c r="C2" s="12" t="s">
        <v>3751</v>
      </c>
    </row>
    <row r="3" spans="2:61" s="1" customFormat="1">
      <c r="B3" s="2" t="s">
        <v>2</v>
      </c>
      <c r="C3" s="26" t="s">
        <v>3752</v>
      </c>
    </row>
    <row r="4" spans="2:61" s="1" customFormat="1">
      <c r="B4" s="2" t="s">
        <v>3</v>
      </c>
      <c r="C4" s="88" t="s">
        <v>197</v>
      </c>
    </row>
    <row r="6" spans="2:61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1" ht="26.25" customHeight="1">
      <c r="B7" s="114" t="s">
        <v>98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117.5511204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117.40824000000001</v>
      </c>
      <c r="K12" s="80">
        <v>0.99880000000000002</v>
      </c>
      <c r="L12" s="80">
        <v>1E-4</v>
      </c>
    </row>
    <row r="13" spans="2:61">
      <c r="B13" s="79" t="s">
        <v>2171</v>
      </c>
      <c r="C13" s="16"/>
      <c r="D13" s="16"/>
      <c r="E13" s="16"/>
      <c r="G13" s="81">
        <v>0</v>
      </c>
      <c r="I13" s="81">
        <v>117.40824000000001</v>
      </c>
      <c r="K13" s="80">
        <v>0.99880000000000002</v>
      </c>
      <c r="L13" s="80">
        <v>1E-4</v>
      </c>
    </row>
    <row r="14" spans="2:61">
      <c r="B14" t="s">
        <v>2172</v>
      </c>
      <c r="C14" t="s">
        <v>2173</v>
      </c>
      <c r="D14" t="s">
        <v>100</v>
      </c>
      <c r="E14" t="s">
        <v>123</v>
      </c>
      <c r="F14" t="s">
        <v>102</v>
      </c>
      <c r="G14" s="77">
        <v>5.52</v>
      </c>
      <c r="H14" s="77">
        <v>1110200</v>
      </c>
      <c r="I14" s="77">
        <v>61.28304</v>
      </c>
      <c r="J14" s="78">
        <v>0</v>
      </c>
      <c r="K14" s="78">
        <v>0.52129999999999999</v>
      </c>
      <c r="L14" s="78">
        <v>0</v>
      </c>
    </row>
    <row r="15" spans="2:61">
      <c r="B15" t="s">
        <v>2174</v>
      </c>
      <c r="C15" t="s">
        <v>2175</v>
      </c>
      <c r="D15" t="s">
        <v>100</v>
      </c>
      <c r="E15" t="s">
        <v>123</v>
      </c>
      <c r="F15" t="s">
        <v>102</v>
      </c>
      <c r="G15" s="77">
        <v>-5.52</v>
      </c>
      <c r="H15" s="77">
        <v>764000</v>
      </c>
      <c r="I15" s="77">
        <v>-42.172800000000002</v>
      </c>
      <c r="J15" s="78">
        <v>0</v>
      </c>
      <c r="K15" s="78">
        <v>-0.35880000000000001</v>
      </c>
      <c r="L15" s="78">
        <v>0</v>
      </c>
    </row>
    <row r="16" spans="2:61">
      <c r="B16" t="s">
        <v>2176</v>
      </c>
      <c r="C16" t="s">
        <v>2177</v>
      </c>
      <c r="D16" t="s">
        <v>100</v>
      </c>
      <c r="E16" t="s">
        <v>123</v>
      </c>
      <c r="F16" t="s">
        <v>102</v>
      </c>
      <c r="G16" s="77">
        <v>50.8</v>
      </c>
      <c r="H16" s="77">
        <v>193500</v>
      </c>
      <c r="I16" s="77">
        <v>98.298000000000002</v>
      </c>
      <c r="J16" s="78">
        <v>0</v>
      </c>
      <c r="K16" s="78">
        <v>0.83620000000000005</v>
      </c>
      <c r="L16" s="78">
        <v>1E-4</v>
      </c>
    </row>
    <row r="17" spans="2:12">
      <c r="B17" t="s">
        <v>2178</v>
      </c>
      <c r="C17" t="s">
        <v>2179</v>
      </c>
      <c r="D17" t="s">
        <v>100</v>
      </c>
      <c r="E17" t="s">
        <v>123</v>
      </c>
      <c r="F17" t="s">
        <v>102</v>
      </c>
      <c r="G17" s="77">
        <v>-50.8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2180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2181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929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225</v>
      </c>
      <c r="C24" s="16"/>
      <c r="D24" s="16"/>
      <c r="E24" s="16"/>
      <c r="G24" s="81">
        <v>0</v>
      </c>
      <c r="I24" s="81">
        <v>0.14288039999999999</v>
      </c>
      <c r="K24" s="80">
        <v>1.1999999999999999E-3</v>
      </c>
      <c r="L24" s="80">
        <v>0</v>
      </c>
    </row>
    <row r="25" spans="2:12">
      <c r="B25" s="79" t="s">
        <v>2171</v>
      </c>
      <c r="C25" s="16"/>
      <c r="D25" s="16"/>
      <c r="E25" s="16"/>
      <c r="G25" s="81">
        <v>0</v>
      </c>
      <c r="I25" s="81">
        <v>0.14288039999999999</v>
      </c>
      <c r="K25" s="80">
        <v>1.1999999999999999E-3</v>
      </c>
      <c r="L25" s="80">
        <v>0</v>
      </c>
    </row>
    <row r="26" spans="2:12">
      <c r="B26" t="s">
        <v>2182</v>
      </c>
      <c r="C26" t="s">
        <v>2183</v>
      </c>
      <c r="D26" t="s">
        <v>123</v>
      </c>
      <c r="E26" t="s">
        <v>123</v>
      </c>
      <c r="F26" t="s">
        <v>106</v>
      </c>
      <c r="G26" s="77">
        <v>-7.74</v>
      </c>
      <c r="H26" s="77">
        <v>500</v>
      </c>
      <c r="I26" s="77">
        <v>-0.14288039999999999</v>
      </c>
      <c r="J26" s="78">
        <v>0</v>
      </c>
      <c r="K26" s="78">
        <v>-1.1999999999999999E-3</v>
      </c>
      <c r="L26" s="78">
        <v>0</v>
      </c>
    </row>
    <row r="27" spans="2:12">
      <c r="B27" t="s">
        <v>2184</v>
      </c>
      <c r="C27" t="s">
        <v>2185</v>
      </c>
      <c r="D27" t="s">
        <v>123</v>
      </c>
      <c r="E27" t="s">
        <v>123</v>
      </c>
      <c r="F27" t="s">
        <v>106</v>
      </c>
      <c r="G27" s="77">
        <v>7.74</v>
      </c>
      <c r="H27" s="77">
        <v>1000</v>
      </c>
      <c r="I27" s="77">
        <v>0.28576079999999998</v>
      </c>
      <c r="J27" s="78">
        <v>0</v>
      </c>
      <c r="K27" s="78">
        <v>2.3999999999999998E-3</v>
      </c>
      <c r="L27" s="78">
        <v>0</v>
      </c>
    </row>
    <row r="28" spans="2:12">
      <c r="B28" s="79" t="s">
        <v>2186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2181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2187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929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211</v>
      </c>
      <c r="C35" t="s">
        <v>211</v>
      </c>
      <c r="D35" s="16"/>
      <c r="E35" t="s">
        <v>211</v>
      </c>
      <c r="F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227</v>
      </c>
      <c r="C36" s="16"/>
      <c r="D36" s="16"/>
      <c r="E36" s="16"/>
    </row>
    <row r="37" spans="2:12">
      <c r="B37" t="s">
        <v>327</v>
      </c>
      <c r="C37" s="16"/>
      <c r="D37" s="16"/>
      <c r="E37" s="16"/>
    </row>
    <row r="38" spans="2:12">
      <c r="B38" t="s">
        <v>328</v>
      </c>
      <c r="C38" s="16"/>
      <c r="D38" s="16"/>
      <c r="E38" s="16"/>
    </row>
    <row r="39" spans="2:12">
      <c r="B39" t="s">
        <v>329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7">
        <v>45106</v>
      </c>
    </row>
    <row r="2" spans="1:60" s="1" customFormat="1">
      <c r="B2" s="2" t="s">
        <v>1</v>
      </c>
      <c r="C2" s="12" t="s">
        <v>3751</v>
      </c>
    </row>
    <row r="3" spans="1:60" s="1" customFormat="1">
      <c r="B3" s="2" t="s">
        <v>2</v>
      </c>
      <c r="C3" s="26" t="s">
        <v>3752</v>
      </c>
    </row>
    <row r="4" spans="1:60" s="1" customFormat="1">
      <c r="B4" s="2" t="s">
        <v>3</v>
      </c>
      <c r="C4" s="88" t="s">
        <v>197</v>
      </c>
    </row>
    <row r="6" spans="1:60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6"/>
      <c r="BD6" s="16" t="s">
        <v>100</v>
      </c>
      <c r="BF6" s="16" t="s">
        <v>101</v>
      </c>
      <c r="BH6" s="19" t="s">
        <v>102</v>
      </c>
    </row>
    <row r="7" spans="1:60" ht="26.25" customHeight="1">
      <c r="B7" s="114" t="s">
        <v>103</v>
      </c>
      <c r="C7" s="115"/>
      <c r="D7" s="115"/>
      <c r="E7" s="115"/>
      <c r="F7" s="115"/>
      <c r="G7" s="115"/>
      <c r="H7" s="115"/>
      <c r="I7" s="115"/>
      <c r="J7" s="115"/>
      <c r="K7" s="11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117.27</v>
      </c>
      <c r="H11" s="25"/>
      <c r="I11" s="75">
        <v>1011.3579163293609</v>
      </c>
      <c r="J11" s="76">
        <v>1</v>
      </c>
      <c r="K11" s="76">
        <v>8.0000000000000004E-4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225</v>
      </c>
      <c r="C14" s="19"/>
      <c r="D14" s="19"/>
      <c r="E14" s="19"/>
      <c r="F14" s="19"/>
      <c r="G14" s="81">
        <v>117.27</v>
      </c>
      <c r="H14" s="19"/>
      <c r="I14" s="81">
        <v>1011.3579163293609</v>
      </c>
      <c r="J14" s="80">
        <v>1</v>
      </c>
      <c r="K14" s="80">
        <v>8.0000000000000004E-4</v>
      </c>
      <c r="BF14" s="16" t="s">
        <v>126</v>
      </c>
    </row>
    <row r="15" spans="1:60">
      <c r="B15" t="s">
        <v>2188</v>
      </c>
      <c r="C15" t="s">
        <v>2189</v>
      </c>
      <c r="D15" t="s">
        <v>123</v>
      </c>
      <c r="E15" t="s">
        <v>123</v>
      </c>
      <c r="F15" t="s">
        <v>106</v>
      </c>
      <c r="G15" s="77">
        <v>7.71</v>
      </c>
      <c r="H15" s="77">
        <v>11814.06</v>
      </c>
      <c r="I15" s="77">
        <v>-48.501347115000002</v>
      </c>
      <c r="J15" s="78">
        <v>-4.8000000000000001E-2</v>
      </c>
      <c r="K15" s="78">
        <v>0</v>
      </c>
      <c r="BF15" s="16" t="s">
        <v>127</v>
      </c>
    </row>
    <row r="16" spans="1:60">
      <c r="B16" t="s">
        <v>2190</v>
      </c>
      <c r="C16" t="s">
        <v>2191</v>
      </c>
      <c r="D16" t="s">
        <v>123</v>
      </c>
      <c r="E16" t="s">
        <v>123</v>
      </c>
      <c r="F16" t="s">
        <v>106</v>
      </c>
      <c r="G16" s="77">
        <v>16.25</v>
      </c>
      <c r="H16" s="77">
        <v>99030</v>
      </c>
      <c r="I16" s="77">
        <v>-72.299824512499995</v>
      </c>
      <c r="J16" s="78">
        <v>-7.1499999999999994E-2</v>
      </c>
      <c r="K16" s="78">
        <v>-1E-4</v>
      </c>
      <c r="BF16" s="16" t="s">
        <v>128</v>
      </c>
    </row>
    <row r="17" spans="2:58">
      <c r="B17" t="s">
        <v>2192</v>
      </c>
      <c r="C17" t="s">
        <v>2193</v>
      </c>
      <c r="D17" t="s">
        <v>123</v>
      </c>
      <c r="E17" t="s">
        <v>123</v>
      </c>
      <c r="F17" t="s">
        <v>106</v>
      </c>
      <c r="G17" s="77">
        <v>2.79</v>
      </c>
      <c r="H17" s="77">
        <v>1510025</v>
      </c>
      <c r="I17" s="77">
        <v>41.115586341866397</v>
      </c>
      <c r="J17" s="78">
        <v>4.07E-2</v>
      </c>
      <c r="K17" s="78">
        <v>0</v>
      </c>
      <c r="BF17" s="16" t="s">
        <v>129</v>
      </c>
    </row>
    <row r="18" spans="2:58">
      <c r="B18" t="s">
        <v>2194</v>
      </c>
      <c r="C18" t="s">
        <v>2195</v>
      </c>
      <c r="D18" t="s">
        <v>123</v>
      </c>
      <c r="E18" t="s">
        <v>123</v>
      </c>
      <c r="F18" t="s">
        <v>116</v>
      </c>
      <c r="G18" s="77">
        <v>1.53</v>
      </c>
      <c r="H18" s="77">
        <v>120330</v>
      </c>
      <c r="I18" s="77">
        <v>2.1889184058216</v>
      </c>
      <c r="J18" s="78">
        <v>2.2000000000000001E-3</v>
      </c>
      <c r="K18" s="78">
        <v>0</v>
      </c>
      <c r="BF18" s="16" t="s">
        <v>130</v>
      </c>
    </row>
    <row r="19" spans="2:58">
      <c r="B19" t="s">
        <v>2196</v>
      </c>
      <c r="C19" t="s">
        <v>2197</v>
      </c>
      <c r="D19" t="s">
        <v>123</v>
      </c>
      <c r="E19" t="s">
        <v>123</v>
      </c>
      <c r="F19" t="s">
        <v>106</v>
      </c>
      <c r="G19" s="77">
        <v>76.260000000000005</v>
      </c>
      <c r="H19" s="77">
        <v>443575</v>
      </c>
      <c r="I19" s="77">
        <v>1066.80598261676</v>
      </c>
      <c r="J19" s="78">
        <v>1.0548</v>
      </c>
      <c r="K19" s="78">
        <v>8.0000000000000004E-4</v>
      </c>
      <c r="BF19" s="16" t="s">
        <v>131</v>
      </c>
    </row>
    <row r="20" spans="2:58">
      <c r="B20" t="s">
        <v>2198</v>
      </c>
      <c r="C20" t="s">
        <v>2199</v>
      </c>
      <c r="D20" t="s">
        <v>123</v>
      </c>
      <c r="E20" t="s">
        <v>123</v>
      </c>
      <c r="F20" t="s">
        <v>110</v>
      </c>
      <c r="G20" s="77">
        <v>9.82</v>
      </c>
      <c r="H20" s="77">
        <v>45830</v>
      </c>
      <c r="I20" s="77">
        <v>-9.8929782611324004</v>
      </c>
      <c r="J20" s="78">
        <v>-9.7999999999999997E-3</v>
      </c>
      <c r="K20" s="78">
        <v>0</v>
      </c>
      <c r="BF20" s="16" t="s">
        <v>132</v>
      </c>
    </row>
    <row r="21" spans="2:58">
      <c r="B21" t="s">
        <v>2200</v>
      </c>
      <c r="C21" t="s">
        <v>2201</v>
      </c>
      <c r="D21" t="s">
        <v>123</v>
      </c>
      <c r="E21" t="s">
        <v>123</v>
      </c>
      <c r="F21" t="s">
        <v>200</v>
      </c>
      <c r="G21" s="77">
        <v>2.91</v>
      </c>
      <c r="H21" s="77">
        <v>229100</v>
      </c>
      <c r="I21" s="77">
        <v>31.941578853545298</v>
      </c>
      <c r="J21" s="78">
        <v>3.1600000000000003E-2</v>
      </c>
      <c r="K21" s="78">
        <v>0</v>
      </c>
      <c r="BF21" s="16" t="s">
        <v>123</v>
      </c>
    </row>
    <row r="22" spans="2:58">
      <c r="B22" t="s">
        <v>227</v>
      </c>
      <c r="C22" s="19"/>
      <c r="D22" s="19"/>
      <c r="E22" s="19"/>
      <c r="F22" s="19"/>
      <c r="G22" s="19"/>
      <c r="H22" s="19"/>
    </row>
    <row r="23" spans="2:58">
      <c r="B23" t="s">
        <v>327</v>
      </c>
      <c r="C23" s="19"/>
      <c r="D23" s="19"/>
      <c r="E23" s="19"/>
      <c r="F23" s="19"/>
      <c r="G23" s="19"/>
      <c r="H23" s="19"/>
    </row>
    <row r="24" spans="2:58">
      <c r="B24" t="s">
        <v>328</v>
      </c>
      <c r="C24" s="19"/>
      <c r="D24" s="19"/>
      <c r="E24" s="19"/>
      <c r="F24" s="19"/>
      <c r="G24" s="19"/>
      <c r="H24" s="19"/>
    </row>
    <row r="25" spans="2:58">
      <c r="B25" t="s">
        <v>329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3751</v>
      </c>
    </row>
    <row r="3" spans="2:81" s="1" customFormat="1">
      <c r="B3" s="2" t="s">
        <v>2</v>
      </c>
      <c r="C3" s="26" t="s">
        <v>3752</v>
      </c>
    </row>
    <row r="4" spans="2:81" s="1" customFormat="1">
      <c r="B4" s="2" t="s">
        <v>3</v>
      </c>
      <c r="C4" s="88" t="s">
        <v>197</v>
      </c>
    </row>
    <row r="6" spans="2:81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81" ht="26.25" customHeight="1">
      <c r="B7" s="114" t="s">
        <v>133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2202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2203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2204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2205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2206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2208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2202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2203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2204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2205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2206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2207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2208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227</v>
      </c>
    </row>
    <row r="41" spans="2:17">
      <c r="B41" t="s">
        <v>327</v>
      </c>
    </row>
    <row r="42" spans="2:17">
      <c r="B42" t="s">
        <v>328</v>
      </c>
    </row>
    <row r="43" spans="2:17">
      <c r="B43" t="s">
        <v>329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7">
        <v>45106</v>
      </c>
    </row>
    <row r="2" spans="2:72" s="1" customFormat="1">
      <c r="B2" s="2" t="s">
        <v>1</v>
      </c>
      <c r="C2" s="12" t="s">
        <v>3751</v>
      </c>
    </row>
    <row r="3" spans="2:72" s="1" customFormat="1">
      <c r="B3" s="2" t="s">
        <v>2</v>
      </c>
      <c r="C3" s="26" t="s">
        <v>3752</v>
      </c>
    </row>
    <row r="4" spans="2:72" s="1" customFormat="1">
      <c r="B4" s="2" t="s">
        <v>3</v>
      </c>
      <c r="C4" s="88" t="s">
        <v>197</v>
      </c>
    </row>
    <row r="6" spans="2:72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2:72" ht="26.25" customHeight="1">
      <c r="B7" s="114" t="s">
        <v>69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2209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2210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2211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2212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929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2213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327</v>
      </c>
    </row>
    <row r="29" spans="2:16">
      <c r="B29" t="s">
        <v>328</v>
      </c>
    </row>
    <row r="30" spans="2:16">
      <c r="B30" t="s">
        <v>329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3751</v>
      </c>
    </row>
    <row r="3" spans="2:65" s="1" customFormat="1">
      <c r="B3" s="2" t="s">
        <v>2</v>
      </c>
      <c r="C3" s="26" t="s">
        <v>3752</v>
      </c>
    </row>
    <row r="4" spans="2:65" s="1" customFormat="1">
      <c r="B4" s="2" t="s">
        <v>3</v>
      </c>
      <c r="C4" s="88" t="s">
        <v>197</v>
      </c>
    </row>
    <row r="6" spans="2:65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65" ht="26.25" customHeight="1">
      <c r="B7" s="114" t="s">
        <v>82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2214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2215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929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2216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2217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327</v>
      </c>
      <c r="D27" s="16"/>
      <c r="E27" s="16"/>
      <c r="F27" s="16"/>
    </row>
    <row r="28" spans="2:19">
      <c r="B28" t="s">
        <v>328</v>
      </c>
      <c r="D28" s="16"/>
      <c r="E28" s="16"/>
      <c r="F28" s="16"/>
    </row>
    <row r="29" spans="2:19">
      <c r="B29" t="s">
        <v>329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D15" workbookViewId="0">
      <selection activeCell="H37" sqref="H3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3751</v>
      </c>
    </row>
    <row r="3" spans="2:81" s="1" customFormat="1">
      <c r="B3" s="2" t="s">
        <v>2</v>
      </c>
      <c r="C3" s="26" t="s">
        <v>3752</v>
      </c>
    </row>
    <row r="4" spans="2:81" s="1" customFormat="1">
      <c r="B4" s="2" t="s">
        <v>3</v>
      </c>
      <c r="C4" s="88" t="s">
        <v>197</v>
      </c>
    </row>
    <row r="6" spans="2:81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81" ht="26.25" customHeight="1">
      <c r="B7" s="114" t="s">
        <v>89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5.42</v>
      </c>
      <c r="K11" s="7"/>
      <c r="L11" s="7"/>
      <c r="M11" s="76">
        <v>3.9100000000000003E-2</v>
      </c>
      <c r="N11" s="75">
        <v>10412014.630000001</v>
      </c>
      <c r="O11" s="7"/>
      <c r="P11" s="75">
        <v>11584.632815575318</v>
      </c>
      <c r="Q11" s="7"/>
      <c r="R11" s="76">
        <v>1</v>
      </c>
      <c r="S11" s="76">
        <v>9.1999999999999998E-3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4.8899999999999997</v>
      </c>
      <c r="M12" s="80">
        <v>3.7600000000000001E-2</v>
      </c>
      <c r="N12" s="81">
        <v>10056078.6</v>
      </c>
      <c r="P12" s="81">
        <v>10762.404119470462</v>
      </c>
      <c r="R12" s="80">
        <v>0.92900000000000005</v>
      </c>
      <c r="S12" s="80">
        <v>8.5000000000000006E-3</v>
      </c>
    </row>
    <row r="13" spans="2:81">
      <c r="B13" s="79" t="s">
        <v>2214</v>
      </c>
      <c r="C13" s="16"/>
      <c r="D13" s="16"/>
      <c r="E13" s="16"/>
      <c r="J13" s="81">
        <v>7.21</v>
      </c>
      <c r="M13" s="80">
        <v>2.5700000000000001E-2</v>
      </c>
      <c r="N13" s="81">
        <v>4426367.8</v>
      </c>
      <c r="P13" s="81">
        <v>5649.5091099953506</v>
      </c>
      <c r="R13" s="80">
        <v>0.48770000000000002</v>
      </c>
      <c r="S13" s="80">
        <v>4.4999999999999997E-3</v>
      </c>
    </row>
    <row r="14" spans="2:81">
      <c r="B14" t="s">
        <v>2218</v>
      </c>
      <c r="C14" t="s">
        <v>2219</v>
      </c>
      <c r="D14" t="s">
        <v>123</v>
      </c>
      <c r="E14" t="s">
        <v>348</v>
      </c>
      <c r="F14" t="s">
        <v>127</v>
      </c>
      <c r="G14" t="s">
        <v>208</v>
      </c>
      <c r="H14" t="s">
        <v>209</v>
      </c>
      <c r="I14" s="95">
        <v>39076</v>
      </c>
      <c r="J14" s="77">
        <v>6.03</v>
      </c>
      <c r="K14" t="s">
        <v>102</v>
      </c>
      <c r="L14" s="78">
        <v>4.9000000000000002E-2</v>
      </c>
      <c r="M14" s="78">
        <v>2.4799999999999999E-2</v>
      </c>
      <c r="N14" s="77">
        <v>942674.77</v>
      </c>
      <c r="O14" s="77">
        <v>156.69999999999999</v>
      </c>
      <c r="P14" s="77">
        <v>1477.1713645899999</v>
      </c>
      <c r="Q14" s="78">
        <v>5.9999999999999995E-4</v>
      </c>
      <c r="R14" s="78">
        <v>0.1275</v>
      </c>
      <c r="S14" s="78">
        <v>1.1999999999999999E-3</v>
      </c>
      <c r="W14" s="100"/>
    </row>
    <row r="15" spans="2:81">
      <c r="B15" t="s">
        <v>2220</v>
      </c>
      <c r="C15" t="s">
        <v>2221</v>
      </c>
      <c r="D15" t="s">
        <v>123</v>
      </c>
      <c r="E15" t="s">
        <v>348</v>
      </c>
      <c r="F15" t="s">
        <v>127</v>
      </c>
      <c r="G15" t="s">
        <v>208</v>
      </c>
      <c r="H15" t="s">
        <v>209</v>
      </c>
      <c r="I15" s="95">
        <v>40738</v>
      </c>
      <c r="J15" s="77">
        <v>9.7799999999999994</v>
      </c>
      <c r="K15" t="s">
        <v>102</v>
      </c>
      <c r="L15" s="78">
        <v>4.1000000000000002E-2</v>
      </c>
      <c r="M15" s="78">
        <v>2.4799999999999999E-2</v>
      </c>
      <c r="N15" s="77">
        <v>1924038.29</v>
      </c>
      <c r="O15" s="77">
        <v>137.79</v>
      </c>
      <c r="P15" s="77">
        <v>2651.132359791</v>
      </c>
      <c r="Q15" s="78">
        <v>5.0000000000000001E-4</v>
      </c>
      <c r="R15" s="78">
        <v>0.2288</v>
      </c>
      <c r="S15" s="78">
        <v>2.0999999999999999E-3</v>
      </c>
      <c r="W15" s="100"/>
    </row>
    <row r="16" spans="2:81">
      <c r="B16" t="s">
        <v>2222</v>
      </c>
      <c r="C16" t="s">
        <v>2223</v>
      </c>
      <c r="D16" t="s">
        <v>123</v>
      </c>
      <c r="E16" t="s">
        <v>2224</v>
      </c>
      <c r="F16" t="s">
        <v>733</v>
      </c>
      <c r="G16" t="s">
        <v>208</v>
      </c>
      <c r="H16" t="s">
        <v>209</v>
      </c>
      <c r="I16" s="95">
        <v>42795</v>
      </c>
      <c r="J16" s="77">
        <v>5.3</v>
      </c>
      <c r="K16" t="s">
        <v>102</v>
      </c>
      <c r="L16" s="78">
        <v>2.1399999999999999E-2</v>
      </c>
      <c r="M16" s="78">
        <v>1.9599999999999999E-2</v>
      </c>
      <c r="N16" s="77">
        <v>632970.53</v>
      </c>
      <c r="O16" s="77">
        <v>113.83</v>
      </c>
      <c r="P16" s="77">
        <v>720.51035429900003</v>
      </c>
      <c r="Q16" s="78">
        <v>1.5E-3</v>
      </c>
      <c r="R16" s="78">
        <v>6.2199999999999998E-2</v>
      </c>
      <c r="S16" s="78">
        <v>5.9999999999999995E-4</v>
      </c>
      <c r="W16" s="100"/>
    </row>
    <row r="17" spans="2:23">
      <c r="B17" t="s">
        <v>2225</v>
      </c>
      <c r="C17" t="s">
        <v>2226</v>
      </c>
      <c r="D17" t="s">
        <v>123</v>
      </c>
      <c r="E17" t="s">
        <v>337</v>
      </c>
      <c r="F17" t="s">
        <v>338</v>
      </c>
      <c r="G17" t="s">
        <v>385</v>
      </c>
      <c r="H17" t="s">
        <v>209</v>
      </c>
      <c r="I17" s="95">
        <v>36489</v>
      </c>
      <c r="J17" s="77">
        <v>3.09</v>
      </c>
      <c r="K17" t="s">
        <v>102</v>
      </c>
      <c r="L17" s="78">
        <v>6.0499999999999998E-2</v>
      </c>
      <c r="M17" s="78">
        <v>1.6799999999999999E-2</v>
      </c>
      <c r="N17" s="77">
        <v>363.42</v>
      </c>
      <c r="O17" s="77">
        <v>173.84</v>
      </c>
      <c r="P17" s="77">
        <v>0.63176932799999996</v>
      </c>
      <c r="Q17" s="78">
        <v>0</v>
      </c>
      <c r="R17" s="78">
        <v>1E-4</v>
      </c>
      <c r="S17" s="78">
        <v>0</v>
      </c>
      <c r="W17" s="100"/>
    </row>
    <row r="18" spans="2:23">
      <c r="B18" t="s">
        <v>2227</v>
      </c>
      <c r="C18" t="s">
        <v>2228</v>
      </c>
      <c r="D18" t="s">
        <v>123</v>
      </c>
      <c r="E18" t="s">
        <v>384</v>
      </c>
      <c r="F18" t="s">
        <v>127</v>
      </c>
      <c r="G18" t="s">
        <v>385</v>
      </c>
      <c r="H18" t="s">
        <v>209</v>
      </c>
      <c r="I18" s="95">
        <v>39084</v>
      </c>
      <c r="J18" s="77">
        <v>1.93</v>
      </c>
      <c r="K18" t="s">
        <v>102</v>
      </c>
      <c r="L18" s="78">
        <v>5.6000000000000001E-2</v>
      </c>
      <c r="M18" s="78">
        <v>2.47E-2</v>
      </c>
      <c r="N18" s="77">
        <v>174834.72</v>
      </c>
      <c r="O18" s="77">
        <v>141.53</v>
      </c>
      <c r="P18" s="77">
        <v>247.44357921599999</v>
      </c>
      <c r="Q18" s="78">
        <v>4.0000000000000002E-4</v>
      </c>
      <c r="R18" s="78">
        <v>2.1399999999999999E-2</v>
      </c>
      <c r="S18" s="78">
        <v>2.0000000000000001E-4</v>
      </c>
      <c r="W18" s="100"/>
    </row>
    <row r="19" spans="2:23">
      <c r="B19" t="s">
        <v>2229</v>
      </c>
      <c r="C19" t="s">
        <v>2230</v>
      </c>
      <c r="D19" t="s">
        <v>123</v>
      </c>
      <c r="E19" t="s">
        <v>2231</v>
      </c>
      <c r="F19" t="s">
        <v>338</v>
      </c>
      <c r="G19" t="s">
        <v>515</v>
      </c>
      <c r="H19" t="s">
        <v>150</v>
      </c>
      <c r="I19" s="95">
        <v>44381</v>
      </c>
      <c r="J19" s="77">
        <v>2.97</v>
      </c>
      <c r="K19" t="s">
        <v>102</v>
      </c>
      <c r="L19" s="78">
        <v>8.5000000000000006E-3</v>
      </c>
      <c r="M19" s="78">
        <v>4.2799999999999998E-2</v>
      </c>
      <c r="N19" s="77">
        <v>527843.30000000005</v>
      </c>
      <c r="O19" s="77">
        <v>99.04</v>
      </c>
      <c r="P19" s="77">
        <v>522.77600431999997</v>
      </c>
      <c r="Q19" s="78">
        <v>1.6000000000000001E-3</v>
      </c>
      <c r="R19" s="78">
        <v>4.5100000000000001E-2</v>
      </c>
      <c r="S19" s="78">
        <v>4.0000000000000002E-4</v>
      </c>
      <c r="W19" s="100"/>
    </row>
    <row r="20" spans="2:23">
      <c r="B20" t="s">
        <v>2232</v>
      </c>
      <c r="C20" t="s">
        <v>2233</v>
      </c>
      <c r="D20" t="s">
        <v>123</v>
      </c>
      <c r="E20" t="s">
        <v>2234</v>
      </c>
      <c r="F20" t="s">
        <v>112</v>
      </c>
      <c r="G20" t="s">
        <v>211</v>
      </c>
      <c r="H20" t="s">
        <v>212</v>
      </c>
      <c r="I20" s="95">
        <v>39104</v>
      </c>
      <c r="J20" s="77">
        <v>1.5</v>
      </c>
      <c r="K20" t="s">
        <v>102</v>
      </c>
      <c r="L20" s="78">
        <v>5.6000000000000001E-2</v>
      </c>
      <c r="M20" s="78">
        <v>1E-4</v>
      </c>
      <c r="N20" s="77">
        <v>223642.77</v>
      </c>
      <c r="O20" s="77">
        <v>13.344352000000001</v>
      </c>
      <c r="P20" s="77">
        <v>29.843678451350399</v>
      </c>
      <c r="Q20" s="78">
        <v>5.9999999999999995E-4</v>
      </c>
      <c r="R20" s="78">
        <v>2.5999999999999999E-3</v>
      </c>
      <c r="S20" s="78">
        <v>0</v>
      </c>
      <c r="W20" s="100"/>
    </row>
    <row r="21" spans="2:23">
      <c r="B21" s="79" t="s">
        <v>2215</v>
      </c>
      <c r="C21" s="16"/>
      <c r="D21" s="16"/>
      <c r="E21" s="16"/>
      <c r="I21" s="100"/>
      <c r="J21" s="81">
        <v>2.33</v>
      </c>
      <c r="M21" s="80">
        <v>5.0700000000000002E-2</v>
      </c>
      <c r="N21" s="81">
        <v>5624013.0599999996</v>
      </c>
      <c r="P21" s="81">
        <v>5090.0940282900001</v>
      </c>
      <c r="R21" s="80">
        <v>0.43940000000000001</v>
      </c>
      <c r="S21" s="80">
        <v>4.0000000000000001E-3</v>
      </c>
    </row>
    <row r="22" spans="2:23">
      <c r="B22" t="s">
        <v>2235</v>
      </c>
      <c r="C22" t="s">
        <v>2236</v>
      </c>
      <c r="D22" t="s">
        <v>123</v>
      </c>
      <c r="E22" t="s">
        <v>2224</v>
      </c>
      <c r="F22" t="s">
        <v>733</v>
      </c>
      <c r="G22" t="s">
        <v>208</v>
      </c>
      <c r="H22" t="s">
        <v>209</v>
      </c>
      <c r="I22" s="95">
        <v>42795</v>
      </c>
      <c r="J22" s="77">
        <v>1.65</v>
      </c>
      <c r="K22" t="s">
        <v>102</v>
      </c>
      <c r="L22" s="78">
        <v>2.5000000000000001E-2</v>
      </c>
      <c r="M22" s="78">
        <v>4.9599999999999998E-2</v>
      </c>
      <c r="N22" s="77">
        <v>1164700.68</v>
      </c>
      <c r="O22" s="77">
        <v>96.86</v>
      </c>
      <c r="P22" s="77">
        <v>1128.1290786479999</v>
      </c>
      <c r="Q22" s="78">
        <v>2.8999999999999998E-3</v>
      </c>
      <c r="R22" s="78">
        <v>9.74E-2</v>
      </c>
      <c r="S22" s="78">
        <v>8.9999999999999998E-4</v>
      </c>
      <c r="W22" s="100"/>
    </row>
    <row r="23" spans="2:23">
      <c r="B23" t="s">
        <v>2237</v>
      </c>
      <c r="C23" t="s">
        <v>2238</v>
      </c>
      <c r="D23" t="s">
        <v>123</v>
      </c>
      <c r="E23" t="s">
        <v>2224</v>
      </c>
      <c r="F23" t="s">
        <v>733</v>
      </c>
      <c r="G23" t="s">
        <v>208</v>
      </c>
      <c r="H23" t="s">
        <v>209</v>
      </c>
      <c r="I23" s="95">
        <v>42795</v>
      </c>
      <c r="J23" s="77">
        <v>4.84</v>
      </c>
      <c r="K23" t="s">
        <v>102</v>
      </c>
      <c r="L23" s="78">
        <v>3.7400000000000003E-2</v>
      </c>
      <c r="M23" s="78">
        <v>5.04E-2</v>
      </c>
      <c r="N23" s="77">
        <v>510979.36</v>
      </c>
      <c r="O23" s="77">
        <v>95.21</v>
      </c>
      <c r="P23" s="77">
        <v>486.50344865599999</v>
      </c>
      <c r="Q23" s="78">
        <v>8.0000000000000004E-4</v>
      </c>
      <c r="R23" s="78">
        <v>4.2000000000000003E-2</v>
      </c>
      <c r="S23" s="78">
        <v>4.0000000000000002E-4</v>
      </c>
      <c r="W23" s="100"/>
    </row>
    <row r="24" spans="2:23">
      <c r="B24" t="s">
        <v>2239</v>
      </c>
      <c r="C24" t="s">
        <v>2240</v>
      </c>
      <c r="D24" t="s">
        <v>123</v>
      </c>
      <c r="E24" t="s">
        <v>2241</v>
      </c>
      <c r="F24" t="s">
        <v>355</v>
      </c>
      <c r="G24" t="s">
        <v>474</v>
      </c>
      <c r="H24" t="s">
        <v>150</v>
      </c>
      <c r="I24" s="95">
        <v>42598</v>
      </c>
      <c r="J24" s="77">
        <v>2.48</v>
      </c>
      <c r="K24" t="s">
        <v>102</v>
      </c>
      <c r="L24" s="78">
        <v>3.1E-2</v>
      </c>
      <c r="M24" s="78">
        <v>5.2400000000000002E-2</v>
      </c>
      <c r="N24" s="77">
        <v>1420422.35</v>
      </c>
      <c r="O24" s="77">
        <v>95.79</v>
      </c>
      <c r="P24" s="77">
        <v>1360.6225690650001</v>
      </c>
      <c r="Q24" s="78">
        <v>2E-3</v>
      </c>
      <c r="R24" s="78">
        <v>0.11749999999999999</v>
      </c>
      <c r="S24" s="78">
        <v>1.1000000000000001E-3</v>
      </c>
      <c r="W24" s="100"/>
    </row>
    <row r="25" spans="2:23">
      <c r="B25" t="s">
        <v>2242</v>
      </c>
      <c r="C25" t="s">
        <v>2243</v>
      </c>
      <c r="D25" t="s">
        <v>123</v>
      </c>
      <c r="E25" t="s">
        <v>1292</v>
      </c>
      <c r="F25" t="s">
        <v>706</v>
      </c>
      <c r="G25" t="s">
        <v>510</v>
      </c>
      <c r="H25" t="s">
        <v>209</v>
      </c>
      <c r="I25" s="95">
        <v>44007</v>
      </c>
      <c r="J25" s="77">
        <v>3.94</v>
      </c>
      <c r="K25" t="s">
        <v>102</v>
      </c>
      <c r="L25" s="78">
        <v>3.3500000000000002E-2</v>
      </c>
      <c r="M25" s="78">
        <v>6.6500000000000004E-2</v>
      </c>
      <c r="N25" s="77">
        <v>845043.75</v>
      </c>
      <c r="O25" s="77">
        <v>88.33</v>
      </c>
      <c r="P25" s="77">
        <v>746.42714437500001</v>
      </c>
      <c r="Q25" s="78">
        <v>1.1000000000000001E-3</v>
      </c>
      <c r="R25" s="78">
        <v>6.4399999999999999E-2</v>
      </c>
      <c r="S25" s="78">
        <v>5.9999999999999995E-4</v>
      </c>
      <c r="W25" s="100"/>
    </row>
    <row r="26" spans="2:23">
      <c r="B26" t="s">
        <v>2244</v>
      </c>
      <c r="C26" t="s">
        <v>2245</v>
      </c>
      <c r="D26" t="s">
        <v>123</v>
      </c>
      <c r="E26" t="s">
        <v>2246</v>
      </c>
      <c r="F26" t="s">
        <v>355</v>
      </c>
      <c r="G26" t="s">
        <v>597</v>
      </c>
      <c r="H26" t="s">
        <v>209</v>
      </c>
      <c r="I26" s="95">
        <v>43310</v>
      </c>
      <c r="J26" s="77">
        <v>1.41</v>
      </c>
      <c r="K26" t="s">
        <v>102</v>
      </c>
      <c r="L26" s="78">
        <v>3.5499999999999997E-2</v>
      </c>
      <c r="M26" s="78">
        <v>6.0199999999999997E-2</v>
      </c>
      <c r="N26" s="77">
        <v>951648.01</v>
      </c>
      <c r="O26" s="77">
        <v>98.46</v>
      </c>
      <c r="P26" s="77">
        <v>936.99263064599995</v>
      </c>
      <c r="Q26" s="78">
        <v>3.5000000000000001E-3</v>
      </c>
      <c r="R26" s="78">
        <v>8.09E-2</v>
      </c>
      <c r="S26" s="78">
        <v>6.9999999999999999E-4</v>
      </c>
      <c r="W26" s="100"/>
    </row>
    <row r="27" spans="2:23">
      <c r="B27" t="s">
        <v>2247</v>
      </c>
      <c r="C27" t="s">
        <v>2248</v>
      </c>
      <c r="D27" t="s">
        <v>123</v>
      </c>
      <c r="E27" t="s">
        <v>712</v>
      </c>
      <c r="F27" t="s">
        <v>654</v>
      </c>
      <c r="G27" t="s">
        <v>211</v>
      </c>
      <c r="H27" t="s">
        <v>212</v>
      </c>
      <c r="I27" s="95">
        <v>44074</v>
      </c>
      <c r="J27" s="77">
        <v>0.01</v>
      </c>
      <c r="K27" t="s">
        <v>102</v>
      </c>
      <c r="L27" s="78">
        <v>0</v>
      </c>
      <c r="M27" s="78">
        <v>1E-4</v>
      </c>
      <c r="N27" s="77">
        <v>731218.91</v>
      </c>
      <c r="O27" s="77">
        <v>59</v>
      </c>
      <c r="P27" s="77">
        <v>431.41915690000002</v>
      </c>
      <c r="Q27" s="78">
        <v>1.2999999999999999E-3</v>
      </c>
      <c r="R27" s="78">
        <v>3.7199999999999997E-2</v>
      </c>
      <c r="S27" s="78">
        <v>2.9999999999999997E-4</v>
      </c>
      <c r="W27" s="100"/>
    </row>
    <row r="28" spans="2:23">
      <c r="B28" s="79" t="s">
        <v>332</v>
      </c>
      <c r="C28" s="16"/>
      <c r="D28" s="16"/>
      <c r="E28" s="16"/>
      <c r="I28" s="100"/>
      <c r="J28" s="81">
        <v>1.92</v>
      </c>
      <c r="M28" s="80">
        <v>5.7299999999999997E-2</v>
      </c>
      <c r="N28" s="81">
        <v>5697.74</v>
      </c>
      <c r="P28" s="81">
        <v>22.800981185112001</v>
      </c>
      <c r="R28" s="80">
        <v>2E-3</v>
      </c>
      <c r="S28" s="80">
        <v>0</v>
      </c>
    </row>
    <row r="29" spans="2:23">
      <c r="B29" t="s">
        <v>2249</v>
      </c>
      <c r="C29" t="s">
        <v>2250</v>
      </c>
      <c r="D29" t="s">
        <v>123</v>
      </c>
      <c r="E29" t="s">
        <v>2251</v>
      </c>
      <c r="F29" t="s">
        <v>112</v>
      </c>
      <c r="G29" t="s">
        <v>370</v>
      </c>
      <c r="H29" t="s">
        <v>150</v>
      </c>
      <c r="I29" s="95">
        <v>38118</v>
      </c>
      <c r="J29" s="77">
        <v>1.92</v>
      </c>
      <c r="K29" t="s">
        <v>106</v>
      </c>
      <c r="L29" s="78">
        <v>7.9699999999999993E-2</v>
      </c>
      <c r="M29" s="78">
        <v>5.7299999999999997E-2</v>
      </c>
      <c r="N29" s="77">
        <v>5697.74</v>
      </c>
      <c r="O29" s="77">
        <v>108.39</v>
      </c>
      <c r="P29" s="77">
        <v>22.800981185112001</v>
      </c>
      <c r="Q29" s="78">
        <v>1E-4</v>
      </c>
      <c r="R29" s="78">
        <v>2E-3</v>
      </c>
      <c r="S29" s="78">
        <v>0</v>
      </c>
      <c r="W29" s="100"/>
    </row>
    <row r="30" spans="2:23">
      <c r="B30" s="79" t="s">
        <v>929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23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J31" s="77">
        <v>0</v>
      </c>
      <c r="K31" t="s">
        <v>211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23">
      <c r="B32" s="79" t="s">
        <v>225</v>
      </c>
      <c r="C32" s="16"/>
      <c r="D32" s="16"/>
      <c r="E32" s="16"/>
      <c r="J32" s="81">
        <v>12.31</v>
      </c>
      <c r="M32" s="80">
        <v>5.96E-2</v>
      </c>
      <c r="N32" s="81">
        <v>355936.03</v>
      </c>
      <c r="P32" s="81">
        <v>822.22869610485498</v>
      </c>
      <c r="R32" s="80">
        <v>7.0999999999999994E-2</v>
      </c>
      <c r="S32" s="80">
        <v>5.9999999999999995E-4</v>
      </c>
    </row>
    <row r="33" spans="2:19">
      <c r="B33" s="79" t="s">
        <v>333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211</v>
      </c>
      <c r="C34" t="s">
        <v>211</v>
      </c>
      <c r="D34" s="16"/>
      <c r="E34" s="16"/>
      <c r="F34" t="s">
        <v>211</v>
      </c>
      <c r="G34" t="s">
        <v>211</v>
      </c>
      <c r="J34" s="77">
        <v>0</v>
      </c>
      <c r="K34" t="s">
        <v>211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334</v>
      </c>
      <c r="C35" s="16"/>
      <c r="D35" s="16"/>
      <c r="E35" s="16"/>
      <c r="J35" s="81">
        <v>12.31</v>
      </c>
      <c r="M35" s="80">
        <v>5.96E-2</v>
      </c>
      <c r="N35" s="81">
        <v>355936.03</v>
      </c>
      <c r="P35" s="81">
        <v>822.22869610485498</v>
      </c>
      <c r="R35" s="80">
        <v>7.0999999999999994E-2</v>
      </c>
      <c r="S35" s="80">
        <v>5.9999999999999995E-4</v>
      </c>
    </row>
    <row r="36" spans="2:19">
      <c r="B36" t="s">
        <v>2252</v>
      </c>
      <c r="C36" t="s">
        <v>2253</v>
      </c>
      <c r="D36" t="s">
        <v>932</v>
      </c>
      <c r="E36" t="s">
        <v>2254</v>
      </c>
      <c r="F36" t="s">
        <v>995</v>
      </c>
      <c r="G36" t="s">
        <v>1113</v>
      </c>
      <c r="H36" t="s">
        <v>935</v>
      </c>
      <c r="I36" s="95">
        <v>42206</v>
      </c>
      <c r="J36" s="77">
        <v>14.34</v>
      </c>
      <c r="K36" t="s">
        <v>116</v>
      </c>
      <c r="L36" s="78">
        <v>4.5600000000000002E-2</v>
      </c>
      <c r="M36" s="78">
        <v>6.25E-2</v>
      </c>
      <c r="N36" s="77">
        <v>190428.93</v>
      </c>
      <c r="O36" s="77">
        <v>79.780000000000044</v>
      </c>
      <c r="P36" s="77">
        <v>422.98735862560699</v>
      </c>
      <c r="Q36" s="78">
        <v>1.1000000000000001E-3</v>
      </c>
      <c r="R36" s="78">
        <v>3.6499999999999998E-2</v>
      </c>
      <c r="S36" s="78">
        <v>2.9999999999999997E-4</v>
      </c>
    </row>
    <row r="37" spans="2:19">
      <c r="B37" t="s">
        <v>2255</v>
      </c>
      <c r="C37" t="s">
        <v>2256</v>
      </c>
      <c r="D37" t="s">
        <v>123</v>
      </c>
      <c r="E37" t="s">
        <v>2257</v>
      </c>
      <c r="F37" t="s">
        <v>995</v>
      </c>
      <c r="G37" t="s">
        <v>1216</v>
      </c>
      <c r="H37" s="91" t="s">
        <v>3960</v>
      </c>
      <c r="I37" s="95">
        <v>42408</v>
      </c>
      <c r="J37" s="77">
        <v>10.15</v>
      </c>
      <c r="K37" t="s">
        <v>116</v>
      </c>
      <c r="L37" s="78">
        <v>3.95E-2</v>
      </c>
      <c r="M37" s="78">
        <v>5.6500000000000002E-2</v>
      </c>
      <c r="N37" s="77">
        <v>165507.1</v>
      </c>
      <c r="O37" s="77">
        <v>86.64</v>
      </c>
      <c r="P37" s="77">
        <v>399.24133747924799</v>
      </c>
      <c r="Q37" s="78">
        <v>4.0000000000000002E-4</v>
      </c>
      <c r="R37" s="78">
        <v>3.4500000000000003E-2</v>
      </c>
      <c r="S37" s="78">
        <v>2.9999999999999997E-4</v>
      </c>
    </row>
    <row r="38" spans="2:19">
      <c r="B38" t="s">
        <v>227</v>
      </c>
      <c r="C38" s="16"/>
      <c r="D38" s="16"/>
      <c r="E38" s="16"/>
    </row>
    <row r="39" spans="2:19">
      <c r="B39" t="s">
        <v>327</v>
      </c>
      <c r="C39" s="16"/>
      <c r="D39" s="16"/>
      <c r="E39" s="16"/>
    </row>
    <row r="40" spans="2:19">
      <c r="B40" t="s">
        <v>328</v>
      </c>
      <c r="C40" s="16"/>
      <c r="D40" s="16"/>
      <c r="E40" s="16"/>
    </row>
    <row r="41" spans="2:19">
      <c r="B41" t="s">
        <v>329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7">
        <v>45106</v>
      </c>
    </row>
    <row r="2" spans="2:98" s="1" customFormat="1">
      <c r="B2" s="2" t="s">
        <v>1</v>
      </c>
      <c r="C2" s="12" t="s">
        <v>3751</v>
      </c>
    </row>
    <row r="3" spans="2:98" s="1" customFormat="1">
      <c r="B3" s="2" t="s">
        <v>2</v>
      </c>
      <c r="C3" s="26" t="s">
        <v>3752</v>
      </c>
    </row>
    <row r="4" spans="2:98" s="1" customFormat="1">
      <c r="B4" s="2" t="s">
        <v>3</v>
      </c>
      <c r="C4" s="88" t="s">
        <v>197</v>
      </c>
    </row>
    <row r="6" spans="2:98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</row>
    <row r="7" spans="2:98" ht="26.25" customHeight="1">
      <c r="B7" s="114" t="s">
        <v>91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7555757.0190000003</v>
      </c>
      <c r="I11" s="7"/>
      <c r="J11" s="75">
        <v>23870.507590704743</v>
      </c>
      <c r="K11" s="7"/>
      <c r="L11" s="76">
        <v>1</v>
      </c>
      <c r="M11" s="76">
        <v>1.89E-2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2696327.46</v>
      </c>
      <c r="J12" s="81">
        <v>4570.7222653156196</v>
      </c>
      <c r="L12" s="80">
        <v>0.1915</v>
      </c>
      <c r="M12" s="80">
        <v>3.5999999999999999E-3</v>
      </c>
    </row>
    <row r="13" spans="2:98">
      <c r="B13" t="s">
        <v>2259</v>
      </c>
      <c r="C13" t="s">
        <v>2260</v>
      </c>
      <c r="D13" t="s">
        <v>123</v>
      </c>
      <c r="E13" t="s">
        <v>2261</v>
      </c>
      <c r="F13" t="s">
        <v>1035</v>
      </c>
      <c r="G13" t="s">
        <v>106</v>
      </c>
      <c r="H13" s="77">
        <v>8867.75</v>
      </c>
      <c r="I13" s="77">
        <v>100</v>
      </c>
      <c r="J13" s="77">
        <v>32.739733000000001</v>
      </c>
      <c r="K13" s="78">
        <v>0</v>
      </c>
      <c r="L13" s="78">
        <v>1.4E-3</v>
      </c>
      <c r="M13" s="78">
        <v>0</v>
      </c>
    </row>
    <row r="14" spans="2:98">
      <c r="B14" t="s">
        <v>2262</v>
      </c>
      <c r="C14" t="s">
        <v>2263</v>
      </c>
      <c r="D14" t="s">
        <v>123</v>
      </c>
      <c r="E14" t="s">
        <v>2264</v>
      </c>
      <c r="F14" t="s">
        <v>1771</v>
      </c>
      <c r="G14" t="s">
        <v>106</v>
      </c>
      <c r="H14" s="77">
        <v>30326</v>
      </c>
      <c r="I14" s="77">
        <v>100</v>
      </c>
      <c r="J14" s="77">
        <v>111.96359200000001</v>
      </c>
      <c r="K14" s="78">
        <v>0</v>
      </c>
      <c r="L14" s="78">
        <v>4.7000000000000002E-3</v>
      </c>
      <c r="M14" s="78">
        <v>1E-4</v>
      </c>
    </row>
    <row r="15" spans="2:98">
      <c r="B15" t="s">
        <v>2265</v>
      </c>
      <c r="C15" t="s">
        <v>2266</v>
      </c>
      <c r="D15" t="s">
        <v>123</v>
      </c>
      <c r="E15" t="s">
        <v>2267</v>
      </c>
      <c r="F15" t="s">
        <v>1781</v>
      </c>
      <c r="G15" t="s">
        <v>102</v>
      </c>
      <c r="H15" s="77">
        <v>28252.799999999999</v>
      </c>
      <c r="I15" s="77">
        <v>2168.9050000000002</v>
      </c>
      <c r="J15" s="77">
        <v>612.77639183999997</v>
      </c>
      <c r="K15" s="78">
        <v>8.9999999999999998E-4</v>
      </c>
      <c r="L15" s="78">
        <v>2.5700000000000001E-2</v>
      </c>
      <c r="M15" s="78">
        <v>5.0000000000000001E-4</v>
      </c>
    </row>
    <row r="16" spans="2:98">
      <c r="B16" t="s">
        <v>2268</v>
      </c>
      <c r="C16" t="s">
        <v>2269</v>
      </c>
      <c r="D16" t="s">
        <v>123</v>
      </c>
      <c r="E16" t="s">
        <v>2267</v>
      </c>
      <c r="F16" t="s">
        <v>1781</v>
      </c>
      <c r="G16" t="s">
        <v>102</v>
      </c>
      <c r="H16" s="77">
        <v>681099.59</v>
      </c>
      <c r="I16" s="77">
        <v>99.493399999999994</v>
      </c>
      <c r="J16" s="77">
        <v>677.64913947705998</v>
      </c>
      <c r="K16" s="78">
        <v>1.2999999999999999E-3</v>
      </c>
      <c r="L16" s="78">
        <v>2.8400000000000002E-2</v>
      </c>
      <c r="M16" s="78">
        <v>5.0000000000000001E-4</v>
      </c>
    </row>
    <row r="17" spans="2:13">
      <c r="B17" t="s">
        <v>2270</v>
      </c>
      <c r="C17" t="s">
        <v>2271</v>
      </c>
      <c r="D17" t="s">
        <v>123</v>
      </c>
      <c r="E17" t="s">
        <v>2272</v>
      </c>
      <c r="F17" t="s">
        <v>1028</v>
      </c>
      <c r="G17" t="s">
        <v>106</v>
      </c>
      <c r="H17" s="77">
        <v>11334.43</v>
      </c>
      <c r="I17" s="77">
        <v>334.45</v>
      </c>
      <c r="J17" s="77">
        <v>139.95634019042001</v>
      </c>
      <c r="K17" s="78">
        <v>0</v>
      </c>
      <c r="L17" s="78">
        <v>5.8999999999999999E-3</v>
      </c>
      <c r="M17" s="78">
        <v>1E-4</v>
      </c>
    </row>
    <row r="18" spans="2:13">
      <c r="B18" t="s">
        <v>2273</v>
      </c>
      <c r="C18" t="s">
        <v>2274</v>
      </c>
      <c r="D18" t="s">
        <v>123</v>
      </c>
      <c r="E18" t="s">
        <v>2275</v>
      </c>
      <c r="F18" t="s">
        <v>706</v>
      </c>
      <c r="G18" t="s">
        <v>102</v>
      </c>
      <c r="H18" s="77">
        <v>1040669.91</v>
      </c>
      <c r="I18" s="77">
        <v>100</v>
      </c>
      <c r="J18" s="77">
        <v>1040.6699100000001</v>
      </c>
      <c r="K18" s="78">
        <v>2.3E-3</v>
      </c>
      <c r="L18" s="78">
        <v>4.36E-2</v>
      </c>
      <c r="M18" s="78">
        <v>8.0000000000000004E-4</v>
      </c>
    </row>
    <row r="19" spans="2:13">
      <c r="B19" t="s">
        <v>2276</v>
      </c>
      <c r="C19" t="s">
        <v>2277</v>
      </c>
      <c r="D19" t="s">
        <v>123</v>
      </c>
      <c r="E19" t="s">
        <v>2278</v>
      </c>
      <c r="F19" t="s">
        <v>706</v>
      </c>
      <c r="G19" t="s">
        <v>110</v>
      </c>
      <c r="H19" s="77">
        <v>27450.48</v>
      </c>
      <c r="I19" s="77">
        <v>144.71679999999967</v>
      </c>
      <c r="J19" s="77">
        <v>160.228655200997</v>
      </c>
      <c r="K19" s="78">
        <v>1.8E-3</v>
      </c>
      <c r="L19" s="78">
        <v>6.7000000000000002E-3</v>
      </c>
      <c r="M19" s="78">
        <v>1E-4</v>
      </c>
    </row>
    <row r="20" spans="2:13">
      <c r="B20" t="s">
        <v>2279</v>
      </c>
      <c r="C20" t="s">
        <v>2280</v>
      </c>
      <c r="D20" t="s">
        <v>123</v>
      </c>
      <c r="E20" t="s">
        <v>2281</v>
      </c>
      <c r="F20" t="s">
        <v>706</v>
      </c>
      <c r="G20" t="s">
        <v>102</v>
      </c>
      <c r="H20" s="77">
        <v>170720.89</v>
      </c>
      <c r="I20" s="77">
        <v>100</v>
      </c>
      <c r="J20" s="77">
        <v>170.72089</v>
      </c>
      <c r="K20" s="78">
        <v>0</v>
      </c>
      <c r="L20" s="78">
        <v>7.1999999999999998E-3</v>
      </c>
      <c r="M20" s="78">
        <v>1E-4</v>
      </c>
    </row>
    <row r="21" spans="2:13">
      <c r="B21" t="s">
        <v>2282</v>
      </c>
      <c r="C21" t="s">
        <v>2283</v>
      </c>
      <c r="D21" t="s">
        <v>123</v>
      </c>
      <c r="E21" t="s">
        <v>2284</v>
      </c>
      <c r="F21" t="s">
        <v>1567</v>
      </c>
      <c r="G21" t="s">
        <v>106</v>
      </c>
      <c r="H21" s="77">
        <v>10791.04</v>
      </c>
      <c r="I21" s="77">
        <v>100</v>
      </c>
      <c r="J21" s="77">
        <v>39.84051968</v>
      </c>
      <c r="K21" s="78">
        <v>0</v>
      </c>
      <c r="L21" s="78">
        <v>1.6999999999999999E-3</v>
      </c>
      <c r="M21" s="78">
        <v>0</v>
      </c>
    </row>
    <row r="22" spans="2:13">
      <c r="B22" t="s">
        <v>2285</v>
      </c>
      <c r="C22" t="s">
        <v>2286</v>
      </c>
      <c r="D22" t="s">
        <v>123</v>
      </c>
      <c r="E22" t="s">
        <v>2287</v>
      </c>
      <c r="F22" t="s">
        <v>1567</v>
      </c>
      <c r="G22" t="s">
        <v>106</v>
      </c>
      <c r="H22" s="77">
        <v>10791.04</v>
      </c>
      <c r="I22" s="77">
        <v>100</v>
      </c>
      <c r="J22" s="77">
        <v>39.84051968</v>
      </c>
      <c r="K22" s="78">
        <v>0</v>
      </c>
      <c r="L22" s="78">
        <v>1.6999999999999999E-3</v>
      </c>
      <c r="M22" s="78">
        <v>0</v>
      </c>
    </row>
    <row r="23" spans="2:13">
      <c r="B23" t="s">
        <v>2288</v>
      </c>
      <c r="C23" t="s">
        <v>2289</v>
      </c>
      <c r="D23" t="s">
        <v>123</v>
      </c>
      <c r="E23" t="s">
        <v>2290</v>
      </c>
      <c r="F23" t="s">
        <v>1567</v>
      </c>
      <c r="G23" t="s">
        <v>106</v>
      </c>
      <c r="H23" s="77">
        <v>10791.04</v>
      </c>
      <c r="I23" s="77">
        <v>100</v>
      </c>
      <c r="J23" s="77">
        <v>39.84051968</v>
      </c>
      <c r="K23" s="78">
        <v>0</v>
      </c>
      <c r="L23" s="78">
        <v>1.6999999999999999E-3</v>
      </c>
      <c r="M23" s="78">
        <v>0</v>
      </c>
    </row>
    <row r="24" spans="2:13">
      <c r="B24" t="s">
        <v>2291</v>
      </c>
      <c r="C24" t="s">
        <v>2292</v>
      </c>
      <c r="D24" t="s">
        <v>123</v>
      </c>
      <c r="E24" t="s">
        <v>2290</v>
      </c>
      <c r="F24" t="s">
        <v>1567</v>
      </c>
      <c r="G24" t="s">
        <v>102</v>
      </c>
      <c r="H24" s="77">
        <v>1078.6199999999999</v>
      </c>
      <c r="I24" s="77">
        <v>3904.375</v>
      </c>
      <c r="J24" s="77">
        <v>42.113369624999997</v>
      </c>
      <c r="K24" s="78">
        <v>1.1000000000000001E-3</v>
      </c>
      <c r="L24" s="78">
        <v>1.8E-3</v>
      </c>
      <c r="M24" s="78">
        <v>0</v>
      </c>
    </row>
    <row r="25" spans="2:13">
      <c r="B25" t="s">
        <v>2293</v>
      </c>
      <c r="C25" t="s">
        <v>2294</v>
      </c>
      <c r="D25" t="s">
        <v>123</v>
      </c>
      <c r="E25" t="s">
        <v>2295</v>
      </c>
      <c r="F25" t="s">
        <v>1567</v>
      </c>
      <c r="G25" t="s">
        <v>106</v>
      </c>
      <c r="H25" s="77">
        <v>10791.04</v>
      </c>
      <c r="I25" s="77">
        <v>100</v>
      </c>
      <c r="J25" s="77">
        <v>39.84051968</v>
      </c>
      <c r="K25" s="78">
        <v>0</v>
      </c>
      <c r="L25" s="78">
        <v>1.6999999999999999E-3</v>
      </c>
      <c r="M25" s="78">
        <v>0</v>
      </c>
    </row>
    <row r="26" spans="2:13">
      <c r="B26" t="s">
        <v>2296</v>
      </c>
      <c r="C26" t="s">
        <v>2297</v>
      </c>
      <c r="D26" t="s">
        <v>123</v>
      </c>
      <c r="E26" t="s">
        <v>2298</v>
      </c>
      <c r="F26" t="s">
        <v>603</v>
      </c>
      <c r="G26" t="s">
        <v>102</v>
      </c>
      <c r="H26" s="77">
        <v>612302.44999999995</v>
      </c>
      <c r="I26" s="77">
        <v>101.42910000000001</v>
      </c>
      <c r="J26" s="77">
        <v>621.05286431294996</v>
      </c>
      <c r="K26" s="78">
        <v>8.9999999999999998E-4</v>
      </c>
      <c r="L26" s="78">
        <v>2.5999999999999999E-2</v>
      </c>
      <c r="M26" s="78">
        <v>5.0000000000000001E-4</v>
      </c>
    </row>
    <row r="27" spans="2:13">
      <c r="B27" t="s">
        <v>2299</v>
      </c>
      <c r="C27" t="s">
        <v>2300</v>
      </c>
      <c r="D27" t="s">
        <v>123</v>
      </c>
      <c r="E27" t="s">
        <v>2301</v>
      </c>
      <c r="F27" t="s">
        <v>1584</v>
      </c>
      <c r="G27" t="s">
        <v>106</v>
      </c>
      <c r="H27" s="77">
        <v>2276.6999999999998</v>
      </c>
      <c r="I27" s="77">
        <v>824.19640000000004</v>
      </c>
      <c r="J27" s="77">
        <v>69.278458088049604</v>
      </c>
      <c r="K27" s="78">
        <v>2.9999999999999997E-4</v>
      </c>
      <c r="L27" s="78">
        <v>2.8999999999999998E-3</v>
      </c>
      <c r="M27" s="78">
        <v>1E-4</v>
      </c>
    </row>
    <row r="28" spans="2:13">
      <c r="B28" t="s">
        <v>2302</v>
      </c>
      <c r="C28" t="s">
        <v>2303</v>
      </c>
      <c r="D28" t="s">
        <v>123</v>
      </c>
      <c r="E28" t="s">
        <v>2304</v>
      </c>
      <c r="F28" t="s">
        <v>1584</v>
      </c>
      <c r="G28" t="s">
        <v>106</v>
      </c>
      <c r="H28" s="77">
        <v>8450.32</v>
      </c>
      <c r="I28" s="77">
        <v>322.17919999999845</v>
      </c>
      <c r="J28" s="77">
        <v>100.51534009474</v>
      </c>
      <c r="K28" s="78">
        <v>6.9999999999999999E-4</v>
      </c>
      <c r="L28" s="78">
        <v>4.1999999999999997E-3</v>
      </c>
      <c r="M28" s="78">
        <v>1E-4</v>
      </c>
    </row>
    <row r="29" spans="2:13">
      <c r="B29" t="s">
        <v>2305</v>
      </c>
      <c r="C29" t="s">
        <v>2306</v>
      </c>
      <c r="D29" t="s">
        <v>123</v>
      </c>
      <c r="E29" t="s">
        <v>2307</v>
      </c>
      <c r="F29" t="s">
        <v>1584</v>
      </c>
      <c r="G29" t="s">
        <v>106</v>
      </c>
      <c r="H29" s="77">
        <v>3266.8</v>
      </c>
      <c r="I29" s="77">
        <v>580.20000000000005</v>
      </c>
      <c r="J29" s="77">
        <v>69.978070531200004</v>
      </c>
      <c r="K29" s="78">
        <v>2.9999999999999997E-4</v>
      </c>
      <c r="L29" s="78">
        <v>2.8999999999999998E-3</v>
      </c>
      <c r="M29" s="78">
        <v>1E-4</v>
      </c>
    </row>
    <row r="30" spans="2:13">
      <c r="B30" t="s">
        <v>2308</v>
      </c>
      <c r="C30" t="s">
        <v>2309</v>
      </c>
      <c r="D30" t="s">
        <v>123</v>
      </c>
      <c r="E30" t="s">
        <v>2310</v>
      </c>
      <c r="F30" t="s">
        <v>1584</v>
      </c>
      <c r="G30" t="s">
        <v>106</v>
      </c>
      <c r="H30" s="77">
        <v>8320.4599999999991</v>
      </c>
      <c r="I30" s="77">
        <v>369.08189999999973</v>
      </c>
      <c r="J30" s="77">
        <v>113.37877937508399</v>
      </c>
      <c r="K30" s="78">
        <v>2.0000000000000001E-4</v>
      </c>
      <c r="L30" s="78">
        <v>4.7000000000000002E-3</v>
      </c>
      <c r="M30" s="78">
        <v>1E-4</v>
      </c>
    </row>
    <row r="31" spans="2:13">
      <c r="B31" t="s">
        <v>2311</v>
      </c>
      <c r="C31" t="s">
        <v>2312</v>
      </c>
      <c r="D31" t="s">
        <v>123</v>
      </c>
      <c r="E31" t="s">
        <v>2313</v>
      </c>
      <c r="F31" t="s">
        <v>1584</v>
      </c>
      <c r="G31" t="s">
        <v>106</v>
      </c>
      <c r="H31" s="77">
        <v>50.75</v>
      </c>
      <c r="I31" s="77">
        <v>15266.785099999999</v>
      </c>
      <c r="J31" s="77">
        <v>28.605222574018999</v>
      </c>
      <c r="K31" s="78">
        <v>5.9999999999999995E-4</v>
      </c>
      <c r="L31" s="78">
        <v>1.1999999999999999E-3</v>
      </c>
      <c r="M31" s="78">
        <v>0</v>
      </c>
    </row>
    <row r="32" spans="2:13">
      <c r="B32" t="s">
        <v>2314</v>
      </c>
      <c r="C32" t="s">
        <v>2315</v>
      </c>
      <c r="D32" t="s">
        <v>123</v>
      </c>
      <c r="E32" t="s">
        <v>2316</v>
      </c>
      <c r="F32" t="s">
        <v>2317</v>
      </c>
      <c r="G32" t="s">
        <v>106</v>
      </c>
      <c r="H32" s="77">
        <v>10623</v>
      </c>
      <c r="I32" s="77">
        <v>222.5001</v>
      </c>
      <c r="J32" s="77">
        <v>87.264797320116003</v>
      </c>
      <c r="K32" s="78">
        <v>1E-4</v>
      </c>
      <c r="L32" s="78">
        <v>3.7000000000000002E-3</v>
      </c>
      <c r="M32" s="78">
        <v>1E-4</v>
      </c>
    </row>
    <row r="33" spans="2:13">
      <c r="B33" t="s">
        <v>2318</v>
      </c>
      <c r="C33" t="s">
        <v>2319</v>
      </c>
      <c r="D33" t="s">
        <v>123</v>
      </c>
      <c r="E33" t="s">
        <v>2320</v>
      </c>
      <c r="F33" t="s">
        <v>532</v>
      </c>
      <c r="G33" t="s">
        <v>106</v>
      </c>
      <c r="H33" s="77">
        <v>8072.35</v>
      </c>
      <c r="I33" s="77">
        <v>1115.5499000000007</v>
      </c>
      <c r="J33" s="77">
        <v>332.468632965984</v>
      </c>
      <c r="K33" s="78">
        <v>2.9999999999999997E-4</v>
      </c>
      <c r="L33" s="78">
        <v>1.3899999999999999E-2</v>
      </c>
      <c r="M33" s="78">
        <v>2.9999999999999997E-4</v>
      </c>
    </row>
    <row r="34" spans="2:13">
      <c r="B34" s="79" t="s">
        <v>225</v>
      </c>
      <c r="C34" s="16"/>
      <c r="D34" s="16"/>
      <c r="E34" s="16"/>
      <c r="H34" s="81">
        <v>4859429.5590000004</v>
      </c>
      <c r="J34" s="81">
        <v>19299.785325389123</v>
      </c>
      <c r="L34" s="80">
        <v>0.8085</v>
      </c>
      <c r="M34" s="80">
        <v>1.52E-2</v>
      </c>
    </row>
    <row r="35" spans="2:13">
      <c r="B35" s="79" t="s">
        <v>333</v>
      </c>
      <c r="C35" s="16"/>
      <c r="D35" s="16"/>
      <c r="E35" s="16"/>
      <c r="H35" s="81">
        <v>0</v>
      </c>
      <c r="J35" s="81">
        <v>0</v>
      </c>
      <c r="L35" s="80">
        <v>0</v>
      </c>
      <c r="M35" s="80">
        <v>0</v>
      </c>
    </row>
    <row r="36" spans="2:13">
      <c r="B36" t="s">
        <v>211</v>
      </c>
      <c r="C36" t="s">
        <v>211</v>
      </c>
      <c r="D36" s="16"/>
      <c r="E36" s="16"/>
      <c r="F36" t="s">
        <v>211</v>
      </c>
      <c r="G36" t="s">
        <v>211</v>
      </c>
      <c r="H36" s="77">
        <v>0</v>
      </c>
      <c r="I36" s="77">
        <v>0</v>
      </c>
      <c r="J36" s="77">
        <v>0</v>
      </c>
      <c r="K36" s="78">
        <v>0</v>
      </c>
      <c r="L36" s="78">
        <v>0</v>
      </c>
      <c r="M36" s="78">
        <v>0</v>
      </c>
    </row>
    <row r="37" spans="2:13">
      <c r="B37" s="79" t="s">
        <v>334</v>
      </c>
      <c r="C37" s="16"/>
      <c r="D37" s="16"/>
      <c r="E37" s="16"/>
      <c r="H37" s="81">
        <v>4859429.5590000004</v>
      </c>
      <c r="J37" s="81">
        <v>19299.785325389123</v>
      </c>
      <c r="L37" s="80">
        <v>0.8085</v>
      </c>
      <c r="M37" s="80">
        <v>1.52E-2</v>
      </c>
    </row>
    <row r="38" spans="2:13">
      <c r="B38" t="s">
        <v>2321</v>
      </c>
      <c r="C38" t="s">
        <v>2322</v>
      </c>
      <c r="D38" t="s">
        <v>123</v>
      </c>
      <c r="E38" t="s">
        <v>2323</v>
      </c>
      <c r="F38" t="s">
        <v>1035</v>
      </c>
      <c r="G38" t="s">
        <v>106</v>
      </c>
      <c r="H38" s="77">
        <v>419.13</v>
      </c>
      <c r="I38" s="77">
        <v>14777.717700000005</v>
      </c>
      <c r="J38" s="77">
        <v>228.67453553966899</v>
      </c>
      <c r="K38" s="78">
        <v>1E-4</v>
      </c>
      <c r="L38" s="78">
        <v>9.5999999999999992E-3</v>
      </c>
      <c r="M38" s="78">
        <v>2.0000000000000001E-4</v>
      </c>
    </row>
    <row r="39" spans="2:13">
      <c r="B39" t="s">
        <v>2324</v>
      </c>
      <c r="C39" t="s">
        <v>2325</v>
      </c>
      <c r="D39" t="s">
        <v>123</v>
      </c>
      <c r="E39" t="s">
        <v>1112</v>
      </c>
      <c r="F39" t="s">
        <v>1035</v>
      </c>
      <c r="G39" t="s">
        <v>106</v>
      </c>
      <c r="H39" s="77">
        <v>42160.49</v>
      </c>
      <c r="I39" s="77">
        <v>94.301699999999769</v>
      </c>
      <c r="J39" s="77">
        <v>146.78675308343401</v>
      </c>
      <c r="K39" s="78">
        <v>0</v>
      </c>
      <c r="L39" s="78">
        <v>6.1000000000000004E-3</v>
      </c>
      <c r="M39" s="78">
        <v>1E-4</v>
      </c>
    </row>
    <row r="40" spans="2:13">
      <c r="B40" t="s">
        <v>2326</v>
      </c>
      <c r="C40" t="s">
        <v>2327</v>
      </c>
      <c r="D40" t="s">
        <v>123</v>
      </c>
      <c r="E40" t="s">
        <v>2328</v>
      </c>
      <c r="F40" t="s">
        <v>955</v>
      </c>
      <c r="G40" t="s">
        <v>110</v>
      </c>
      <c r="H40" s="77">
        <v>75449</v>
      </c>
      <c r="I40" s="77">
        <v>100</v>
      </c>
      <c r="J40" s="77">
        <v>304.31599660000001</v>
      </c>
      <c r="K40" s="78">
        <v>1E-3</v>
      </c>
      <c r="L40" s="78">
        <v>1.2699999999999999E-2</v>
      </c>
      <c r="M40" s="78">
        <v>2.0000000000000001E-4</v>
      </c>
    </row>
    <row r="41" spans="2:13">
      <c r="B41" t="s">
        <v>2329</v>
      </c>
      <c r="C41" t="s">
        <v>2330</v>
      </c>
      <c r="D41" t="s">
        <v>123</v>
      </c>
      <c r="E41" t="s">
        <v>2328</v>
      </c>
      <c r="F41" t="s">
        <v>955</v>
      </c>
      <c r="G41" t="s">
        <v>110</v>
      </c>
      <c r="H41" s="77">
        <v>175245.30600000001</v>
      </c>
      <c r="I41" s="77">
        <v>97.624000000000095</v>
      </c>
      <c r="J41" s="77">
        <v>690.04003146724403</v>
      </c>
      <c r="K41" s="78">
        <v>2.5999999999999999E-3</v>
      </c>
      <c r="L41" s="78">
        <v>2.8899999999999999E-2</v>
      </c>
      <c r="M41" s="78">
        <v>5.0000000000000001E-4</v>
      </c>
    </row>
    <row r="42" spans="2:13">
      <c r="B42" t="s">
        <v>2331</v>
      </c>
      <c r="C42" t="s">
        <v>2332</v>
      </c>
      <c r="D42" t="s">
        <v>123</v>
      </c>
      <c r="E42" t="s">
        <v>2328</v>
      </c>
      <c r="F42" t="s">
        <v>955</v>
      </c>
      <c r="G42" t="s">
        <v>110</v>
      </c>
      <c r="H42" s="77">
        <v>24360.992999999999</v>
      </c>
      <c r="I42" s="77">
        <v>100</v>
      </c>
      <c r="J42" s="77">
        <v>98.257629166200005</v>
      </c>
      <c r="K42" s="78">
        <v>2.8999999999999998E-3</v>
      </c>
      <c r="L42" s="78">
        <v>4.1000000000000003E-3</v>
      </c>
      <c r="M42" s="78">
        <v>1E-4</v>
      </c>
    </row>
    <row r="43" spans="2:13">
      <c r="B43" t="s">
        <v>2333</v>
      </c>
      <c r="C43" t="s">
        <v>2334</v>
      </c>
      <c r="D43" t="s">
        <v>123</v>
      </c>
      <c r="E43" t="s">
        <v>2335</v>
      </c>
      <c r="F43" t="s">
        <v>955</v>
      </c>
      <c r="G43" t="s">
        <v>106</v>
      </c>
      <c r="H43" s="77">
        <v>345995.5</v>
      </c>
      <c r="I43" s="77">
        <v>218.58119999999985</v>
      </c>
      <c r="J43" s="77">
        <v>2792.1898797034301</v>
      </c>
      <c r="K43" s="78">
        <v>6.9999999999999999E-4</v>
      </c>
      <c r="L43" s="78">
        <v>0.11700000000000001</v>
      </c>
      <c r="M43" s="78">
        <v>2.2000000000000001E-3</v>
      </c>
    </row>
    <row r="44" spans="2:13">
      <c r="B44" t="s">
        <v>2336</v>
      </c>
      <c r="C44" t="s">
        <v>2337</v>
      </c>
      <c r="D44" t="s">
        <v>123</v>
      </c>
      <c r="E44" t="s">
        <v>2338</v>
      </c>
      <c r="F44" t="s">
        <v>955</v>
      </c>
      <c r="G44" t="s">
        <v>106</v>
      </c>
      <c r="H44" s="77">
        <v>300292.42</v>
      </c>
      <c r="I44" s="77">
        <v>114.91610000000027</v>
      </c>
      <c r="J44" s="77">
        <v>1274.0513746393201</v>
      </c>
      <c r="K44" s="78">
        <v>2.2000000000000001E-3</v>
      </c>
      <c r="L44" s="78">
        <v>5.3400000000000003E-2</v>
      </c>
      <c r="M44" s="78">
        <v>1E-3</v>
      </c>
    </row>
    <row r="45" spans="2:13">
      <c r="B45" t="s">
        <v>2339</v>
      </c>
      <c r="C45" t="s">
        <v>2340</v>
      </c>
      <c r="D45" t="s">
        <v>123</v>
      </c>
      <c r="E45" t="s">
        <v>2338</v>
      </c>
      <c r="F45" t="s">
        <v>955</v>
      </c>
      <c r="G45" t="s">
        <v>106</v>
      </c>
      <c r="H45" s="77">
        <v>31884.33</v>
      </c>
      <c r="I45" s="77">
        <v>100</v>
      </c>
      <c r="J45" s="77">
        <v>117.71694635999999</v>
      </c>
      <c r="K45" s="78">
        <v>1.5E-3</v>
      </c>
      <c r="L45" s="78">
        <v>4.8999999999999998E-3</v>
      </c>
      <c r="M45" s="78">
        <v>1E-4</v>
      </c>
    </row>
    <row r="46" spans="2:13">
      <c r="B46" t="s">
        <v>2341</v>
      </c>
      <c r="C46" t="s">
        <v>2342</v>
      </c>
      <c r="D46" t="s">
        <v>123</v>
      </c>
      <c r="E46" t="s">
        <v>2343</v>
      </c>
      <c r="F46" t="s">
        <v>955</v>
      </c>
      <c r="G46" t="s">
        <v>106</v>
      </c>
      <c r="H46" s="77">
        <v>306843.39</v>
      </c>
      <c r="I46" s="77">
        <v>142.97959999999995</v>
      </c>
      <c r="J46" s="77">
        <v>1619.7669834860401</v>
      </c>
      <c r="K46" s="78">
        <v>2.9999999999999997E-4</v>
      </c>
      <c r="L46" s="78">
        <v>6.7900000000000002E-2</v>
      </c>
      <c r="M46" s="78">
        <v>1.2999999999999999E-3</v>
      </c>
    </row>
    <row r="47" spans="2:13">
      <c r="B47" t="s">
        <v>2344</v>
      </c>
      <c r="C47" t="s">
        <v>2345</v>
      </c>
      <c r="D47" t="s">
        <v>123</v>
      </c>
      <c r="E47" t="s">
        <v>2346</v>
      </c>
      <c r="F47" t="s">
        <v>968</v>
      </c>
      <c r="G47" t="s">
        <v>106</v>
      </c>
      <c r="H47" s="77">
        <v>1431.92</v>
      </c>
      <c r="I47" s="77">
        <v>2258.1482999999976</v>
      </c>
      <c r="J47" s="77">
        <v>119.38036639113299</v>
      </c>
      <c r="K47" s="78">
        <v>0</v>
      </c>
      <c r="L47" s="78">
        <v>5.0000000000000001E-3</v>
      </c>
      <c r="M47" s="78">
        <v>1E-4</v>
      </c>
    </row>
    <row r="48" spans="2:13">
      <c r="B48" t="s">
        <v>2347</v>
      </c>
      <c r="C48" t="s">
        <v>2348</v>
      </c>
      <c r="D48" t="s">
        <v>123</v>
      </c>
      <c r="E48" t="s">
        <v>2346</v>
      </c>
      <c r="F48" t="s">
        <v>968</v>
      </c>
      <c r="G48" t="s">
        <v>106</v>
      </c>
      <c r="H48" s="77">
        <v>3302.92</v>
      </c>
      <c r="I48" s="77">
        <v>2467.1546999999991</v>
      </c>
      <c r="J48" s="77">
        <v>300.85423509564998</v>
      </c>
      <c r="K48" s="78">
        <v>0</v>
      </c>
      <c r="L48" s="78">
        <v>1.26E-2</v>
      </c>
      <c r="M48" s="78">
        <v>2.0000000000000001E-4</v>
      </c>
    </row>
    <row r="49" spans="2:13">
      <c r="B49" t="s">
        <v>2349</v>
      </c>
      <c r="C49" t="s">
        <v>2350</v>
      </c>
      <c r="D49" t="s">
        <v>123</v>
      </c>
      <c r="E49" t="s">
        <v>2351</v>
      </c>
      <c r="F49" t="s">
        <v>1011</v>
      </c>
      <c r="G49" t="s">
        <v>110</v>
      </c>
      <c r="H49" s="77">
        <v>31447.97</v>
      </c>
      <c r="I49" s="77">
        <v>115.7786000000003</v>
      </c>
      <c r="J49" s="77">
        <v>146.856172225454</v>
      </c>
      <c r="K49" s="78">
        <v>2.9999999999999997E-4</v>
      </c>
      <c r="L49" s="78">
        <v>6.1999999999999998E-3</v>
      </c>
      <c r="M49" s="78">
        <v>1E-4</v>
      </c>
    </row>
    <row r="50" spans="2:13">
      <c r="B50" t="s">
        <v>2352</v>
      </c>
      <c r="C50" t="s">
        <v>2353</v>
      </c>
      <c r="D50" t="s">
        <v>123</v>
      </c>
      <c r="E50" t="s">
        <v>2354</v>
      </c>
      <c r="F50" t="s">
        <v>1011</v>
      </c>
      <c r="G50" t="s">
        <v>106</v>
      </c>
      <c r="H50" s="77">
        <v>3614.95</v>
      </c>
      <c r="I50" s="77">
        <v>7958.1320000000151</v>
      </c>
      <c r="J50" s="77">
        <v>1062.12376317393</v>
      </c>
      <c r="K50" s="78">
        <v>1E-3</v>
      </c>
      <c r="L50" s="78">
        <v>4.4499999999999998E-2</v>
      </c>
      <c r="M50" s="78">
        <v>8.0000000000000004E-4</v>
      </c>
    </row>
    <row r="51" spans="2:13">
      <c r="B51" t="s">
        <v>2355</v>
      </c>
      <c r="C51" t="s">
        <v>2356</v>
      </c>
      <c r="D51" t="s">
        <v>123</v>
      </c>
      <c r="E51" t="s">
        <v>2357</v>
      </c>
      <c r="F51" t="s">
        <v>1011</v>
      </c>
      <c r="G51" t="s">
        <v>106</v>
      </c>
      <c r="H51" s="77">
        <v>2962.39</v>
      </c>
      <c r="I51" s="77">
        <v>11056.168000000014</v>
      </c>
      <c r="J51" s="77">
        <v>1209.2290017745199</v>
      </c>
      <c r="K51" s="78">
        <v>1.8E-3</v>
      </c>
      <c r="L51" s="78">
        <v>5.0700000000000002E-2</v>
      </c>
      <c r="M51" s="78">
        <v>1E-3</v>
      </c>
    </row>
    <row r="52" spans="2:13">
      <c r="B52" t="s">
        <v>2358</v>
      </c>
      <c r="C52" t="s">
        <v>2359</v>
      </c>
      <c r="D52" t="s">
        <v>123</v>
      </c>
      <c r="E52" t="s">
        <v>2360</v>
      </c>
      <c r="F52" t="s">
        <v>1011</v>
      </c>
      <c r="G52" t="s">
        <v>110</v>
      </c>
      <c r="H52" s="77">
        <v>50845.38</v>
      </c>
      <c r="I52" s="77">
        <v>97.47580000000022</v>
      </c>
      <c r="J52" s="77">
        <v>199.903132498823</v>
      </c>
      <c r="K52" s="78">
        <v>2E-3</v>
      </c>
      <c r="L52" s="78">
        <v>8.3999999999999995E-3</v>
      </c>
      <c r="M52" s="78">
        <v>2.0000000000000001E-4</v>
      </c>
    </row>
    <row r="53" spans="2:13">
      <c r="B53" t="s">
        <v>2361</v>
      </c>
      <c r="C53" t="s">
        <v>2362</v>
      </c>
      <c r="D53" t="s">
        <v>123</v>
      </c>
      <c r="E53" t="s">
        <v>2363</v>
      </c>
      <c r="F53" t="s">
        <v>1011</v>
      </c>
      <c r="G53" t="s">
        <v>106</v>
      </c>
      <c r="H53" s="77">
        <v>618.79999999999995</v>
      </c>
      <c r="I53" s="77">
        <v>12995.514800000008</v>
      </c>
      <c r="J53" s="77">
        <v>296.89677869022103</v>
      </c>
      <c r="K53" s="78">
        <v>6.9999999999999999E-4</v>
      </c>
      <c r="L53" s="78">
        <v>1.24E-2</v>
      </c>
      <c r="M53" s="78">
        <v>2.0000000000000001E-4</v>
      </c>
    </row>
    <row r="54" spans="2:13">
      <c r="B54" t="s">
        <v>2364</v>
      </c>
      <c r="C54" t="s">
        <v>2365</v>
      </c>
      <c r="D54" t="s">
        <v>123</v>
      </c>
      <c r="E54" t="s">
        <v>2366</v>
      </c>
      <c r="F54" t="s">
        <v>1011</v>
      </c>
      <c r="G54" t="s">
        <v>110</v>
      </c>
      <c r="H54" s="77">
        <v>86658.06</v>
      </c>
      <c r="I54" s="77">
        <v>118.33109999999988</v>
      </c>
      <c r="J54" s="77">
        <v>413.598693296904</v>
      </c>
      <c r="K54" s="78">
        <v>1.5E-3</v>
      </c>
      <c r="L54" s="78">
        <v>1.7299999999999999E-2</v>
      </c>
      <c r="M54" s="78">
        <v>2.9999999999999997E-4</v>
      </c>
    </row>
    <row r="55" spans="2:13">
      <c r="B55" t="s">
        <v>2367</v>
      </c>
      <c r="C55" t="s">
        <v>2368</v>
      </c>
      <c r="D55" t="s">
        <v>123</v>
      </c>
      <c r="E55" t="s">
        <v>2369</v>
      </c>
      <c r="F55" t="s">
        <v>1011</v>
      </c>
      <c r="G55" t="s">
        <v>106</v>
      </c>
      <c r="H55" s="77">
        <v>3358.06</v>
      </c>
      <c r="I55" s="77">
        <v>11369.545600000007</v>
      </c>
      <c r="J55" s="77">
        <v>1409.5914337050301</v>
      </c>
      <c r="K55" s="78">
        <v>2.3E-3</v>
      </c>
      <c r="L55" s="78">
        <v>5.91E-2</v>
      </c>
      <c r="M55" s="78">
        <v>1.1000000000000001E-3</v>
      </c>
    </row>
    <row r="56" spans="2:13">
      <c r="B56" t="s">
        <v>2370</v>
      </c>
      <c r="C56" t="s">
        <v>2371</v>
      </c>
      <c r="D56" t="s">
        <v>123</v>
      </c>
      <c r="E56" t="s">
        <v>2372</v>
      </c>
      <c r="F56" t="s">
        <v>1011</v>
      </c>
      <c r="G56" t="s">
        <v>113</v>
      </c>
      <c r="H56" s="77">
        <v>1548.49</v>
      </c>
      <c r="I56" s="77">
        <v>9236.6560999999965</v>
      </c>
      <c r="J56" s="77">
        <v>668.18715930356905</v>
      </c>
      <c r="K56" s="78">
        <v>2.3E-3</v>
      </c>
      <c r="L56" s="78">
        <v>2.8000000000000001E-2</v>
      </c>
      <c r="M56" s="78">
        <v>5.0000000000000001E-4</v>
      </c>
    </row>
    <row r="57" spans="2:13">
      <c r="B57" t="s">
        <v>2373</v>
      </c>
      <c r="C57" t="s">
        <v>2374</v>
      </c>
      <c r="D57" t="s">
        <v>123</v>
      </c>
      <c r="E57" t="s">
        <v>2375</v>
      </c>
      <c r="F57" t="s">
        <v>1011</v>
      </c>
      <c r="G57" t="s">
        <v>106</v>
      </c>
      <c r="H57" s="77">
        <v>238652.49</v>
      </c>
      <c r="I57" s="77">
        <v>111.07360000000001</v>
      </c>
      <c r="J57" s="77">
        <v>978.67503559370698</v>
      </c>
      <c r="K57" s="78">
        <v>2.8999999999999998E-3</v>
      </c>
      <c r="L57" s="78">
        <v>4.1000000000000002E-2</v>
      </c>
      <c r="M57" s="78">
        <v>8.0000000000000004E-4</v>
      </c>
    </row>
    <row r="58" spans="2:13">
      <c r="B58" t="s">
        <v>2376</v>
      </c>
      <c r="C58" t="s">
        <v>2377</v>
      </c>
      <c r="D58" t="s">
        <v>123</v>
      </c>
      <c r="E58" t="s">
        <v>2378</v>
      </c>
      <c r="F58" t="s">
        <v>1011</v>
      </c>
      <c r="G58" t="s">
        <v>106</v>
      </c>
      <c r="H58" s="77">
        <v>226437.18</v>
      </c>
      <c r="I58" s="77">
        <v>111.63989999999994</v>
      </c>
      <c r="J58" s="77">
        <v>933.31633893431501</v>
      </c>
      <c r="K58" s="78">
        <v>2.3E-3</v>
      </c>
      <c r="L58" s="78">
        <v>3.9100000000000003E-2</v>
      </c>
      <c r="M58" s="78">
        <v>6.9999999999999999E-4</v>
      </c>
    </row>
    <row r="59" spans="2:13">
      <c r="B59" t="s">
        <v>2379</v>
      </c>
      <c r="C59" t="s">
        <v>2380</v>
      </c>
      <c r="D59" t="s">
        <v>123</v>
      </c>
      <c r="E59" t="s">
        <v>2381</v>
      </c>
      <c r="F59" t="s">
        <v>1011</v>
      </c>
      <c r="G59" t="s">
        <v>106</v>
      </c>
      <c r="H59" s="77">
        <v>28344.59</v>
      </c>
      <c r="I59" s="77">
        <v>1E-4</v>
      </c>
      <c r="J59" s="77">
        <v>1.0464822628000001E-4</v>
      </c>
      <c r="K59" s="78">
        <v>2.0000000000000001E-4</v>
      </c>
      <c r="L59" s="78">
        <v>0</v>
      </c>
      <c r="M59" s="78">
        <v>0</v>
      </c>
    </row>
    <row r="60" spans="2:13">
      <c r="B60" t="s">
        <v>2382</v>
      </c>
      <c r="C60" t="s">
        <v>2383</v>
      </c>
      <c r="D60" t="s">
        <v>123</v>
      </c>
      <c r="E60" t="s">
        <v>2149</v>
      </c>
      <c r="F60" t="s">
        <v>1011</v>
      </c>
      <c r="G60" t="s">
        <v>106</v>
      </c>
      <c r="H60" s="77">
        <v>512640.22</v>
      </c>
      <c r="I60" s="77">
        <v>90.118700000000061</v>
      </c>
      <c r="J60" s="77">
        <v>1705.6475195666901</v>
      </c>
      <c r="K60" s="78">
        <v>1.8E-3</v>
      </c>
      <c r="L60" s="78">
        <v>7.1499999999999994E-2</v>
      </c>
      <c r="M60" s="78">
        <v>1.2999999999999999E-3</v>
      </c>
    </row>
    <row r="61" spans="2:13">
      <c r="B61" t="s">
        <v>2384</v>
      </c>
      <c r="C61" t="s">
        <v>2385</v>
      </c>
      <c r="D61" t="s">
        <v>123</v>
      </c>
      <c r="E61" t="s">
        <v>2149</v>
      </c>
      <c r="F61" t="s">
        <v>1011</v>
      </c>
      <c r="G61" t="s">
        <v>106</v>
      </c>
      <c r="H61" s="77">
        <v>4646.41</v>
      </c>
      <c r="I61" s="77">
        <v>220.06730000000024</v>
      </c>
      <c r="J61" s="77">
        <v>37.751545593269597</v>
      </c>
      <c r="K61" s="78">
        <v>2.0000000000000001E-4</v>
      </c>
      <c r="L61" s="78">
        <v>1.6000000000000001E-3</v>
      </c>
      <c r="M61" s="78">
        <v>0</v>
      </c>
    </row>
    <row r="62" spans="2:13">
      <c r="B62" t="s">
        <v>2386</v>
      </c>
      <c r="C62" t="s">
        <v>2387</v>
      </c>
      <c r="D62" t="s">
        <v>123</v>
      </c>
      <c r="E62" t="s">
        <v>2149</v>
      </c>
      <c r="F62" t="s">
        <v>1011</v>
      </c>
      <c r="G62" t="s">
        <v>106</v>
      </c>
      <c r="H62" s="77">
        <v>154972.94</v>
      </c>
      <c r="I62" s="77">
        <v>149.82930000000007</v>
      </c>
      <c r="J62" s="77">
        <v>857.26346443872296</v>
      </c>
      <c r="K62" s="78">
        <v>6.9999999999999999E-4</v>
      </c>
      <c r="L62" s="78">
        <v>3.5900000000000001E-2</v>
      </c>
      <c r="M62" s="78">
        <v>6.9999999999999999E-4</v>
      </c>
    </row>
    <row r="63" spans="2:13">
      <c r="B63" t="s">
        <v>2388</v>
      </c>
      <c r="C63" t="s">
        <v>2389</v>
      </c>
      <c r="D63" t="s">
        <v>123</v>
      </c>
      <c r="E63" t="s">
        <v>2390</v>
      </c>
      <c r="F63" t="s">
        <v>1011</v>
      </c>
      <c r="G63" t="s">
        <v>106</v>
      </c>
      <c r="H63" s="77">
        <v>17461.82</v>
      </c>
      <c r="I63" s="77">
        <v>113.20099999999999</v>
      </c>
      <c r="J63" s="77">
        <v>72.979597336474399</v>
      </c>
      <c r="K63" s="78">
        <v>2.0000000000000001E-4</v>
      </c>
      <c r="L63" s="78">
        <v>3.0999999999999999E-3</v>
      </c>
      <c r="M63" s="78">
        <v>1E-4</v>
      </c>
    </row>
    <row r="64" spans="2:13">
      <c r="B64" t="s">
        <v>2391</v>
      </c>
      <c r="C64" t="s">
        <v>2392</v>
      </c>
      <c r="D64" t="s">
        <v>123</v>
      </c>
      <c r="E64" t="s">
        <v>2393</v>
      </c>
      <c r="F64" t="s">
        <v>1091</v>
      </c>
      <c r="G64" t="s">
        <v>106</v>
      </c>
      <c r="H64" s="77">
        <v>1443.32</v>
      </c>
      <c r="I64" s="77">
        <v>4245.3095000000039</v>
      </c>
      <c r="J64" s="77">
        <v>226.221396770377</v>
      </c>
      <c r="K64" s="78">
        <v>1E-4</v>
      </c>
      <c r="L64" s="78">
        <v>9.4999999999999998E-3</v>
      </c>
      <c r="M64" s="78">
        <v>2.0000000000000001E-4</v>
      </c>
    </row>
    <row r="65" spans="2:13">
      <c r="B65" t="s">
        <v>2394</v>
      </c>
      <c r="C65" t="s">
        <v>2395</v>
      </c>
      <c r="D65" t="s">
        <v>123</v>
      </c>
      <c r="E65" t="s">
        <v>2396</v>
      </c>
      <c r="F65" t="s">
        <v>1091</v>
      </c>
      <c r="G65" t="s">
        <v>106</v>
      </c>
      <c r="H65" s="77">
        <v>4379.6000000000004</v>
      </c>
      <c r="I65" s="77">
        <v>3362.7688000000026</v>
      </c>
      <c r="J65" s="77">
        <v>543.74233617084201</v>
      </c>
      <c r="K65" s="78">
        <v>1E-4</v>
      </c>
      <c r="L65" s="78">
        <v>2.2800000000000001E-2</v>
      </c>
      <c r="M65" s="78">
        <v>4.0000000000000002E-4</v>
      </c>
    </row>
    <row r="66" spans="2:13">
      <c r="B66" t="s">
        <v>2397</v>
      </c>
      <c r="C66" t="s">
        <v>2398</v>
      </c>
      <c r="D66" t="s">
        <v>123</v>
      </c>
      <c r="E66" t="s">
        <v>2399</v>
      </c>
      <c r="F66" t="s">
        <v>1540</v>
      </c>
      <c r="G66" t="s">
        <v>102</v>
      </c>
      <c r="H66" s="77">
        <v>164446</v>
      </c>
      <c r="I66" s="77">
        <v>183</v>
      </c>
      <c r="J66" s="77">
        <v>300.93617999999998</v>
      </c>
      <c r="K66" s="78">
        <v>2.9999999999999997E-4</v>
      </c>
      <c r="L66" s="78">
        <v>1.26E-2</v>
      </c>
      <c r="M66" s="78">
        <v>2.0000000000000001E-4</v>
      </c>
    </row>
    <row r="67" spans="2:13">
      <c r="B67" t="s">
        <v>2400</v>
      </c>
      <c r="C67" t="s">
        <v>2401</v>
      </c>
      <c r="D67" t="s">
        <v>123</v>
      </c>
      <c r="E67" t="s">
        <v>2328</v>
      </c>
      <c r="F67" t="s">
        <v>369</v>
      </c>
      <c r="G67" t="s">
        <v>110</v>
      </c>
      <c r="H67" s="77">
        <v>68809.919999999998</v>
      </c>
      <c r="I67" s="77">
        <v>95.15</v>
      </c>
      <c r="J67" s="77">
        <v>264.07734165859199</v>
      </c>
      <c r="K67" s="78">
        <v>2.5000000000000001E-3</v>
      </c>
      <c r="L67" s="78">
        <v>1.11E-2</v>
      </c>
      <c r="M67" s="78">
        <v>2.0000000000000001E-4</v>
      </c>
    </row>
    <row r="68" spans="2:13">
      <c r="B68" t="s">
        <v>2402</v>
      </c>
      <c r="C68" t="s">
        <v>2403</v>
      </c>
      <c r="D68" t="s">
        <v>123</v>
      </c>
      <c r="E68" t="s">
        <v>2404</v>
      </c>
      <c r="F68" t="s">
        <v>620</v>
      </c>
      <c r="G68" t="s">
        <v>106</v>
      </c>
      <c r="H68" s="77">
        <v>1937962.97</v>
      </c>
      <c r="I68" s="77">
        <v>1E-4</v>
      </c>
      <c r="J68" s="77">
        <v>7.1549592852399998E-3</v>
      </c>
      <c r="K68" s="78">
        <v>4.0000000000000002E-4</v>
      </c>
      <c r="L68" s="78">
        <v>0</v>
      </c>
      <c r="M68" s="78">
        <v>0</v>
      </c>
    </row>
    <row r="69" spans="2:13">
      <c r="B69" t="s">
        <v>2405</v>
      </c>
      <c r="C69" t="s">
        <v>2406</v>
      </c>
      <c r="D69" t="s">
        <v>123</v>
      </c>
      <c r="E69" t="s">
        <v>2407</v>
      </c>
      <c r="F69" t="s">
        <v>1584</v>
      </c>
      <c r="G69" t="s">
        <v>106</v>
      </c>
      <c r="H69" s="77">
        <v>10792.6</v>
      </c>
      <c r="I69" s="77">
        <v>704.57380000000103</v>
      </c>
      <c r="J69" s="77">
        <v>280.74644351805</v>
      </c>
      <c r="K69" s="78">
        <v>1E-4</v>
      </c>
      <c r="L69" s="78">
        <v>1.18E-2</v>
      </c>
      <c r="M69" s="78">
        <v>2.0000000000000001E-4</v>
      </c>
    </row>
    <row r="70" spans="2:13">
      <c r="B70" t="s">
        <v>227</v>
      </c>
      <c r="C70" s="16"/>
      <c r="D70" s="16"/>
      <c r="E70" s="16"/>
    </row>
    <row r="71" spans="2:13">
      <c r="B71" t="s">
        <v>327</v>
      </c>
      <c r="C71" s="16"/>
      <c r="D71" s="16"/>
      <c r="E71" s="16"/>
    </row>
    <row r="72" spans="2:13">
      <c r="B72" t="s">
        <v>328</v>
      </c>
      <c r="C72" s="16"/>
      <c r="D72" s="16"/>
      <c r="E72" s="16"/>
    </row>
    <row r="73" spans="2:13">
      <c r="B73" t="s">
        <v>329</v>
      </c>
      <c r="C73" s="16"/>
      <c r="D73" s="16"/>
      <c r="E73" s="16"/>
    </row>
    <row r="74" spans="2:13">
      <c r="C74" s="16"/>
      <c r="D74" s="16"/>
      <c r="E74" s="16"/>
    </row>
    <row r="75" spans="2:13"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83" workbookViewId="0">
      <selection activeCell="E193" sqref="E193:E19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3751</v>
      </c>
    </row>
    <row r="3" spans="2:55" s="1" customFormat="1">
      <c r="B3" s="2" t="s">
        <v>2</v>
      </c>
      <c r="C3" s="26" t="s">
        <v>3752</v>
      </c>
    </row>
    <row r="4" spans="2:55" s="1" customFormat="1">
      <c r="B4" s="2" t="s">
        <v>3</v>
      </c>
      <c r="C4" s="88" t="s">
        <v>197</v>
      </c>
    </row>
    <row r="6" spans="2:55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55" ht="26.25" customHeight="1">
      <c r="B7" s="114" t="s">
        <v>139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34286799.763999999</v>
      </c>
      <c r="G11" s="7"/>
      <c r="H11" s="75">
        <v>111632.57552009841</v>
      </c>
      <c r="I11" s="7"/>
      <c r="J11" s="76">
        <v>1</v>
      </c>
      <c r="K11" s="76">
        <v>8.8200000000000001E-2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5088678</v>
      </c>
      <c r="H12" s="81">
        <v>6761.9267839718923</v>
      </c>
      <c r="J12" s="80">
        <v>6.0600000000000001E-2</v>
      </c>
      <c r="K12" s="80">
        <v>5.3E-3</v>
      </c>
    </row>
    <row r="13" spans="2:55">
      <c r="B13" s="79" t="s">
        <v>2408</v>
      </c>
      <c r="C13" s="16"/>
      <c r="F13" s="81">
        <v>235571.43</v>
      </c>
      <c r="H13" s="81">
        <v>911.55102090512855</v>
      </c>
      <c r="J13" s="80">
        <v>8.2000000000000007E-3</v>
      </c>
      <c r="K13" s="80">
        <v>6.9999999999999999E-4</v>
      </c>
    </row>
    <row r="14" spans="2:55">
      <c r="B14" t="s">
        <v>2409</v>
      </c>
      <c r="C14" t="s">
        <v>2410</v>
      </c>
      <c r="D14" t="s">
        <v>106</v>
      </c>
      <c r="E14" s="95">
        <v>44742</v>
      </c>
      <c r="F14" s="77">
        <v>34117.14</v>
      </c>
      <c r="G14" s="77">
        <v>101.30129999999966</v>
      </c>
      <c r="H14" s="77">
        <v>127.599604617691</v>
      </c>
      <c r="I14" s="78">
        <v>2E-3</v>
      </c>
      <c r="J14" s="78">
        <v>1.1000000000000001E-3</v>
      </c>
      <c r="K14" s="78">
        <v>1E-4</v>
      </c>
    </row>
    <row r="15" spans="2:55">
      <c r="B15" t="s">
        <v>2411</v>
      </c>
      <c r="C15" t="s">
        <v>2412</v>
      </c>
      <c r="D15" t="s">
        <v>106</v>
      </c>
      <c r="E15" s="95">
        <v>44560</v>
      </c>
      <c r="F15" s="77">
        <v>15385.38</v>
      </c>
      <c r="G15" s="77">
        <v>105.05130000000004</v>
      </c>
      <c r="H15" s="77">
        <v>59.672103956178503</v>
      </c>
      <c r="I15" s="78">
        <v>5.9999999999999995E-4</v>
      </c>
      <c r="J15" s="78">
        <v>5.0000000000000001E-4</v>
      </c>
      <c r="K15" s="78">
        <v>0</v>
      </c>
      <c r="W15" s="100"/>
    </row>
    <row r="16" spans="2:55">
      <c r="B16" t="s">
        <v>2413</v>
      </c>
      <c r="C16" t="s">
        <v>2414</v>
      </c>
      <c r="D16" t="s">
        <v>106</v>
      </c>
      <c r="E16" s="95">
        <v>44621</v>
      </c>
      <c r="F16" s="77">
        <v>20805.37</v>
      </c>
      <c r="G16" s="77">
        <v>75.303200000000032</v>
      </c>
      <c r="H16" s="77">
        <v>57.842967837753299</v>
      </c>
      <c r="I16" s="78">
        <v>8.9999999999999998E-4</v>
      </c>
      <c r="J16" s="78">
        <v>5.0000000000000001E-4</v>
      </c>
      <c r="K16" s="78">
        <v>0</v>
      </c>
      <c r="W16" s="100"/>
    </row>
    <row r="17" spans="2:23">
      <c r="B17" t="s">
        <v>2415</v>
      </c>
      <c r="C17" t="s">
        <v>2416</v>
      </c>
      <c r="D17" t="s">
        <v>106</v>
      </c>
      <c r="E17" s="95">
        <v>44581</v>
      </c>
      <c r="F17" s="77">
        <v>8757.75</v>
      </c>
      <c r="G17" s="77">
        <v>131.99100000000001</v>
      </c>
      <c r="H17" s="77">
        <v>42.677459134830002</v>
      </c>
      <c r="I17" s="78">
        <v>8.0000000000000004E-4</v>
      </c>
      <c r="J17" s="78">
        <v>4.0000000000000002E-4</v>
      </c>
      <c r="K17" s="78">
        <v>0</v>
      </c>
      <c r="W17" s="100"/>
    </row>
    <row r="18" spans="2:23">
      <c r="B18" t="s">
        <v>2417</v>
      </c>
      <c r="C18" t="s">
        <v>2418</v>
      </c>
      <c r="D18" t="s">
        <v>106</v>
      </c>
      <c r="E18" s="95">
        <v>44279</v>
      </c>
      <c r="F18" s="77">
        <v>14215.65</v>
      </c>
      <c r="G18" s="77">
        <v>101.68640000000001</v>
      </c>
      <c r="H18" s="77">
        <v>53.369273008147204</v>
      </c>
      <c r="I18" s="78">
        <v>1.8E-3</v>
      </c>
      <c r="J18" s="78">
        <v>5.0000000000000001E-4</v>
      </c>
      <c r="K18" s="78">
        <v>0</v>
      </c>
      <c r="W18" s="100"/>
    </row>
    <row r="19" spans="2:23">
      <c r="B19" t="s">
        <v>2419</v>
      </c>
      <c r="C19" t="s">
        <v>2420</v>
      </c>
      <c r="D19" t="s">
        <v>106</v>
      </c>
      <c r="E19" s="95">
        <v>43755</v>
      </c>
      <c r="F19" s="77">
        <v>10952.34</v>
      </c>
      <c r="G19" s="77">
        <v>175.96379999999991</v>
      </c>
      <c r="H19" s="77">
        <v>71.152791286580594</v>
      </c>
      <c r="I19" s="78">
        <v>2.5000000000000001E-3</v>
      </c>
      <c r="J19" s="78">
        <v>5.9999999999999995E-4</v>
      </c>
      <c r="K19" s="78">
        <v>1E-4</v>
      </c>
    </row>
    <row r="20" spans="2:23">
      <c r="B20" t="s">
        <v>2421</v>
      </c>
      <c r="C20" t="s">
        <v>2422</v>
      </c>
      <c r="D20" t="s">
        <v>106</v>
      </c>
      <c r="E20" s="95">
        <v>43466</v>
      </c>
      <c r="F20" s="77">
        <v>46085.55</v>
      </c>
      <c r="G20" s="77">
        <v>155.33289999999977</v>
      </c>
      <c r="H20" s="77">
        <v>264.29559062464699</v>
      </c>
      <c r="I20" s="78">
        <v>6.9999999999999999E-4</v>
      </c>
      <c r="J20" s="78">
        <v>2.3999999999999998E-3</v>
      </c>
      <c r="K20" s="78">
        <v>2.0000000000000001E-4</v>
      </c>
      <c r="W20" s="100"/>
    </row>
    <row r="21" spans="2:23">
      <c r="B21" t="s">
        <v>2423</v>
      </c>
      <c r="C21" t="s">
        <v>2424</v>
      </c>
      <c r="D21" t="s">
        <v>106</v>
      </c>
      <c r="E21" s="95">
        <v>42555</v>
      </c>
      <c r="F21" s="77">
        <v>18954.21</v>
      </c>
      <c r="G21" s="77">
        <v>100.19469999999994</v>
      </c>
      <c r="H21" s="77">
        <v>70.115192322644006</v>
      </c>
      <c r="I21" s="78">
        <v>3.8E-3</v>
      </c>
      <c r="J21" s="78">
        <v>5.9999999999999995E-4</v>
      </c>
      <c r="K21" s="78">
        <v>1E-4</v>
      </c>
      <c r="W21" s="100"/>
    </row>
    <row r="22" spans="2:23">
      <c r="B22" t="s">
        <v>2425</v>
      </c>
      <c r="C22" t="s">
        <v>2426</v>
      </c>
      <c r="D22" t="s">
        <v>106</v>
      </c>
      <c r="E22" s="95">
        <v>43850</v>
      </c>
      <c r="F22" s="77">
        <v>66298.039999999994</v>
      </c>
      <c r="G22" s="77">
        <v>67.338500000000082</v>
      </c>
      <c r="H22" s="77">
        <v>164.826038116657</v>
      </c>
      <c r="I22" s="78">
        <v>8.9999999999999998E-4</v>
      </c>
      <c r="J22" s="78">
        <v>1.5E-3</v>
      </c>
      <c r="K22" s="78">
        <v>1E-4</v>
      </c>
      <c r="W22" s="100"/>
    </row>
    <row r="23" spans="2:23">
      <c r="B23" s="79" t="s">
        <v>2427</v>
      </c>
      <c r="C23" s="16"/>
      <c r="E23" s="95"/>
      <c r="F23" s="81">
        <v>0</v>
      </c>
      <c r="H23" s="81">
        <v>0</v>
      </c>
      <c r="J23" s="80">
        <v>0</v>
      </c>
      <c r="K23" s="80">
        <v>0</v>
      </c>
    </row>
    <row r="24" spans="2:23">
      <c r="B24" t="s">
        <v>211</v>
      </c>
      <c r="C24" t="s">
        <v>211</v>
      </c>
      <c r="D24" t="s">
        <v>211</v>
      </c>
      <c r="E24" s="95"/>
      <c r="F24" s="77">
        <v>0</v>
      </c>
      <c r="G24" s="77">
        <v>0</v>
      </c>
      <c r="H24" s="77">
        <v>0</v>
      </c>
      <c r="I24" s="78">
        <v>0</v>
      </c>
      <c r="J24" s="78">
        <v>0</v>
      </c>
      <c r="K24" s="78">
        <v>0</v>
      </c>
    </row>
    <row r="25" spans="2:23">
      <c r="B25" s="79" t="s">
        <v>2428</v>
      </c>
      <c r="C25" s="16"/>
      <c r="E25" s="95"/>
      <c r="F25" s="81">
        <v>1796446.23</v>
      </c>
      <c r="H25" s="81">
        <v>1651.498781978662</v>
      </c>
      <c r="J25" s="80">
        <v>1.4800000000000001E-2</v>
      </c>
      <c r="K25" s="80">
        <v>1.2999999999999999E-3</v>
      </c>
    </row>
    <row r="26" spans="2:23">
      <c r="B26" t="s">
        <v>2429</v>
      </c>
      <c r="C26" t="s">
        <v>2430</v>
      </c>
      <c r="D26" t="s">
        <v>102</v>
      </c>
      <c r="E26" s="95">
        <v>43614</v>
      </c>
      <c r="F26" s="77">
        <v>1146036.06</v>
      </c>
      <c r="G26" s="77">
        <v>94.327215000000081</v>
      </c>
      <c r="H26" s="77">
        <v>1081.0238982937301</v>
      </c>
      <c r="I26" s="78">
        <v>1E-3</v>
      </c>
      <c r="J26" s="78">
        <v>9.7000000000000003E-3</v>
      </c>
      <c r="K26" s="78">
        <v>8.9999999999999998E-4</v>
      </c>
      <c r="W26" s="100"/>
    </row>
    <row r="27" spans="2:23">
      <c r="B27" t="s">
        <v>2431</v>
      </c>
      <c r="C27" t="s">
        <v>2432</v>
      </c>
      <c r="D27" t="s">
        <v>102</v>
      </c>
      <c r="E27" s="95">
        <v>44655</v>
      </c>
      <c r="F27" s="77">
        <v>650410.17000000004</v>
      </c>
      <c r="G27" s="77">
        <v>87.71001899999996</v>
      </c>
      <c r="H27" s="77">
        <v>570.47488368493202</v>
      </c>
      <c r="I27" s="78">
        <v>8.9999999999999998E-4</v>
      </c>
      <c r="J27" s="78">
        <v>5.1000000000000004E-3</v>
      </c>
      <c r="K27" s="78">
        <v>5.0000000000000001E-4</v>
      </c>
      <c r="W27" s="100"/>
    </row>
    <row r="28" spans="2:23">
      <c r="B28" s="79" t="s">
        <v>2433</v>
      </c>
      <c r="C28" s="16"/>
      <c r="E28" s="95"/>
      <c r="F28" s="81">
        <v>3056660.34</v>
      </c>
      <c r="H28" s="81">
        <v>4198.8769810881022</v>
      </c>
      <c r="J28" s="80">
        <v>3.7600000000000001E-2</v>
      </c>
      <c r="K28" s="80">
        <v>3.3E-3</v>
      </c>
    </row>
    <row r="29" spans="2:23">
      <c r="B29" t="s">
        <v>2434</v>
      </c>
      <c r="C29" t="s">
        <v>2435</v>
      </c>
      <c r="D29" t="s">
        <v>102</v>
      </c>
      <c r="E29" s="95">
        <v>44166</v>
      </c>
      <c r="F29" s="77">
        <v>375244.3</v>
      </c>
      <c r="G29" s="77">
        <v>54.359994999999998</v>
      </c>
      <c r="H29" s="77">
        <v>203.982782717785</v>
      </c>
      <c r="I29" s="78">
        <v>1E-3</v>
      </c>
      <c r="J29" s="78">
        <v>1.8E-3</v>
      </c>
      <c r="K29" s="78">
        <v>2.0000000000000001E-4</v>
      </c>
      <c r="W29" s="100"/>
    </row>
    <row r="30" spans="2:23">
      <c r="B30" t="s">
        <v>2436</v>
      </c>
      <c r="C30" t="s">
        <v>2437</v>
      </c>
      <c r="D30" t="s">
        <v>102</v>
      </c>
      <c r="E30" s="95">
        <v>44048</v>
      </c>
      <c r="F30" s="77">
        <v>312605.67</v>
      </c>
      <c r="G30" s="77">
        <v>139.68743400000005</v>
      </c>
      <c r="H30" s="77">
        <v>436.67083896150803</v>
      </c>
      <c r="I30" s="78">
        <v>1E-3</v>
      </c>
      <c r="J30" s="78">
        <v>3.8999999999999998E-3</v>
      </c>
      <c r="K30" s="78">
        <v>2.9999999999999997E-4</v>
      </c>
      <c r="W30" s="100"/>
    </row>
    <row r="31" spans="2:23">
      <c r="B31" t="s">
        <v>2438</v>
      </c>
      <c r="C31" t="s">
        <v>2439</v>
      </c>
      <c r="D31" t="s">
        <v>110</v>
      </c>
      <c r="E31" s="95">
        <v>44743</v>
      </c>
      <c r="F31" s="77">
        <v>30975.23</v>
      </c>
      <c r="G31" s="77">
        <v>95.864600000000337</v>
      </c>
      <c r="H31" s="77">
        <v>119.76891031762899</v>
      </c>
      <c r="I31" s="78">
        <v>6.9999999999999999E-4</v>
      </c>
      <c r="J31" s="78">
        <v>1.1000000000000001E-3</v>
      </c>
      <c r="K31" s="78">
        <v>1E-4</v>
      </c>
      <c r="W31" s="100"/>
    </row>
    <row r="32" spans="2:23">
      <c r="B32" t="s">
        <v>2440</v>
      </c>
      <c r="C32" t="s">
        <v>2441</v>
      </c>
      <c r="D32" t="s">
        <v>106</v>
      </c>
      <c r="E32" s="95">
        <v>43556</v>
      </c>
      <c r="F32" s="77">
        <v>117759.47</v>
      </c>
      <c r="G32" s="77">
        <v>118.42110000000008</v>
      </c>
      <c r="H32" s="77">
        <v>514.857004516404</v>
      </c>
      <c r="I32" s="78">
        <v>2.0000000000000001E-4</v>
      </c>
      <c r="J32" s="78">
        <v>4.5999999999999999E-3</v>
      </c>
      <c r="K32" s="78">
        <v>4.0000000000000002E-4</v>
      </c>
      <c r="W32" s="100"/>
    </row>
    <row r="33" spans="2:23">
      <c r="B33" t="s">
        <v>2442</v>
      </c>
      <c r="C33" t="s">
        <v>2443</v>
      </c>
      <c r="D33" t="s">
        <v>102</v>
      </c>
      <c r="E33" s="95">
        <v>44317</v>
      </c>
      <c r="F33" s="77">
        <v>559988</v>
      </c>
      <c r="G33" s="77">
        <v>112.24363</v>
      </c>
      <c r="H33" s="77">
        <v>628.5508587644</v>
      </c>
      <c r="I33" s="78">
        <v>5.0000000000000001E-4</v>
      </c>
      <c r="J33" s="78">
        <v>5.5999999999999999E-3</v>
      </c>
      <c r="K33" s="78">
        <v>5.0000000000000001E-4</v>
      </c>
      <c r="W33" s="100"/>
    </row>
    <row r="34" spans="2:23">
      <c r="B34" t="s">
        <v>2444</v>
      </c>
      <c r="C34" t="s">
        <v>2445</v>
      </c>
      <c r="D34" t="s">
        <v>106</v>
      </c>
      <c r="E34" s="95">
        <v>42979</v>
      </c>
      <c r="F34" s="77">
        <v>16812.04</v>
      </c>
      <c r="G34" s="77">
        <v>124.5215</v>
      </c>
      <c r="H34" s="77">
        <v>77.290559402711196</v>
      </c>
      <c r="I34" s="78">
        <v>1E-4</v>
      </c>
      <c r="J34" s="78">
        <v>6.9999999999999999E-4</v>
      </c>
      <c r="K34" s="78">
        <v>1E-4</v>
      </c>
      <c r="W34" s="100"/>
    </row>
    <row r="35" spans="2:23">
      <c r="B35" t="s">
        <v>2446</v>
      </c>
      <c r="C35" t="s">
        <v>2447</v>
      </c>
      <c r="D35" t="s">
        <v>106</v>
      </c>
      <c r="E35" s="95">
        <v>44317</v>
      </c>
      <c r="F35" s="77">
        <v>29458.22</v>
      </c>
      <c r="G35" s="77">
        <v>116.07799999999982</v>
      </c>
      <c r="H35" s="77">
        <v>126.24614056202699</v>
      </c>
      <c r="I35" s="78">
        <v>1E-4</v>
      </c>
      <c r="J35" s="78">
        <v>1.1000000000000001E-3</v>
      </c>
      <c r="K35" s="78">
        <v>1E-4</v>
      </c>
      <c r="W35" s="100"/>
    </row>
    <row r="36" spans="2:23">
      <c r="B36" t="s">
        <v>2448</v>
      </c>
      <c r="C36" t="s">
        <v>2449</v>
      </c>
      <c r="D36" t="s">
        <v>106</v>
      </c>
      <c r="E36" s="95">
        <v>43556</v>
      </c>
      <c r="F36" s="77">
        <v>90565.33</v>
      </c>
      <c r="G36" s="77">
        <v>140.39860000000002</v>
      </c>
      <c r="H36" s="77">
        <v>469.44686535666301</v>
      </c>
      <c r="I36" s="78">
        <v>5.9999999999999995E-4</v>
      </c>
      <c r="J36" s="78">
        <v>4.1999999999999997E-3</v>
      </c>
      <c r="K36" s="78">
        <v>4.0000000000000002E-4</v>
      </c>
      <c r="W36" s="100"/>
    </row>
    <row r="37" spans="2:23">
      <c r="B37" t="s">
        <v>2450</v>
      </c>
      <c r="C37" t="s">
        <v>2451</v>
      </c>
      <c r="D37" t="s">
        <v>102</v>
      </c>
      <c r="E37" s="95">
        <v>43739</v>
      </c>
      <c r="F37" s="77">
        <v>681200.69</v>
      </c>
      <c r="G37" s="77">
        <v>104.34860899999998</v>
      </c>
      <c r="H37" s="77">
        <v>710.82344451340202</v>
      </c>
      <c r="I37" s="78">
        <v>5.9999999999999995E-4</v>
      </c>
      <c r="J37" s="78">
        <v>6.4000000000000003E-3</v>
      </c>
      <c r="K37" s="78">
        <v>5.9999999999999995E-4</v>
      </c>
      <c r="W37" s="100"/>
    </row>
    <row r="38" spans="2:23">
      <c r="B38" t="s">
        <v>2452</v>
      </c>
      <c r="C38" t="s">
        <v>2453</v>
      </c>
      <c r="D38" t="s">
        <v>102</v>
      </c>
      <c r="E38" s="95">
        <v>44104</v>
      </c>
      <c r="F38" s="77">
        <v>522535.89</v>
      </c>
      <c r="G38" s="77">
        <v>67.570455999999922</v>
      </c>
      <c r="H38" s="77">
        <v>353.079883636658</v>
      </c>
      <c r="I38" s="78">
        <v>1E-3</v>
      </c>
      <c r="J38" s="78">
        <v>3.2000000000000002E-3</v>
      </c>
      <c r="K38" s="78">
        <v>2.9999999999999997E-4</v>
      </c>
      <c r="W38" s="100"/>
    </row>
    <row r="39" spans="2:23">
      <c r="B39" t="s">
        <v>2454</v>
      </c>
      <c r="C39" t="s">
        <v>2455</v>
      </c>
      <c r="D39" t="s">
        <v>106</v>
      </c>
      <c r="E39" s="95">
        <v>44196</v>
      </c>
      <c r="F39" s="77">
        <v>59591</v>
      </c>
      <c r="G39" s="77">
        <v>110.896</v>
      </c>
      <c r="H39" s="77">
        <v>243.98225854911999</v>
      </c>
      <c r="I39" s="78">
        <v>8.9999999999999998E-4</v>
      </c>
      <c r="J39" s="78">
        <v>2.2000000000000001E-3</v>
      </c>
      <c r="K39" s="78">
        <v>2.0000000000000001E-4</v>
      </c>
      <c r="W39" s="100"/>
    </row>
    <row r="40" spans="2:23">
      <c r="B40" t="s">
        <v>2456</v>
      </c>
      <c r="C40" t="s">
        <v>2457</v>
      </c>
      <c r="D40" t="s">
        <v>106</v>
      </c>
      <c r="E40" s="95">
        <v>44257</v>
      </c>
      <c r="F40" s="77">
        <v>19172.45</v>
      </c>
      <c r="G40" s="77">
        <v>100.822</v>
      </c>
      <c r="H40" s="77">
        <v>71.366535513987998</v>
      </c>
      <c r="I40" s="78">
        <v>2.0999999999999999E-3</v>
      </c>
      <c r="J40" s="78">
        <v>5.9999999999999995E-4</v>
      </c>
      <c r="K40" s="78">
        <v>1E-4</v>
      </c>
    </row>
    <row r="41" spans="2:23">
      <c r="B41" t="s">
        <v>2458</v>
      </c>
      <c r="C41" t="s">
        <v>2459</v>
      </c>
      <c r="D41" t="s">
        <v>102</v>
      </c>
      <c r="E41" s="95">
        <v>44308</v>
      </c>
      <c r="F41" s="77">
        <v>44219.76</v>
      </c>
      <c r="G41" s="77">
        <v>100.329408</v>
      </c>
      <c r="H41" s="77">
        <v>44.365423427020801</v>
      </c>
      <c r="I41" s="78">
        <v>6.9999999999999999E-4</v>
      </c>
      <c r="J41" s="78">
        <v>4.0000000000000002E-4</v>
      </c>
      <c r="K41" s="78">
        <v>0</v>
      </c>
      <c r="W41" s="100"/>
    </row>
    <row r="42" spans="2:23">
      <c r="B42" t="s">
        <v>2460</v>
      </c>
      <c r="C42" t="s">
        <v>2461</v>
      </c>
      <c r="D42" t="s">
        <v>102</v>
      </c>
      <c r="E42" s="95">
        <v>44311</v>
      </c>
      <c r="F42" s="77">
        <v>196532.29</v>
      </c>
      <c r="G42" s="77">
        <v>100.97347100000005</v>
      </c>
      <c r="H42" s="77">
        <v>198.44547484878601</v>
      </c>
      <c r="I42" s="78">
        <v>2.0999999999999999E-3</v>
      </c>
      <c r="J42" s="78">
        <v>1.8E-3</v>
      </c>
      <c r="K42" s="78">
        <v>2.0000000000000001E-4</v>
      </c>
    </row>
    <row r="43" spans="2:23">
      <c r="B43" s="79" t="s">
        <v>225</v>
      </c>
      <c r="C43" s="16"/>
      <c r="E43" s="100"/>
      <c r="F43" s="81">
        <v>29198121.763999999</v>
      </c>
      <c r="H43" s="81">
        <v>104870.64873612653</v>
      </c>
      <c r="J43" s="80">
        <v>0.93940000000000001</v>
      </c>
      <c r="K43" s="80">
        <v>8.2799999999999999E-2</v>
      </c>
    </row>
    <row r="44" spans="2:23">
      <c r="B44" s="79" t="s">
        <v>2462</v>
      </c>
      <c r="C44" s="16"/>
      <c r="E44" s="100"/>
      <c r="F44" s="81">
        <v>1079961.6299999999</v>
      </c>
      <c r="H44" s="81">
        <v>5096.6076086971862</v>
      </c>
      <c r="J44" s="80">
        <v>4.5699999999999998E-2</v>
      </c>
      <c r="K44" s="80">
        <v>4.0000000000000001E-3</v>
      </c>
    </row>
    <row r="45" spans="2:23">
      <c r="B45" t="s">
        <v>2463</v>
      </c>
      <c r="C45" t="s">
        <v>2464</v>
      </c>
      <c r="D45" t="s">
        <v>106</v>
      </c>
      <c r="E45" s="95">
        <v>44852</v>
      </c>
      <c r="F45" s="77">
        <v>36967</v>
      </c>
      <c r="G45" s="77">
        <v>82.215999999999994</v>
      </c>
      <c r="H45" s="77">
        <v>112.21017595424</v>
      </c>
      <c r="I45" s="78">
        <v>1.8E-3</v>
      </c>
      <c r="J45" s="78">
        <v>1E-3</v>
      </c>
      <c r="K45" s="78">
        <v>1E-4</v>
      </c>
      <c r="W45" s="100"/>
    </row>
    <row r="46" spans="2:23">
      <c r="B46" t="s">
        <v>2465</v>
      </c>
      <c r="C46" t="s">
        <v>2466</v>
      </c>
      <c r="D46" t="s">
        <v>106</v>
      </c>
      <c r="E46" s="95">
        <v>42879</v>
      </c>
      <c r="F46" s="77">
        <v>25416.880000000001</v>
      </c>
      <c r="G46" s="77">
        <v>211.7442999999997</v>
      </c>
      <c r="H46" s="77">
        <v>198.698989802905</v>
      </c>
      <c r="I46" s="78">
        <v>0</v>
      </c>
      <c r="J46" s="78">
        <v>1.8E-3</v>
      </c>
      <c r="K46" s="78">
        <v>2.0000000000000001E-4</v>
      </c>
      <c r="W46" s="100"/>
    </row>
    <row r="47" spans="2:23">
      <c r="B47" t="s">
        <v>2467</v>
      </c>
      <c r="C47" t="s">
        <v>2468</v>
      </c>
      <c r="D47" t="s">
        <v>106</v>
      </c>
      <c r="E47" s="95">
        <v>43244</v>
      </c>
      <c r="F47" s="77">
        <v>62118.879999999997</v>
      </c>
      <c r="G47" s="77">
        <v>173.25129999999979</v>
      </c>
      <c r="H47" s="77">
        <v>397.33956430096401</v>
      </c>
      <c r="I47" s="78">
        <v>1E-4</v>
      </c>
      <c r="J47" s="78">
        <v>3.5999999999999999E-3</v>
      </c>
      <c r="K47" s="78">
        <v>2.9999999999999997E-4</v>
      </c>
      <c r="W47" s="100"/>
    </row>
    <row r="48" spans="2:23">
      <c r="B48" t="s">
        <v>2469</v>
      </c>
      <c r="C48" t="s">
        <v>2470</v>
      </c>
      <c r="D48" t="s">
        <v>106</v>
      </c>
      <c r="E48" s="95">
        <v>44539</v>
      </c>
      <c r="F48" s="77">
        <v>69970.210000000006</v>
      </c>
      <c r="G48" s="77">
        <v>93.633300000000176</v>
      </c>
      <c r="H48" s="77">
        <v>241.882918234622</v>
      </c>
      <c r="I48" s="78">
        <v>5.8999999999999999E-3</v>
      </c>
      <c r="J48" s="78">
        <v>2.2000000000000001E-3</v>
      </c>
      <c r="K48" s="78">
        <v>2.0000000000000001E-4</v>
      </c>
    </row>
    <row r="49" spans="2:23">
      <c r="B49" t="s">
        <v>2471</v>
      </c>
      <c r="C49" t="s">
        <v>2472</v>
      </c>
      <c r="D49" t="s">
        <v>106</v>
      </c>
      <c r="E49" s="95">
        <v>43885</v>
      </c>
      <c r="F49" s="77">
        <v>113268</v>
      </c>
      <c r="G49" s="77">
        <v>108.1541</v>
      </c>
      <c r="H49" s="77">
        <v>452.28471626769601</v>
      </c>
      <c r="I49" s="78">
        <v>2.0000000000000001E-4</v>
      </c>
      <c r="J49" s="78">
        <v>4.1000000000000003E-3</v>
      </c>
      <c r="K49" s="78">
        <v>4.0000000000000002E-4</v>
      </c>
      <c r="W49" s="100"/>
    </row>
    <row r="50" spans="2:23">
      <c r="B50" t="s">
        <v>2473</v>
      </c>
      <c r="C50" t="s">
        <v>2474</v>
      </c>
      <c r="D50" t="s">
        <v>106</v>
      </c>
      <c r="E50" s="95">
        <v>43944</v>
      </c>
      <c r="F50" s="77">
        <v>36846.26</v>
      </c>
      <c r="G50" s="77">
        <v>127.68569999999967</v>
      </c>
      <c r="H50" s="77">
        <v>173.699019277795</v>
      </c>
      <c r="I50" s="78">
        <v>2.5000000000000001E-3</v>
      </c>
      <c r="J50" s="78">
        <v>1.6000000000000001E-3</v>
      </c>
      <c r="K50" s="78">
        <v>1E-4</v>
      </c>
    </row>
    <row r="51" spans="2:23">
      <c r="B51" t="s">
        <v>2475</v>
      </c>
      <c r="C51" t="s">
        <v>2476</v>
      </c>
      <c r="D51" t="s">
        <v>106</v>
      </c>
      <c r="E51" s="95">
        <v>44194</v>
      </c>
      <c r="F51" s="77">
        <v>37570.120000000003</v>
      </c>
      <c r="G51" s="77">
        <v>158.46140000000031</v>
      </c>
      <c r="H51" s="77">
        <v>219.80003798954701</v>
      </c>
      <c r="I51" s="78">
        <v>2.5000000000000001E-3</v>
      </c>
      <c r="J51" s="78">
        <v>2E-3</v>
      </c>
      <c r="K51" s="78">
        <v>2.0000000000000001E-4</v>
      </c>
    </row>
    <row r="52" spans="2:23">
      <c r="B52" t="s">
        <v>2477</v>
      </c>
      <c r="C52" t="s">
        <v>2478</v>
      </c>
      <c r="D52" t="s">
        <v>106</v>
      </c>
      <c r="E52" s="95">
        <v>43321</v>
      </c>
      <c r="F52" s="77">
        <v>97011.199999999997</v>
      </c>
      <c r="G52" s="77">
        <v>165.6440999999999</v>
      </c>
      <c r="H52" s="77">
        <v>593.27977118192598</v>
      </c>
      <c r="I52" s="78">
        <v>5.0000000000000001E-4</v>
      </c>
      <c r="J52" s="78">
        <v>5.3E-3</v>
      </c>
      <c r="K52" s="78">
        <v>5.0000000000000001E-4</v>
      </c>
      <c r="W52" s="100"/>
    </row>
    <row r="53" spans="2:23">
      <c r="B53" t="s">
        <v>2479</v>
      </c>
      <c r="C53" t="s">
        <v>2480</v>
      </c>
      <c r="D53" t="s">
        <v>106</v>
      </c>
      <c r="E53" s="95">
        <v>44197</v>
      </c>
      <c r="F53" s="77">
        <v>247646</v>
      </c>
      <c r="G53" s="77">
        <v>102.2908</v>
      </c>
      <c r="H53" s="77">
        <v>935.25402330505597</v>
      </c>
      <c r="I53" s="78">
        <v>1.2999999999999999E-3</v>
      </c>
      <c r="J53" s="78">
        <v>8.3999999999999995E-3</v>
      </c>
      <c r="K53" s="78">
        <v>6.9999999999999999E-4</v>
      </c>
      <c r="W53" s="100"/>
    </row>
    <row r="54" spans="2:23">
      <c r="B54" t="s">
        <v>2481</v>
      </c>
      <c r="C54" t="s">
        <v>2482</v>
      </c>
      <c r="D54" t="s">
        <v>106</v>
      </c>
      <c r="E54" s="95">
        <v>43800</v>
      </c>
      <c r="F54" s="77">
        <v>83255.37</v>
      </c>
      <c r="G54" s="77">
        <v>211.35</v>
      </c>
      <c r="H54" s="77">
        <v>649.64514883554</v>
      </c>
      <c r="I54" s="78">
        <v>5.9999999999999995E-4</v>
      </c>
      <c r="J54" s="78">
        <v>5.7999999999999996E-3</v>
      </c>
      <c r="K54" s="78">
        <v>5.0000000000000001E-4</v>
      </c>
      <c r="W54" s="100"/>
    </row>
    <row r="55" spans="2:23">
      <c r="B55" t="s">
        <v>2483</v>
      </c>
      <c r="C55" t="s">
        <v>2484</v>
      </c>
      <c r="D55" t="s">
        <v>106</v>
      </c>
      <c r="E55" s="95">
        <v>44287</v>
      </c>
      <c r="F55" s="77">
        <v>61410.35</v>
      </c>
      <c r="G55" s="77">
        <v>122.12390000000009</v>
      </c>
      <c r="H55" s="77">
        <v>276.88786965211602</v>
      </c>
      <c r="I55" s="78">
        <v>4.0000000000000002E-4</v>
      </c>
      <c r="J55" s="78">
        <v>2.5000000000000001E-3</v>
      </c>
      <c r="K55" s="78">
        <v>2.0000000000000001E-4</v>
      </c>
      <c r="W55" s="100"/>
    </row>
    <row r="56" spans="2:23">
      <c r="B56" t="s">
        <v>2485</v>
      </c>
      <c r="C56" t="s">
        <v>2486</v>
      </c>
      <c r="D56" t="s">
        <v>106</v>
      </c>
      <c r="E56" s="95">
        <v>44378</v>
      </c>
      <c r="F56" s="77">
        <v>208481.36</v>
      </c>
      <c r="G56" s="77">
        <v>109.86240000000002</v>
      </c>
      <c r="H56" s="77">
        <v>845.62537389477905</v>
      </c>
      <c r="I56" s="78">
        <v>1.4E-3</v>
      </c>
      <c r="J56" s="78">
        <v>7.6E-3</v>
      </c>
      <c r="K56" s="78">
        <v>6.9999999999999999E-4</v>
      </c>
      <c r="W56" s="100"/>
    </row>
    <row r="57" spans="2:23">
      <c r="B57" s="79" t="s">
        <v>2487</v>
      </c>
      <c r="C57" s="16"/>
      <c r="E57" s="100"/>
      <c r="F57" s="81">
        <v>30.47</v>
      </c>
      <c r="H57" s="81">
        <v>114.074886910556</v>
      </c>
      <c r="J57" s="80">
        <v>1E-3</v>
      </c>
      <c r="K57" s="80">
        <v>1E-4</v>
      </c>
    </row>
    <row r="58" spans="2:23">
      <c r="B58" t="s">
        <v>2488</v>
      </c>
      <c r="C58" t="s">
        <v>2489</v>
      </c>
      <c r="D58" t="s">
        <v>106</v>
      </c>
      <c r="E58" s="95">
        <v>44616</v>
      </c>
      <c r="F58" s="77">
        <v>30.47</v>
      </c>
      <c r="G58" s="77">
        <v>101404.19</v>
      </c>
      <c r="H58" s="77">
        <v>114.074886910556</v>
      </c>
      <c r="I58" s="78">
        <v>0</v>
      </c>
      <c r="J58" s="78">
        <v>1E-3</v>
      </c>
      <c r="K58" s="78">
        <v>1E-4</v>
      </c>
      <c r="W58" s="100"/>
    </row>
    <row r="59" spans="2:23">
      <c r="B59" s="79" t="s">
        <v>2490</v>
      </c>
      <c r="C59" s="16"/>
      <c r="E59" s="100"/>
      <c r="F59" s="81">
        <v>1119934.1710000001</v>
      </c>
      <c r="H59" s="81">
        <v>4700.1583691086671</v>
      </c>
      <c r="J59" s="80">
        <v>4.2099999999999999E-2</v>
      </c>
      <c r="K59" s="80">
        <v>3.7000000000000002E-3</v>
      </c>
    </row>
    <row r="60" spans="2:23">
      <c r="B60" t="s">
        <v>2491</v>
      </c>
      <c r="C60" t="s">
        <v>2492</v>
      </c>
      <c r="D60" t="s">
        <v>106</v>
      </c>
      <c r="E60" s="95">
        <v>43431</v>
      </c>
      <c r="F60" s="77">
        <v>6646.41</v>
      </c>
      <c r="G60" s="77">
        <v>835.91760000000113</v>
      </c>
      <c r="H60" s="77">
        <v>205.12202245752701</v>
      </c>
      <c r="I60" s="78">
        <v>0</v>
      </c>
      <c r="J60" s="78">
        <v>1.8E-3</v>
      </c>
      <c r="K60" s="78">
        <v>2.0000000000000001E-4</v>
      </c>
      <c r="W60" s="100"/>
    </row>
    <row r="61" spans="2:23">
      <c r="B61" t="s">
        <v>2493</v>
      </c>
      <c r="C61" t="s">
        <v>2494</v>
      </c>
      <c r="D61" t="s">
        <v>106</v>
      </c>
      <c r="E61" s="95">
        <v>43090</v>
      </c>
      <c r="F61" s="77">
        <v>135349.51</v>
      </c>
      <c r="G61" s="77">
        <v>111.1506000000001</v>
      </c>
      <c r="H61" s="77">
        <v>555.43109776992605</v>
      </c>
      <c r="I61" s="78">
        <v>0</v>
      </c>
      <c r="J61" s="78">
        <v>5.0000000000000001E-3</v>
      </c>
      <c r="K61" s="78">
        <v>4.0000000000000002E-4</v>
      </c>
      <c r="W61" s="100"/>
    </row>
    <row r="62" spans="2:23">
      <c r="B62" t="s">
        <v>2495</v>
      </c>
      <c r="C62" t="s">
        <v>2496</v>
      </c>
      <c r="D62" t="s">
        <v>106</v>
      </c>
      <c r="E62" s="95">
        <v>43431</v>
      </c>
      <c r="F62" s="77">
        <v>109991.92</v>
      </c>
      <c r="G62" s="77">
        <v>88.207199999999986</v>
      </c>
      <c r="H62" s="77">
        <v>358.20076723262201</v>
      </c>
      <c r="I62" s="78">
        <v>0</v>
      </c>
      <c r="J62" s="78">
        <v>3.2000000000000002E-3</v>
      </c>
      <c r="K62" s="78">
        <v>2.9999999999999997E-4</v>
      </c>
      <c r="W62" s="100"/>
    </row>
    <row r="63" spans="2:23">
      <c r="B63" t="s">
        <v>2497</v>
      </c>
      <c r="C63" t="s">
        <v>2498</v>
      </c>
      <c r="D63" t="s">
        <v>106</v>
      </c>
      <c r="E63" s="95">
        <v>43466</v>
      </c>
      <c r="F63" s="77">
        <v>196875.74</v>
      </c>
      <c r="G63" s="77">
        <v>117.94569999999992</v>
      </c>
      <c r="H63" s="77">
        <v>857.30628603338005</v>
      </c>
      <c r="I63" s="78">
        <v>0</v>
      </c>
      <c r="J63" s="78">
        <v>7.7000000000000002E-3</v>
      </c>
      <c r="K63" s="78">
        <v>6.9999999999999999E-4</v>
      </c>
    </row>
    <row r="64" spans="2:23">
      <c r="B64" t="s">
        <v>2499</v>
      </c>
      <c r="C64" t="s">
        <v>2500</v>
      </c>
      <c r="D64" t="s">
        <v>106</v>
      </c>
      <c r="E64" s="95">
        <v>42831</v>
      </c>
      <c r="F64" s="77">
        <v>20160.3</v>
      </c>
      <c r="G64" s="77">
        <v>134.38389999999947</v>
      </c>
      <c r="H64" s="77">
        <v>100.024392770156</v>
      </c>
      <c r="I64" s="78">
        <v>0</v>
      </c>
      <c r="J64" s="78">
        <v>8.9999999999999998E-4</v>
      </c>
      <c r="K64" s="78">
        <v>1E-4</v>
      </c>
      <c r="W64" s="100"/>
    </row>
    <row r="65" spans="2:23">
      <c r="B65" t="s">
        <v>2501</v>
      </c>
      <c r="C65" t="s">
        <v>2502</v>
      </c>
      <c r="D65" t="s">
        <v>106</v>
      </c>
      <c r="E65" s="95">
        <v>43382</v>
      </c>
      <c r="F65" s="77">
        <v>7900.77</v>
      </c>
      <c r="G65" s="77">
        <v>187.70859999999988</v>
      </c>
      <c r="H65" s="77">
        <v>54.7539281999642</v>
      </c>
      <c r="I65" s="78">
        <v>1E-4</v>
      </c>
      <c r="J65" s="78">
        <v>5.0000000000000001E-4</v>
      </c>
      <c r="K65" s="78">
        <v>0</v>
      </c>
      <c r="W65" s="100"/>
    </row>
    <row r="66" spans="2:23">
      <c r="B66" t="s">
        <v>2503</v>
      </c>
      <c r="C66" t="s">
        <v>2504</v>
      </c>
      <c r="D66" t="s">
        <v>106</v>
      </c>
      <c r="E66" s="95">
        <v>43382</v>
      </c>
      <c r="F66" s="77">
        <v>60.14</v>
      </c>
      <c r="G66" s="77">
        <v>252.69399999999999</v>
      </c>
      <c r="H66" s="77">
        <v>0.56107387354719995</v>
      </c>
      <c r="I66" s="78">
        <v>1E-4</v>
      </c>
      <c r="J66" s="78">
        <v>0</v>
      </c>
      <c r="K66" s="78">
        <v>0</v>
      </c>
      <c r="W66" s="100"/>
    </row>
    <row r="67" spans="2:23">
      <c r="B67" t="s">
        <v>2505</v>
      </c>
      <c r="C67" t="s">
        <v>2506</v>
      </c>
      <c r="D67" t="s">
        <v>106</v>
      </c>
      <c r="E67" s="95">
        <v>44665</v>
      </c>
      <c r="F67" s="77">
        <v>186291.391</v>
      </c>
      <c r="G67" s="77">
        <v>100</v>
      </c>
      <c r="H67" s="77">
        <v>687.787815572</v>
      </c>
      <c r="I67" s="78">
        <v>5.9999999999999995E-4</v>
      </c>
      <c r="J67" s="78">
        <v>6.1999999999999998E-3</v>
      </c>
      <c r="K67" s="78">
        <v>5.0000000000000001E-4</v>
      </c>
      <c r="W67" s="100"/>
    </row>
    <row r="68" spans="2:23">
      <c r="B68" t="s">
        <v>2507</v>
      </c>
      <c r="C68" t="s">
        <v>2508</v>
      </c>
      <c r="D68" t="s">
        <v>106</v>
      </c>
      <c r="E68" s="95">
        <v>44469</v>
      </c>
      <c r="F68" s="77">
        <v>330046</v>
      </c>
      <c r="G68" s="77">
        <v>102.28009999999983</v>
      </c>
      <c r="H68" s="77">
        <v>1246.31353069943</v>
      </c>
      <c r="I68" s="78">
        <v>1E-3</v>
      </c>
      <c r="J68" s="78">
        <v>1.12E-2</v>
      </c>
      <c r="K68" s="78">
        <v>1E-3</v>
      </c>
      <c r="W68" s="100"/>
    </row>
    <row r="69" spans="2:23">
      <c r="B69" t="s">
        <v>2509</v>
      </c>
      <c r="C69" t="s">
        <v>2510</v>
      </c>
      <c r="D69" t="s">
        <v>106</v>
      </c>
      <c r="E69" s="95">
        <v>43830</v>
      </c>
      <c r="F69" s="77">
        <v>126611.99</v>
      </c>
      <c r="G69" s="77">
        <v>135.76970000000006</v>
      </c>
      <c r="H69" s="77">
        <v>634.65745450011502</v>
      </c>
      <c r="I69" s="78">
        <v>2.0000000000000001E-4</v>
      </c>
      <c r="J69" s="78">
        <v>5.7000000000000002E-3</v>
      </c>
      <c r="K69" s="78">
        <v>5.0000000000000001E-4</v>
      </c>
      <c r="W69" s="100"/>
    </row>
    <row r="70" spans="2:23">
      <c r="B70" s="79" t="s">
        <v>2511</v>
      </c>
      <c r="C70" s="16"/>
      <c r="E70" s="100"/>
      <c r="F70" s="81">
        <v>26998195.493000001</v>
      </c>
      <c r="H70" s="81">
        <v>94959.807871410114</v>
      </c>
      <c r="J70" s="80">
        <v>0.85060000000000002</v>
      </c>
      <c r="K70" s="80">
        <v>7.4999999999999997E-2</v>
      </c>
    </row>
    <row r="71" spans="2:23">
      <c r="B71" t="s">
        <v>2512</v>
      </c>
      <c r="C71" t="s">
        <v>2513</v>
      </c>
      <c r="D71" t="s">
        <v>106</v>
      </c>
      <c r="E71" s="95">
        <v>44425</v>
      </c>
      <c r="F71" s="77">
        <v>977740.39</v>
      </c>
      <c r="G71" s="77">
        <v>73.2302999999999</v>
      </c>
      <c r="H71" s="77">
        <v>2643.4801992606799</v>
      </c>
      <c r="I71" s="78">
        <v>4.3E-3</v>
      </c>
      <c r="J71" s="78">
        <v>2.3699999999999999E-2</v>
      </c>
      <c r="K71" s="78">
        <v>2.0999999999999999E-3</v>
      </c>
    </row>
    <row r="72" spans="2:23">
      <c r="B72" t="s">
        <v>2514</v>
      </c>
      <c r="C72" t="s">
        <v>2515</v>
      </c>
      <c r="D72" t="s">
        <v>106</v>
      </c>
      <c r="E72" s="95">
        <v>39264</v>
      </c>
      <c r="F72" s="77">
        <v>3082142.4</v>
      </c>
      <c r="G72" s="77">
        <v>90.406899999999865</v>
      </c>
      <c r="H72" s="77">
        <v>10287.6450152953</v>
      </c>
      <c r="I72" s="78">
        <v>5.0000000000000001E-4</v>
      </c>
      <c r="J72" s="78">
        <v>9.2200000000000004E-2</v>
      </c>
      <c r="K72" s="78">
        <v>8.0999999999999996E-3</v>
      </c>
      <c r="W72" s="100"/>
    </row>
    <row r="73" spans="2:23">
      <c r="B73" t="s">
        <v>2516</v>
      </c>
      <c r="C73" t="s">
        <v>2517</v>
      </c>
      <c r="D73" t="s">
        <v>106</v>
      </c>
      <c r="E73" s="95">
        <v>44742</v>
      </c>
      <c r="F73" s="77">
        <v>7826.36</v>
      </c>
      <c r="G73" s="77">
        <v>100</v>
      </c>
      <c r="H73" s="77">
        <v>28.894921119999999</v>
      </c>
      <c r="I73" s="78">
        <v>2.0000000000000001E-4</v>
      </c>
      <c r="J73" s="78">
        <v>2.9999999999999997E-4</v>
      </c>
      <c r="K73" s="78">
        <v>0</v>
      </c>
      <c r="W73" s="100"/>
    </row>
    <row r="74" spans="2:23">
      <c r="B74" t="s">
        <v>2518</v>
      </c>
      <c r="C74" t="s">
        <v>2519</v>
      </c>
      <c r="D74" t="s">
        <v>110</v>
      </c>
      <c r="E74" s="95">
        <v>45007</v>
      </c>
      <c r="F74" s="77">
        <v>259544.97</v>
      </c>
      <c r="G74" s="77">
        <v>100.50119999999961</v>
      </c>
      <c r="H74" s="77">
        <v>1052.09548759217</v>
      </c>
      <c r="I74" s="78">
        <v>2.5999999999999999E-3</v>
      </c>
      <c r="J74" s="78">
        <v>9.4000000000000004E-3</v>
      </c>
      <c r="K74" s="78">
        <v>8.0000000000000004E-4</v>
      </c>
      <c r="W74" s="100"/>
    </row>
    <row r="75" spans="2:23">
      <c r="B75" t="s">
        <v>2520</v>
      </c>
      <c r="C75" t="s">
        <v>2521</v>
      </c>
      <c r="D75" t="s">
        <v>102</v>
      </c>
      <c r="E75" s="95">
        <v>45015</v>
      </c>
      <c r="F75" s="77">
        <v>310809.71000000002</v>
      </c>
      <c r="G75" s="77">
        <v>100</v>
      </c>
      <c r="H75" s="77">
        <v>310.80971</v>
      </c>
      <c r="I75" s="78">
        <v>8.9999999999999998E-4</v>
      </c>
      <c r="J75" s="78">
        <v>2.8E-3</v>
      </c>
      <c r="K75" s="78">
        <v>2.0000000000000001E-4</v>
      </c>
      <c r="W75" s="100"/>
    </row>
    <row r="76" spans="2:23">
      <c r="B76" t="s">
        <v>2522</v>
      </c>
      <c r="C76" t="s">
        <v>2523</v>
      </c>
      <c r="D76" t="s">
        <v>106</v>
      </c>
      <c r="E76" s="95">
        <v>43983</v>
      </c>
      <c r="F76" s="77">
        <v>535637.66</v>
      </c>
      <c r="G76" s="77">
        <v>98.30480000000027</v>
      </c>
      <c r="H76" s="77">
        <v>1944.05040219132</v>
      </c>
      <c r="I76" s="78">
        <v>2.0000000000000001E-4</v>
      </c>
      <c r="J76" s="78">
        <v>1.7399999999999999E-2</v>
      </c>
      <c r="K76" s="78">
        <v>1.5E-3</v>
      </c>
      <c r="W76" s="100"/>
    </row>
    <row r="77" spans="2:23">
      <c r="B77" t="s">
        <v>2524</v>
      </c>
      <c r="C77" t="s">
        <v>2525</v>
      </c>
      <c r="D77" t="s">
        <v>106</v>
      </c>
      <c r="E77" s="95">
        <v>44931</v>
      </c>
      <c r="F77" s="77">
        <v>119074.16</v>
      </c>
      <c r="G77" s="77">
        <v>94.927799999999962</v>
      </c>
      <c r="H77" s="77">
        <v>417.32330184532401</v>
      </c>
      <c r="I77" s="78">
        <v>4.0000000000000002E-4</v>
      </c>
      <c r="J77" s="78">
        <v>3.7000000000000002E-3</v>
      </c>
      <c r="K77" s="78">
        <v>2.9999999999999997E-4</v>
      </c>
      <c r="W77" s="100"/>
    </row>
    <row r="78" spans="2:23">
      <c r="B78" t="s">
        <v>2526</v>
      </c>
      <c r="C78" t="s">
        <v>2527</v>
      </c>
      <c r="D78" t="s">
        <v>106</v>
      </c>
      <c r="E78" s="95">
        <v>43853</v>
      </c>
      <c r="F78" s="77">
        <v>43780.800000000003</v>
      </c>
      <c r="G78" s="77">
        <v>79.96469999999988</v>
      </c>
      <c r="H78" s="77">
        <v>129.25391241409901</v>
      </c>
      <c r="I78" s="78">
        <v>1E-4</v>
      </c>
      <c r="J78" s="78">
        <v>1.1999999999999999E-3</v>
      </c>
      <c r="K78" s="78">
        <v>1E-4</v>
      </c>
      <c r="W78" s="100"/>
    </row>
    <row r="79" spans="2:23">
      <c r="B79" t="s">
        <v>2528</v>
      </c>
      <c r="C79" t="s">
        <v>2529</v>
      </c>
      <c r="D79" t="s">
        <v>106</v>
      </c>
      <c r="E79" s="95">
        <v>43466</v>
      </c>
      <c r="F79" s="77">
        <v>316548.15000000002</v>
      </c>
      <c r="G79" s="77">
        <v>130.65180000000032</v>
      </c>
      <c r="H79" s="77">
        <v>1526.9220597675601</v>
      </c>
      <c r="I79" s="78">
        <v>0</v>
      </c>
      <c r="J79" s="78">
        <v>1.37E-2</v>
      </c>
      <c r="K79" s="78">
        <v>1.1999999999999999E-3</v>
      </c>
      <c r="W79" s="100"/>
    </row>
    <row r="80" spans="2:23">
      <c r="B80" t="s">
        <v>2530</v>
      </c>
      <c r="C80" t="s">
        <v>2531</v>
      </c>
      <c r="D80" t="s">
        <v>106</v>
      </c>
      <c r="E80" s="95">
        <v>43627</v>
      </c>
      <c r="F80" s="77">
        <v>45052.9</v>
      </c>
      <c r="G80" s="77">
        <v>74.216100000000125</v>
      </c>
      <c r="H80" s="77">
        <v>123.447577629995</v>
      </c>
      <c r="I80" s="78">
        <v>2.0000000000000001E-4</v>
      </c>
      <c r="J80" s="78">
        <v>1.1000000000000001E-3</v>
      </c>
      <c r="K80" s="78">
        <v>1E-4</v>
      </c>
      <c r="W80" s="100"/>
    </row>
    <row r="81" spans="2:23">
      <c r="B81" t="s">
        <v>2532</v>
      </c>
      <c r="C81" t="s">
        <v>2533</v>
      </c>
      <c r="D81" t="s">
        <v>106</v>
      </c>
      <c r="E81" s="95">
        <v>44470</v>
      </c>
      <c r="F81" s="77">
        <v>128055.39</v>
      </c>
      <c r="G81" s="77">
        <v>140.27309999999994</v>
      </c>
      <c r="H81" s="77">
        <v>663.18386337717197</v>
      </c>
      <c r="I81" s="78">
        <v>2.0000000000000001E-4</v>
      </c>
      <c r="J81" s="78">
        <v>5.8999999999999999E-3</v>
      </c>
      <c r="K81" s="78">
        <v>5.0000000000000001E-4</v>
      </c>
      <c r="W81" s="100"/>
    </row>
    <row r="82" spans="2:23">
      <c r="B82" t="s">
        <v>2534</v>
      </c>
      <c r="C82" t="s">
        <v>2535</v>
      </c>
      <c r="D82" t="s">
        <v>106</v>
      </c>
      <c r="E82" s="95">
        <v>44712</v>
      </c>
      <c r="F82" s="77">
        <v>113492.9</v>
      </c>
      <c r="G82" s="77">
        <v>134.37170000000009</v>
      </c>
      <c r="H82" s="77">
        <v>563.03863599153601</v>
      </c>
      <c r="I82" s="78">
        <v>1E-4</v>
      </c>
      <c r="J82" s="78">
        <v>5.0000000000000001E-3</v>
      </c>
      <c r="K82" s="78">
        <v>4.0000000000000002E-4</v>
      </c>
      <c r="W82" s="100"/>
    </row>
    <row r="83" spans="2:23">
      <c r="B83" t="s">
        <v>2536</v>
      </c>
      <c r="C83" t="s">
        <v>2537</v>
      </c>
      <c r="D83" t="s">
        <v>106</v>
      </c>
      <c r="E83" s="95">
        <v>43586</v>
      </c>
      <c r="F83" s="77">
        <v>42075.21</v>
      </c>
      <c r="G83" s="77">
        <v>236.54920000000035</v>
      </c>
      <c r="H83" s="77">
        <v>367.459490236058</v>
      </c>
      <c r="I83" s="78">
        <v>1E-4</v>
      </c>
      <c r="J83" s="78">
        <v>3.3E-3</v>
      </c>
      <c r="K83" s="78">
        <v>2.9999999999999997E-4</v>
      </c>
      <c r="W83" s="100"/>
    </row>
    <row r="84" spans="2:23">
      <c r="B84" t="s">
        <v>2538</v>
      </c>
      <c r="C84" t="s">
        <v>2539</v>
      </c>
      <c r="D84" t="s">
        <v>110</v>
      </c>
      <c r="E84" s="95">
        <v>44661</v>
      </c>
      <c r="F84" s="77">
        <v>22540.27</v>
      </c>
      <c r="G84" s="77">
        <v>96.896000000000015</v>
      </c>
      <c r="H84" s="77">
        <v>88.091956785441297</v>
      </c>
      <c r="I84" s="78">
        <v>1E-4</v>
      </c>
      <c r="J84" s="78">
        <v>8.0000000000000004E-4</v>
      </c>
      <c r="K84" s="78">
        <v>1E-4</v>
      </c>
      <c r="W84" s="100"/>
    </row>
    <row r="85" spans="2:23">
      <c r="B85" t="s">
        <v>2540</v>
      </c>
      <c r="C85" t="s">
        <v>2541</v>
      </c>
      <c r="D85" t="s">
        <v>202</v>
      </c>
      <c r="E85" s="95">
        <v>43096</v>
      </c>
      <c r="F85" s="77">
        <v>1233466.99</v>
      </c>
      <c r="G85" s="77">
        <v>46.887900000000045</v>
      </c>
      <c r="H85" s="77">
        <v>313.17477530747999</v>
      </c>
      <c r="I85" s="78">
        <v>1E-4</v>
      </c>
      <c r="J85" s="78">
        <v>2.8E-3</v>
      </c>
      <c r="K85" s="78">
        <v>2.0000000000000001E-4</v>
      </c>
      <c r="W85" s="100"/>
    </row>
    <row r="86" spans="2:23">
      <c r="B86" t="s">
        <v>2542</v>
      </c>
      <c r="C86" t="s">
        <v>2543</v>
      </c>
      <c r="D86" t="s">
        <v>110</v>
      </c>
      <c r="E86" s="95">
        <v>44302</v>
      </c>
      <c r="F86" s="77">
        <v>163025.85999999999</v>
      </c>
      <c r="G86" s="77">
        <v>135.2989</v>
      </c>
      <c r="H86" s="77">
        <v>889.65589250503103</v>
      </c>
      <c r="I86" s="78">
        <v>1E-4</v>
      </c>
      <c r="J86" s="78">
        <v>8.0000000000000002E-3</v>
      </c>
      <c r="K86" s="78">
        <v>6.9999999999999999E-4</v>
      </c>
      <c r="W86" s="100"/>
    </row>
    <row r="87" spans="2:23">
      <c r="B87" t="s">
        <v>2544</v>
      </c>
      <c r="C87" t="s">
        <v>2545</v>
      </c>
      <c r="D87" t="s">
        <v>106</v>
      </c>
      <c r="E87" s="95">
        <v>44502</v>
      </c>
      <c r="F87" s="77">
        <v>143952.84</v>
      </c>
      <c r="G87" s="77">
        <v>103.04789999999998</v>
      </c>
      <c r="H87" s="77">
        <v>547.67267782944896</v>
      </c>
      <c r="I87" s="78">
        <v>8.0000000000000004E-4</v>
      </c>
      <c r="J87" s="78">
        <v>4.8999999999999998E-3</v>
      </c>
      <c r="K87" s="78">
        <v>4.0000000000000002E-4</v>
      </c>
      <c r="W87" s="100"/>
    </row>
    <row r="88" spans="2:23">
      <c r="B88" t="s">
        <v>2546</v>
      </c>
      <c r="C88" t="s">
        <v>2547</v>
      </c>
      <c r="D88" t="s">
        <v>106</v>
      </c>
      <c r="E88" s="95">
        <v>43191</v>
      </c>
      <c r="F88" s="77">
        <v>122178.81</v>
      </c>
      <c r="G88" s="77">
        <v>161.45550000000009</v>
      </c>
      <c r="H88" s="77">
        <v>728.30019647569895</v>
      </c>
      <c r="I88" s="78">
        <v>1E-4</v>
      </c>
      <c r="J88" s="78">
        <v>6.4999999999999997E-3</v>
      </c>
      <c r="K88" s="78">
        <v>5.9999999999999995E-4</v>
      </c>
      <c r="W88" s="100"/>
    </row>
    <row r="89" spans="2:23">
      <c r="B89" t="s">
        <v>2548</v>
      </c>
      <c r="C89" t="s">
        <v>2549</v>
      </c>
      <c r="D89" t="s">
        <v>106</v>
      </c>
      <c r="E89" s="95">
        <v>42795</v>
      </c>
      <c r="F89" s="77">
        <v>109880.99</v>
      </c>
      <c r="G89" s="77">
        <v>123.2107000000001</v>
      </c>
      <c r="H89" s="77">
        <v>499.84192560437401</v>
      </c>
      <c r="I89" s="78">
        <v>1E-4</v>
      </c>
      <c r="J89" s="78">
        <v>4.4999999999999997E-3</v>
      </c>
      <c r="K89" s="78">
        <v>4.0000000000000002E-4</v>
      </c>
      <c r="W89" s="100"/>
    </row>
    <row r="90" spans="2:23">
      <c r="B90" t="s">
        <v>2550</v>
      </c>
      <c r="C90" t="s">
        <v>2551</v>
      </c>
      <c r="D90" t="s">
        <v>110</v>
      </c>
      <c r="E90" s="95">
        <v>44228</v>
      </c>
      <c r="F90" s="77">
        <v>161586.46</v>
      </c>
      <c r="G90" s="77">
        <v>115.44200000000002</v>
      </c>
      <c r="H90" s="77">
        <v>752.38495522731705</v>
      </c>
      <c r="I90" s="78">
        <v>2.9999999999999997E-4</v>
      </c>
      <c r="J90" s="78">
        <v>6.7000000000000002E-3</v>
      </c>
      <c r="K90" s="78">
        <v>5.9999999999999995E-4</v>
      </c>
      <c r="W90" s="100"/>
    </row>
    <row r="91" spans="2:23">
      <c r="B91" t="s">
        <v>2552</v>
      </c>
      <c r="C91" t="s">
        <v>2553</v>
      </c>
      <c r="D91" t="s">
        <v>106</v>
      </c>
      <c r="E91" s="95">
        <v>43556</v>
      </c>
      <c r="F91" s="77">
        <v>138874.25</v>
      </c>
      <c r="G91" s="77">
        <v>111.3689</v>
      </c>
      <c r="H91" s="77">
        <v>571.01477925365896</v>
      </c>
      <c r="I91" s="78">
        <v>1E-4</v>
      </c>
      <c r="J91" s="78">
        <v>5.1000000000000004E-3</v>
      </c>
      <c r="K91" s="78">
        <v>5.0000000000000001E-4</v>
      </c>
      <c r="W91" s="100"/>
    </row>
    <row r="92" spans="2:23">
      <c r="B92" t="s">
        <v>2554</v>
      </c>
      <c r="C92" t="s">
        <v>2555</v>
      </c>
      <c r="D92" t="s">
        <v>106</v>
      </c>
      <c r="E92" s="95">
        <v>44896</v>
      </c>
      <c r="F92" s="77">
        <v>4188.9030000000002</v>
      </c>
      <c r="G92" s="77">
        <v>120.53899999999975</v>
      </c>
      <c r="H92" s="77">
        <v>18.641874518231599</v>
      </c>
      <c r="I92" s="78">
        <v>1E-4</v>
      </c>
      <c r="J92" s="78">
        <v>2.0000000000000001E-4</v>
      </c>
      <c r="K92" s="78">
        <v>0</v>
      </c>
      <c r="W92" s="100"/>
    </row>
    <row r="93" spans="2:23">
      <c r="B93" t="s">
        <v>2556</v>
      </c>
      <c r="C93" t="s">
        <v>2557</v>
      </c>
      <c r="D93" t="s">
        <v>106</v>
      </c>
      <c r="E93" s="95">
        <v>43914</v>
      </c>
      <c r="F93" s="77">
        <v>114593.02</v>
      </c>
      <c r="G93" s="77">
        <v>110.72859999999994</v>
      </c>
      <c r="H93" s="77">
        <v>468.46771497781401</v>
      </c>
      <c r="I93" s="78">
        <v>5.9999999999999995E-4</v>
      </c>
      <c r="J93" s="78">
        <v>4.1999999999999997E-3</v>
      </c>
      <c r="K93" s="78">
        <v>4.0000000000000002E-4</v>
      </c>
      <c r="W93" s="100"/>
    </row>
    <row r="94" spans="2:23">
      <c r="B94" t="s">
        <v>2558</v>
      </c>
      <c r="C94" t="s">
        <v>2559</v>
      </c>
      <c r="D94" t="s">
        <v>106</v>
      </c>
      <c r="E94" s="95">
        <v>44621</v>
      </c>
      <c r="F94" s="77">
        <v>320425</v>
      </c>
      <c r="G94" s="77">
        <v>100</v>
      </c>
      <c r="H94" s="77">
        <v>1183.0091</v>
      </c>
      <c r="I94" s="78">
        <v>4.0000000000000002E-4</v>
      </c>
      <c r="J94" s="78">
        <v>1.06E-2</v>
      </c>
      <c r="K94" s="78">
        <v>8.9999999999999998E-4</v>
      </c>
      <c r="W94" s="100"/>
    </row>
    <row r="95" spans="2:23">
      <c r="B95" t="s">
        <v>2560</v>
      </c>
      <c r="C95" t="s">
        <v>2561</v>
      </c>
      <c r="D95" t="s">
        <v>106</v>
      </c>
      <c r="E95" s="95">
        <v>44621</v>
      </c>
      <c r="F95" s="77">
        <v>529112.14</v>
      </c>
      <c r="G95" s="77">
        <v>100.42629999999993</v>
      </c>
      <c r="H95" s="77">
        <v>1961.8097147350099</v>
      </c>
      <c r="I95" s="78">
        <v>4.0000000000000002E-4</v>
      </c>
      <c r="J95" s="78">
        <v>1.7600000000000001E-2</v>
      </c>
      <c r="K95" s="78">
        <v>1.5E-3</v>
      </c>
      <c r="W95" s="100"/>
    </row>
    <row r="96" spans="2:23">
      <c r="B96" t="s">
        <v>2562</v>
      </c>
      <c r="C96" t="s">
        <v>2563</v>
      </c>
      <c r="D96" t="s">
        <v>110</v>
      </c>
      <c r="E96" s="95">
        <v>44713</v>
      </c>
      <c r="F96" s="77">
        <v>67625</v>
      </c>
      <c r="G96" s="77">
        <v>104.3445</v>
      </c>
      <c r="H96" s="77">
        <v>284.60867563537499</v>
      </c>
      <c r="I96" s="78">
        <v>0</v>
      </c>
      <c r="J96" s="78">
        <v>2.5000000000000001E-3</v>
      </c>
      <c r="K96" s="78">
        <v>2.0000000000000001E-4</v>
      </c>
      <c r="W96" s="100"/>
    </row>
    <row r="97" spans="2:23">
      <c r="B97" t="s">
        <v>2564</v>
      </c>
      <c r="C97" t="s">
        <v>2565</v>
      </c>
      <c r="D97" t="s">
        <v>106</v>
      </c>
      <c r="E97" s="95">
        <v>44562</v>
      </c>
      <c r="F97" s="77">
        <v>56419.6</v>
      </c>
      <c r="G97" s="77">
        <v>100.0979000000001</v>
      </c>
      <c r="H97" s="77">
        <v>208.50509003877301</v>
      </c>
      <c r="I97" s="78">
        <v>1E-4</v>
      </c>
      <c r="J97" s="78">
        <v>1.9E-3</v>
      </c>
      <c r="K97" s="78">
        <v>2.0000000000000001E-4</v>
      </c>
      <c r="W97" s="100"/>
    </row>
    <row r="98" spans="2:23">
      <c r="B98" t="s">
        <v>2566</v>
      </c>
      <c r="C98" t="s">
        <v>2567</v>
      </c>
      <c r="D98" t="s">
        <v>110</v>
      </c>
      <c r="E98" s="95">
        <v>44256</v>
      </c>
      <c r="F98" s="77">
        <v>68278</v>
      </c>
      <c r="G98" s="77">
        <v>104.997</v>
      </c>
      <c r="H98" s="77">
        <v>289.15384768544402</v>
      </c>
      <c r="I98" s="78">
        <v>2.0000000000000001E-4</v>
      </c>
      <c r="J98" s="78">
        <v>2.5999999999999999E-3</v>
      </c>
      <c r="K98" s="78">
        <v>2.0000000000000001E-4</v>
      </c>
      <c r="W98" s="100"/>
    </row>
    <row r="99" spans="2:23">
      <c r="B99" t="s">
        <v>2568</v>
      </c>
      <c r="C99" t="s">
        <v>2569</v>
      </c>
      <c r="D99" t="s">
        <v>106</v>
      </c>
      <c r="E99" s="95">
        <v>44264</v>
      </c>
      <c r="F99" s="77">
        <v>70027.350000000006</v>
      </c>
      <c r="G99" s="77">
        <v>101.26469999999985</v>
      </c>
      <c r="H99" s="77">
        <v>261.81074392600101</v>
      </c>
      <c r="I99" s="78">
        <v>2.0000000000000001E-4</v>
      </c>
      <c r="J99" s="78">
        <v>2.3E-3</v>
      </c>
      <c r="K99" s="78">
        <v>2.0000000000000001E-4</v>
      </c>
      <c r="W99" s="100"/>
    </row>
    <row r="100" spans="2:23">
      <c r="B100" t="s">
        <v>2570</v>
      </c>
      <c r="C100" t="s">
        <v>2571</v>
      </c>
      <c r="D100" t="s">
        <v>110</v>
      </c>
      <c r="E100" s="95">
        <v>44896</v>
      </c>
      <c r="F100" s="77">
        <v>93623.69</v>
      </c>
      <c r="G100" s="77">
        <v>101.77809999999997</v>
      </c>
      <c r="H100" s="77">
        <v>384.336284316145</v>
      </c>
      <c r="I100" s="78">
        <v>2.0000000000000001E-4</v>
      </c>
      <c r="J100" s="78">
        <v>3.3999999999999998E-3</v>
      </c>
      <c r="K100" s="78">
        <v>2.9999999999999997E-4</v>
      </c>
      <c r="W100" s="100"/>
    </row>
    <row r="101" spans="2:23">
      <c r="B101" t="s">
        <v>2572</v>
      </c>
      <c r="C101" t="s">
        <v>2573</v>
      </c>
      <c r="D101" t="s">
        <v>110</v>
      </c>
      <c r="E101" s="95">
        <v>44816</v>
      </c>
      <c r="F101" s="77">
        <v>514891</v>
      </c>
      <c r="G101" s="77">
        <v>88.216900000000066</v>
      </c>
      <c r="H101" s="77">
        <v>1832.05449166054</v>
      </c>
      <c r="I101" s="78">
        <v>2.9999999999999997E-4</v>
      </c>
      <c r="J101" s="78">
        <v>1.6400000000000001E-2</v>
      </c>
      <c r="K101" s="78">
        <v>1.4E-3</v>
      </c>
      <c r="W101" s="100"/>
    </row>
    <row r="102" spans="2:23">
      <c r="B102" t="s">
        <v>2574</v>
      </c>
      <c r="C102" t="s">
        <v>2575</v>
      </c>
      <c r="D102" t="s">
        <v>106</v>
      </c>
      <c r="E102" s="95">
        <v>44816</v>
      </c>
      <c r="F102" s="77">
        <v>48235.02</v>
      </c>
      <c r="G102" s="77">
        <v>100.83</v>
      </c>
      <c r="H102" s="77">
        <v>179.561788498872</v>
      </c>
      <c r="I102" s="78">
        <v>2.9999999999999997E-4</v>
      </c>
      <c r="J102" s="78">
        <v>1.6000000000000001E-3</v>
      </c>
      <c r="K102" s="78">
        <v>1E-4</v>
      </c>
      <c r="W102" s="100"/>
    </row>
    <row r="103" spans="2:23">
      <c r="B103" t="s">
        <v>2576</v>
      </c>
      <c r="C103" t="s">
        <v>2577</v>
      </c>
      <c r="D103" t="s">
        <v>106</v>
      </c>
      <c r="E103" s="95">
        <v>44002</v>
      </c>
      <c r="F103" s="77">
        <v>225778</v>
      </c>
      <c r="G103" s="77">
        <v>110.38420000000001</v>
      </c>
      <c r="H103" s="77">
        <v>920.13219866859197</v>
      </c>
      <c r="I103" s="78">
        <v>8.0000000000000004E-4</v>
      </c>
      <c r="J103" s="78">
        <v>8.2000000000000007E-3</v>
      </c>
      <c r="K103" s="78">
        <v>6.9999999999999999E-4</v>
      </c>
      <c r="W103" s="100"/>
    </row>
    <row r="104" spans="2:23">
      <c r="B104" t="s">
        <v>2578</v>
      </c>
      <c r="C104" t="s">
        <v>2579</v>
      </c>
      <c r="D104" t="s">
        <v>106</v>
      </c>
      <c r="E104" s="95">
        <v>42555</v>
      </c>
      <c r="F104" s="77">
        <v>24726.05</v>
      </c>
      <c r="G104" s="77">
        <v>115.23960000000044</v>
      </c>
      <c r="H104" s="77">
        <v>105.200590519534</v>
      </c>
      <c r="I104" s="78">
        <v>0</v>
      </c>
      <c r="J104" s="78">
        <v>8.9999999999999998E-4</v>
      </c>
      <c r="K104" s="78">
        <v>1E-4</v>
      </c>
      <c r="W104" s="100"/>
    </row>
    <row r="105" spans="2:23">
      <c r="B105" t="s">
        <v>2580</v>
      </c>
      <c r="C105" t="s">
        <v>2581</v>
      </c>
      <c r="D105" t="s">
        <v>106</v>
      </c>
      <c r="E105" s="95">
        <v>44357</v>
      </c>
      <c r="F105" s="77">
        <v>14927.94</v>
      </c>
      <c r="G105" s="77">
        <v>99.419299999999922</v>
      </c>
      <c r="H105" s="77">
        <v>54.793907746334597</v>
      </c>
      <c r="I105" s="78">
        <v>1.1000000000000001E-3</v>
      </c>
      <c r="J105" s="78">
        <v>5.0000000000000001E-4</v>
      </c>
      <c r="K105" s="78">
        <v>0</v>
      </c>
      <c r="W105" s="100"/>
    </row>
    <row r="106" spans="2:23">
      <c r="B106" t="s">
        <v>2582</v>
      </c>
      <c r="C106" t="s">
        <v>2583</v>
      </c>
      <c r="D106" t="s">
        <v>106</v>
      </c>
      <c r="E106" s="95">
        <v>42916</v>
      </c>
      <c r="F106" s="77">
        <v>20128.21</v>
      </c>
      <c r="G106" s="77">
        <v>98.843800000000059</v>
      </c>
      <c r="H106" s="77">
        <v>73.454140352038195</v>
      </c>
      <c r="I106" s="78">
        <v>1.1000000000000001E-3</v>
      </c>
      <c r="J106" s="78">
        <v>6.9999999999999999E-4</v>
      </c>
      <c r="K106" s="78">
        <v>1E-4</v>
      </c>
      <c r="W106" s="100"/>
    </row>
    <row r="107" spans="2:23">
      <c r="B107" t="s">
        <v>2584</v>
      </c>
      <c r="C107" t="s">
        <v>2585</v>
      </c>
      <c r="D107" t="s">
        <v>106</v>
      </c>
      <c r="E107" s="95">
        <v>42916</v>
      </c>
      <c r="F107" s="77">
        <v>20114.939999999999</v>
      </c>
      <c r="G107" s="77">
        <v>0.68720000000000003</v>
      </c>
      <c r="H107" s="77">
        <v>0.51034467147455997</v>
      </c>
      <c r="I107" s="78">
        <v>1.1000000000000001E-3</v>
      </c>
      <c r="J107" s="78">
        <v>0</v>
      </c>
      <c r="K107" s="78">
        <v>0</v>
      </c>
      <c r="W107" s="100"/>
    </row>
    <row r="108" spans="2:23">
      <c r="B108" t="s">
        <v>2586</v>
      </c>
      <c r="C108" t="s">
        <v>2587</v>
      </c>
      <c r="D108" t="s">
        <v>106</v>
      </c>
      <c r="E108" s="95">
        <v>42916</v>
      </c>
      <c r="F108" s="77">
        <v>13388.02</v>
      </c>
      <c r="G108" s="77">
        <v>104.7855</v>
      </c>
      <c r="H108" s="77">
        <v>51.793974049693198</v>
      </c>
      <c r="I108" s="78">
        <v>1.1000000000000001E-3</v>
      </c>
      <c r="J108" s="78">
        <v>5.0000000000000001E-4</v>
      </c>
      <c r="K108" s="78">
        <v>0</v>
      </c>
      <c r="W108" s="100"/>
    </row>
    <row r="109" spans="2:23">
      <c r="B109" t="s">
        <v>2588</v>
      </c>
      <c r="C109" t="s">
        <v>2589</v>
      </c>
      <c r="D109" t="s">
        <v>106</v>
      </c>
      <c r="E109" s="95">
        <v>44874</v>
      </c>
      <c r="F109" s="77">
        <v>134587.79999999999</v>
      </c>
      <c r="G109" s="77">
        <v>89.074300000000036</v>
      </c>
      <c r="H109" s="77">
        <v>442.60855559509702</v>
      </c>
      <c r="I109" s="78">
        <v>3.8E-3</v>
      </c>
      <c r="J109" s="78">
        <v>4.0000000000000001E-3</v>
      </c>
      <c r="K109" s="78">
        <v>2.9999999999999997E-4</v>
      </c>
    </row>
    <row r="110" spans="2:23">
      <c r="B110" t="s">
        <v>2590</v>
      </c>
      <c r="C110" t="s">
        <v>2591</v>
      </c>
      <c r="D110" t="s">
        <v>110</v>
      </c>
      <c r="E110" s="95">
        <v>43617</v>
      </c>
      <c r="F110" s="77">
        <v>158263.20000000001</v>
      </c>
      <c r="G110" s="77">
        <v>143.95819999999998</v>
      </c>
      <c r="H110" s="77">
        <v>918.94103325261199</v>
      </c>
      <c r="I110" s="78">
        <v>0</v>
      </c>
      <c r="J110" s="78">
        <v>8.2000000000000007E-3</v>
      </c>
      <c r="K110" s="78">
        <v>6.9999999999999999E-4</v>
      </c>
      <c r="W110" s="100"/>
    </row>
    <row r="111" spans="2:23">
      <c r="B111" t="s">
        <v>2592</v>
      </c>
      <c r="C111" t="s">
        <v>2593</v>
      </c>
      <c r="D111" t="s">
        <v>106</v>
      </c>
      <c r="E111" s="95">
        <v>42948</v>
      </c>
      <c r="F111" s="77">
        <v>30553.48</v>
      </c>
      <c r="G111" s="77">
        <v>111.4233999999996</v>
      </c>
      <c r="H111" s="77">
        <v>125.68943725710901</v>
      </c>
      <c r="I111" s="78">
        <v>0</v>
      </c>
      <c r="J111" s="78">
        <v>1.1000000000000001E-3</v>
      </c>
      <c r="K111" s="78">
        <v>1E-4</v>
      </c>
      <c r="W111" s="100"/>
    </row>
    <row r="112" spans="2:23">
      <c r="B112" t="s">
        <v>2594</v>
      </c>
      <c r="C112" t="s">
        <v>2595</v>
      </c>
      <c r="D112" t="s">
        <v>110</v>
      </c>
      <c r="E112" s="95">
        <v>43909</v>
      </c>
      <c r="F112" s="77">
        <v>296001.17</v>
      </c>
      <c r="G112" s="77">
        <v>96.738700000000065</v>
      </c>
      <c r="H112" s="77">
        <v>1154.95474801151</v>
      </c>
      <c r="I112" s="78">
        <v>1E-4</v>
      </c>
      <c r="J112" s="78">
        <v>1.03E-2</v>
      </c>
      <c r="K112" s="78">
        <v>8.9999999999999998E-4</v>
      </c>
      <c r="W112" s="100"/>
    </row>
    <row r="113" spans="2:23">
      <c r="B113" t="s">
        <v>2596</v>
      </c>
      <c r="C113" t="s">
        <v>2597</v>
      </c>
      <c r="D113" t="s">
        <v>106</v>
      </c>
      <c r="E113" s="95">
        <v>42916</v>
      </c>
      <c r="F113" s="77">
        <v>266709.07</v>
      </c>
      <c r="G113" s="77">
        <v>77.409399999999962</v>
      </c>
      <c r="H113" s="77">
        <v>762.24253295388496</v>
      </c>
      <c r="I113" s="78">
        <v>2.0000000000000001E-4</v>
      </c>
      <c r="J113" s="78">
        <v>6.7999999999999996E-3</v>
      </c>
      <c r="K113" s="78">
        <v>5.9999999999999995E-4</v>
      </c>
      <c r="W113" s="100"/>
    </row>
    <row r="114" spans="2:23">
      <c r="B114" t="s">
        <v>2598</v>
      </c>
      <c r="C114" t="s">
        <v>2599</v>
      </c>
      <c r="D114" t="s">
        <v>110</v>
      </c>
      <c r="E114" s="95">
        <v>44440</v>
      </c>
      <c r="F114" s="77">
        <v>75394.3</v>
      </c>
      <c r="G114" s="77">
        <v>104.27359999999989</v>
      </c>
      <c r="H114" s="77">
        <v>317.09118933607999</v>
      </c>
      <c r="I114" s="78">
        <v>4.0000000000000002E-4</v>
      </c>
      <c r="J114" s="78">
        <v>2.8E-3</v>
      </c>
      <c r="K114" s="78">
        <v>2.9999999999999997E-4</v>
      </c>
      <c r="W114" s="100"/>
    </row>
    <row r="115" spans="2:23">
      <c r="B115" t="s">
        <v>2600</v>
      </c>
      <c r="C115" t="s">
        <v>2601</v>
      </c>
      <c r="D115" t="s">
        <v>106</v>
      </c>
      <c r="E115" s="95">
        <v>43007</v>
      </c>
      <c r="F115" s="77">
        <v>210955.07</v>
      </c>
      <c r="G115" s="77">
        <v>36.017400000000059</v>
      </c>
      <c r="H115" s="77">
        <v>280.52012186300902</v>
      </c>
      <c r="I115" s="78">
        <v>1E-4</v>
      </c>
      <c r="J115" s="78">
        <v>2.5000000000000001E-3</v>
      </c>
      <c r="K115" s="78">
        <v>2.0000000000000001E-4</v>
      </c>
      <c r="W115" s="100"/>
    </row>
    <row r="116" spans="2:23">
      <c r="B116" t="s">
        <v>2602</v>
      </c>
      <c r="C116" t="s">
        <v>2603</v>
      </c>
      <c r="D116" t="s">
        <v>113</v>
      </c>
      <c r="E116" s="95">
        <v>42646</v>
      </c>
      <c r="F116" s="77">
        <v>31323.43</v>
      </c>
      <c r="G116" s="77">
        <v>44.360900000000015</v>
      </c>
      <c r="H116" s="77">
        <v>64.914932097203007</v>
      </c>
      <c r="I116" s="78">
        <v>1E-4</v>
      </c>
      <c r="J116" s="78">
        <v>5.9999999999999995E-4</v>
      </c>
      <c r="K116" s="78">
        <v>1E-4</v>
      </c>
      <c r="W116" s="100"/>
    </row>
    <row r="117" spans="2:23">
      <c r="B117" t="s">
        <v>2604</v>
      </c>
      <c r="C117" t="s">
        <v>2605</v>
      </c>
      <c r="D117" t="s">
        <v>110</v>
      </c>
      <c r="E117" s="95">
        <v>42928</v>
      </c>
      <c r="F117" s="77">
        <v>281585.8</v>
      </c>
      <c r="G117" s="77">
        <v>56.195</v>
      </c>
      <c r="H117" s="77">
        <v>638.23368172635401</v>
      </c>
      <c r="I117" s="78">
        <v>1E-4</v>
      </c>
      <c r="J117" s="78">
        <v>5.7000000000000002E-3</v>
      </c>
      <c r="K117" s="78">
        <v>5.0000000000000001E-4</v>
      </c>
      <c r="W117" s="100"/>
    </row>
    <row r="118" spans="2:23">
      <c r="B118" t="s">
        <v>2606</v>
      </c>
      <c r="C118" t="s">
        <v>2607</v>
      </c>
      <c r="D118" t="s">
        <v>113</v>
      </c>
      <c r="E118" s="95">
        <v>44644</v>
      </c>
      <c r="F118" s="77">
        <v>306203.19</v>
      </c>
      <c r="G118" s="77">
        <v>103.40690000000001</v>
      </c>
      <c r="H118" s="77">
        <v>1479.2247875471301</v>
      </c>
      <c r="I118" s="78">
        <v>4.0000000000000002E-4</v>
      </c>
      <c r="J118" s="78">
        <v>1.3299999999999999E-2</v>
      </c>
      <c r="K118" s="78">
        <v>1.1999999999999999E-3</v>
      </c>
      <c r="W118" s="100"/>
    </row>
    <row r="119" spans="2:23">
      <c r="B119" t="s">
        <v>2608</v>
      </c>
      <c r="C119" t="s">
        <v>2609</v>
      </c>
      <c r="D119" t="s">
        <v>106</v>
      </c>
      <c r="E119" s="95">
        <v>44256</v>
      </c>
      <c r="F119" s="77">
        <v>27699.11</v>
      </c>
      <c r="G119" s="77">
        <v>121.0505000000004</v>
      </c>
      <c r="H119" s="77">
        <v>123.79243196783101</v>
      </c>
      <c r="I119" s="78">
        <v>1E-4</v>
      </c>
      <c r="J119" s="78">
        <v>1.1000000000000001E-3</v>
      </c>
      <c r="K119" s="78">
        <v>1E-4</v>
      </c>
      <c r="W119" s="100"/>
    </row>
    <row r="120" spans="2:23">
      <c r="B120" t="s">
        <v>2610</v>
      </c>
      <c r="C120" t="s">
        <v>2611</v>
      </c>
      <c r="D120" t="s">
        <v>106</v>
      </c>
      <c r="E120" s="95">
        <v>44427</v>
      </c>
      <c r="F120" s="77">
        <v>3840.41</v>
      </c>
      <c r="G120" s="77">
        <v>171.34559999999985</v>
      </c>
      <c r="H120" s="77">
        <v>24.2947391722963</v>
      </c>
      <c r="I120" s="78">
        <v>0</v>
      </c>
      <c r="J120" s="78">
        <v>2.0000000000000001E-4</v>
      </c>
      <c r="K120" s="78">
        <v>0</v>
      </c>
      <c r="W120" s="100"/>
    </row>
    <row r="121" spans="2:23">
      <c r="B121" t="s">
        <v>2612</v>
      </c>
      <c r="C121" t="s">
        <v>2613</v>
      </c>
      <c r="D121" t="s">
        <v>106</v>
      </c>
      <c r="E121" s="95">
        <v>43318</v>
      </c>
      <c r="F121" s="77">
        <v>19764.830000000002</v>
      </c>
      <c r="G121" s="77">
        <v>109.24289999999995</v>
      </c>
      <c r="H121" s="77">
        <v>79.7164584588824</v>
      </c>
      <c r="I121" s="78">
        <v>0</v>
      </c>
      <c r="J121" s="78">
        <v>6.9999999999999999E-4</v>
      </c>
      <c r="K121" s="78">
        <v>1E-4</v>
      </c>
      <c r="W121" s="100"/>
    </row>
    <row r="122" spans="2:23">
      <c r="B122" t="s">
        <v>2614</v>
      </c>
      <c r="C122" t="s">
        <v>2615</v>
      </c>
      <c r="D122" t="s">
        <v>106</v>
      </c>
      <c r="E122" s="95">
        <v>42359</v>
      </c>
      <c r="F122" s="77">
        <v>28738.35</v>
      </c>
      <c r="G122" s="77">
        <v>57.095799999999997</v>
      </c>
      <c r="H122" s="77">
        <v>60.5797789786956</v>
      </c>
      <c r="I122" s="78">
        <v>0</v>
      </c>
      <c r="J122" s="78">
        <v>5.0000000000000001E-4</v>
      </c>
      <c r="K122" s="78">
        <v>0</v>
      </c>
      <c r="W122" s="100"/>
    </row>
    <row r="123" spans="2:23">
      <c r="B123" t="s">
        <v>2616</v>
      </c>
      <c r="C123" t="s">
        <v>2617</v>
      </c>
      <c r="D123" t="s">
        <v>106</v>
      </c>
      <c r="E123" s="95">
        <v>44406</v>
      </c>
      <c r="F123" s="77">
        <v>407524.23</v>
      </c>
      <c r="G123" s="77">
        <v>87.685600000000065</v>
      </c>
      <c r="H123" s="77">
        <v>1319.2995244874901</v>
      </c>
      <c r="I123" s="78">
        <v>0</v>
      </c>
      <c r="J123" s="78">
        <v>1.18E-2</v>
      </c>
      <c r="K123" s="78">
        <v>1E-3</v>
      </c>
      <c r="W123" s="100"/>
    </row>
    <row r="124" spans="2:23">
      <c r="B124" t="s">
        <v>2618</v>
      </c>
      <c r="C124" t="s">
        <v>2619</v>
      </c>
      <c r="D124" t="s">
        <v>110</v>
      </c>
      <c r="E124" s="95">
        <v>44197</v>
      </c>
      <c r="F124" s="77">
        <v>154119.95000000001</v>
      </c>
      <c r="G124" s="77">
        <v>113.13470000000008</v>
      </c>
      <c r="H124" s="77">
        <v>703.27630126922702</v>
      </c>
      <c r="I124" s="78">
        <v>0</v>
      </c>
      <c r="J124" s="78">
        <v>6.3E-3</v>
      </c>
      <c r="K124" s="78">
        <v>5.9999999999999995E-4</v>
      </c>
      <c r="W124" s="100"/>
    </row>
    <row r="125" spans="2:23">
      <c r="B125" t="s">
        <v>2620</v>
      </c>
      <c r="C125" t="s">
        <v>2621</v>
      </c>
      <c r="D125" t="s">
        <v>106</v>
      </c>
      <c r="E125" s="95">
        <v>44085</v>
      </c>
      <c r="F125" s="77">
        <v>155183</v>
      </c>
      <c r="G125" s="77">
        <v>121.708</v>
      </c>
      <c r="H125" s="77">
        <v>697.30850386288</v>
      </c>
      <c r="I125" s="78">
        <v>0</v>
      </c>
      <c r="J125" s="78">
        <v>6.1999999999999998E-3</v>
      </c>
      <c r="K125" s="78">
        <v>5.9999999999999995E-4</v>
      </c>
      <c r="W125" s="100"/>
    </row>
    <row r="126" spans="2:23">
      <c r="B126" t="s">
        <v>2622</v>
      </c>
      <c r="C126" t="s">
        <v>2623</v>
      </c>
      <c r="D126" t="s">
        <v>106</v>
      </c>
      <c r="E126" s="95">
        <v>42916</v>
      </c>
      <c r="F126" s="77">
        <v>24878.06</v>
      </c>
      <c r="G126" s="77">
        <v>1E-4</v>
      </c>
      <c r="H126" s="77">
        <v>9.1849797519999999E-5</v>
      </c>
      <c r="I126" s="78">
        <v>1.1000000000000001E-3</v>
      </c>
      <c r="J126" s="78">
        <v>0</v>
      </c>
      <c r="K126" s="78">
        <v>0</v>
      </c>
      <c r="W126" s="100"/>
    </row>
    <row r="127" spans="2:23">
      <c r="B127" t="s">
        <v>2624</v>
      </c>
      <c r="C127" t="s">
        <v>2625</v>
      </c>
      <c r="D127" t="s">
        <v>106</v>
      </c>
      <c r="E127" s="95">
        <v>42916</v>
      </c>
      <c r="F127" s="77">
        <v>17183.07</v>
      </c>
      <c r="G127" s="77">
        <v>96.946599999999933</v>
      </c>
      <c r="H127" s="77">
        <v>61.502820703169</v>
      </c>
      <c r="I127" s="78">
        <v>1.1000000000000001E-3</v>
      </c>
      <c r="J127" s="78">
        <v>5.9999999999999995E-4</v>
      </c>
      <c r="K127" s="78">
        <v>0</v>
      </c>
      <c r="W127" s="100"/>
    </row>
    <row r="128" spans="2:23">
      <c r="B128" t="s">
        <v>2626</v>
      </c>
      <c r="C128" t="s">
        <v>2627</v>
      </c>
      <c r="D128" t="s">
        <v>106</v>
      </c>
      <c r="E128" s="95">
        <v>44105</v>
      </c>
      <c r="F128" s="77">
        <v>181991.63</v>
      </c>
      <c r="G128" s="77">
        <v>113.50580000000005</v>
      </c>
      <c r="H128" s="77">
        <v>762.66033714428204</v>
      </c>
      <c r="I128" s="78">
        <v>0</v>
      </c>
      <c r="J128" s="78">
        <v>6.7999999999999996E-3</v>
      </c>
      <c r="K128" s="78">
        <v>5.9999999999999995E-4</v>
      </c>
      <c r="W128" s="100"/>
    </row>
    <row r="129" spans="2:23">
      <c r="B129" t="s">
        <v>2628</v>
      </c>
      <c r="C129" t="s">
        <v>2629</v>
      </c>
      <c r="D129" t="s">
        <v>106</v>
      </c>
      <c r="E129" s="95">
        <v>44735</v>
      </c>
      <c r="F129" s="77">
        <v>55236.75</v>
      </c>
      <c r="G129" s="77">
        <v>99.064599999999999</v>
      </c>
      <c r="H129" s="77">
        <v>202.026481606326</v>
      </c>
      <c r="I129" s="78">
        <v>2.0000000000000001E-4</v>
      </c>
      <c r="J129" s="78">
        <v>1.8E-3</v>
      </c>
      <c r="K129" s="78">
        <v>2.0000000000000001E-4</v>
      </c>
      <c r="W129" s="100"/>
    </row>
    <row r="130" spans="2:23">
      <c r="B130" t="s">
        <v>2630</v>
      </c>
      <c r="C130" t="s">
        <v>2631</v>
      </c>
      <c r="D130" t="s">
        <v>113</v>
      </c>
      <c r="E130" s="95">
        <v>43738</v>
      </c>
      <c r="F130" s="77">
        <v>182020.56</v>
      </c>
      <c r="G130" s="77">
        <v>113.45679999999996</v>
      </c>
      <c r="H130" s="77">
        <v>964.77473668805396</v>
      </c>
      <c r="I130" s="78">
        <v>1E-4</v>
      </c>
      <c r="J130" s="78">
        <v>8.6E-3</v>
      </c>
      <c r="K130" s="78">
        <v>8.0000000000000004E-4</v>
      </c>
      <c r="W130" s="100"/>
    </row>
    <row r="131" spans="2:23">
      <c r="B131" t="s">
        <v>2632</v>
      </c>
      <c r="C131" t="s">
        <v>2633</v>
      </c>
      <c r="D131" t="s">
        <v>106</v>
      </c>
      <c r="E131" s="95">
        <v>43917</v>
      </c>
      <c r="F131" s="77">
        <v>10989.3</v>
      </c>
      <c r="G131" s="77">
        <v>117.3138</v>
      </c>
      <c r="H131" s="77">
        <v>47.597136343192801</v>
      </c>
      <c r="I131" s="78">
        <v>1.2999999999999999E-3</v>
      </c>
      <c r="J131" s="78">
        <v>4.0000000000000002E-4</v>
      </c>
      <c r="K131" s="78">
        <v>0</v>
      </c>
      <c r="W131" s="100"/>
    </row>
    <row r="132" spans="2:23">
      <c r="B132" t="s">
        <v>2634</v>
      </c>
      <c r="C132" t="s">
        <v>2635</v>
      </c>
      <c r="D132" t="s">
        <v>106</v>
      </c>
      <c r="E132" s="95">
        <v>43558</v>
      </c>
      <c r="F132" s="77">
        <v>100846.41</v>
      </c>
      <c r="G132" s="77">
        <v>100.44090000000014</v>
      </c>
      <c r="H132" s="77">
        <v>373.96652640567999</v>
      </c>
      <c r="I132" s="78">
        <v>2.0000000000000001E-4</v>
      </c>
      <c r="J132" s="78">
        <v>3.3E-3</v>
      </c>
      <c r="K132" s="78">
        <v>2.9999999999999997E-4</v>
      </c>
      <c r="W132" s="100"/>
    </row>
    <row r="133" spans="2:23">
      <c r="B133" t="s">
        <v>2636</v>
      </c>
      <c r="C133" t="s">
        <v>2637</v>
      </c>
      <c r="D133" t="s">
        <v>106</v>
      </c>
      <c r="E133" s="95">
        <v>43525</v>
      </c>
      <c r="F133" s="77">
        <v>291603.27</v>
      </c>
      <c r="G133" s="77">
        <v>109.1545000000002</v>
      </c>
      <c r="H133" s="77">
        <v>1175.1565532721399</v>
      </c>
      <c r="I133" s="78">
        <v>0</v>
      </c>
      <c r="J133" s="78">
        <v>1.0500000000000001E-2</v>
      </c>
      <c r="K133" s="78">
        <v>8.9999999999999998E-4</v>
      </c>
      <c r="W133" s="100"/>
    </row>
    <row r="134" spans="2:23">
      <c r="B134" t="s">
        <v>2638</v>
      </c>
      <c r="C134" t="s">
        <v>2639</v>
      </c>
      <c r="D134" t="s">
        <v>106</v>
      </c>
      <c r="E134" s="95">
        <v>43188</v>
      </c>
      <c r="F134" s="77">
        <v>70414.14</v>
      </c>
      <c r="G134" s="77">
        <v>132.28620000000018</v>
      </c>
      <c r="H134" s="77">
        <v>343.903117733567</v>
      </c>
      <c r="I134" s="78">
        <v>5.9999999999999995E-4</v>
      </c>
      <c r="J134" s="78">
        <v>3.0999999999999999E-3</v>
      </c>
      <c r="K134" s="78">
        <v>2.9999999999999997E-4</v>
      </c>
    </row>
    <row r="135" spans="2:23">
      <c r="B135" t="s">
        <v>2640</v>
      </c>
      <c r="C135" t="s">
        <v>2641</v>
      </c>
      <c r="D135" t="s">
        <v>113</v>
      </c>
      <c r="E135" s="95">
        <v>43220</v>
      </c>
      <c r="F135" s="77">
        <v>156443.19</v>
      </c>
      <c r="G135" s="77">
        <v>92.826899999999938</v>
      </c>
      <c r="H135" s="77">
        <v>678.430644040988</v>
      </c>
      <c r="I135" s="78">
        <v>1E-4</v>
      </c>
      <c r="J135" s="78">
        <v>6.1000000000000004E-3</v>
      </c>
      <c r="K135" s="78">
        <v>5.0000000000000001E-4</v>
      </c>
      <c r="W135" s="100"/>
    </row>
    <row r="136" spans="2:23">
      <c r="B136" t="s">
        <v>2642</v>
      </c>
      <c r="C136" t="s">
        <v>2643</v>
      </c>
      <c r="D136" t="s">
        <v>110</v>
      </c>
      <c r="E136" s="95">
        <v>43860</v>
      </c>
      <c r="F136" s="77">
        <v>554979.78</v>
      </c>
      <c r="G136" s="77">
        <v>93.164200000000065</v>
      </c>
      <c r="H136" s="77">
        <v>2085.4391073664801</v>
      </c>
      <c r="I136" s="78">
        <v>2.0000000000000001E-4</v>
      </c>
      <c r="J136" s="78">
        <v>1.8700000000000001E-2</v>
      </c>
      <c r="K136" s="78">
        <v>1.6000000000000001E-3</v>
      </c>
      <c r="W136" s="100"/>
    </row>
    <row r="137" spans="2:23">
      <c r="B137" t="s">
        <v>2644</v>
      </c>
      <c r="C137" t="s">
        <v>2645</v>
      </c>
      <c r="D137" t="s">
        <v>106</v>
      </c>
      <c r="E137" s="95">
        <v>43795</v>
      </c>
      <c r="F137" s="77">
        <v>177266.78</v>
      </c>
      <c r="G137" s="77">
        <v>145.29949999999997</v>
      </c>
      <c r="H137" s="77">
        <v>950.94011456252099</v>
      </c>
      <c r="I137" s="78">
        <v>0</v>
      </c>
      <c r="J137" s="78">
        <v>8.5000000000000006E-3</v>
      </c>
      <c r="K137" s="78">
        <v>8.0000000000000004E-4</v>
      </c>
      <c r="W137" s="100"/>
    </row>
    <row r="138" spans="2:23">
      <c r="B138" t="s">
        <v>2646</v>
      </c>
      <c r="C138" t="s">
        <v>2647</v>
      </c>
      <c r="D138" t="s">
        <v>106</v>
      </c>
      <c r="E138" s="95">
        <v>44337</v>
      </c>
      <c r="F138" s="77">
        <v>414248.88</v>
      </c>
      <c r="G138" s="77">
        <v>91.908400000000213</v>
      </c>
      <c r="H138" s="77">
        <v>1405.6533790748999</v>
      </c>
      <c r="I138" s="78">
        <v>1E-4</v>
      </c>
      <c r="J138" s="78">
        <v>1.26E-2</v>
      </c>
      <c r="K138" s="78">
        <v>1.1000000000000001E-3</v>
      </c>
      <c r="W138" s="100"/>
    </row>
    <row r="139" spans="2:23">
      <c r="B139" t="s">
        <v>2648</v>
      </c>
      <c r="C139" t="s">
        <v>2649</v>
      </c>
      <c r="D139" t="s">
        <v>110</v>
      </c>
      <c r="E139" s="95">
        <v>43847</v>
      </c>
      <c r="F139" s="77">
        <v>65886.149999999994</v>
      </c>
      <c r="G139" s="77">
        <v>139.12550000000016</v>
      </c>
      <c r="H139" s="77">
        <v>369.71933462265002</v>
      </c>
      <c r="I139" s="78">
        <v>2.0000000000000001E-4</v>
      </c>
      <c r="J139" s="78">
        <v>3.3E-3</v>
      </c>
      <c r="K139" s="78">
        <v>2.9999999999999997E-4</v>
      </c>
      <c r="W139" s="100"/>
    </row>
    <row r="140" spans="2:23">
      <c r="B140" t="s">
        <v>2650</v>
      </c>
      <c r="C140" t="s">
        <v>2651</v>
      </c>
      <c r="D140" t="s">
        <v>110</v>
      </c>
      <c r="E140" s="95">
        <v>43891</v>
      </c>
      <c r="F140" s="77">
        <v>20073.23</v>
      </c>
      <c r="G140" s="77">
        <v>139.18879999999973</v>
      </c>
      <c r="H140" s="77">
        <v>112.69193741076499</v>
      </c>
      <c r="I140" s="78">
        <v>1E-4</v>
      </c>
      <c r="J140" s="78">
        <v>1E-3</v>
      </c>
      <c r="K140" s="78">
        <v>1E-4</v>
      </c>
      <c r="W140" s="100"/>
    </row>
    <row r="141" spans="2:23">
      <c r="B141" t="s">
        <v>2652</v>
      </c>
      <c r="C141" t="s">
        <v>2653</v>
      </c>
      <c r="D141" t="s">
        <v>110</v>
      </c>
      <c r="E141" s="95">
        <v>43466</v>
      </c>
      <c r="F141" s="77">
        <v>243174.87</v>
      </c>
      <c r="G141" s="77">
        <v>139.07860000000028</v>
      </c>
      <c r="H141" s="77">
        <v>1364.1128394298601</v>
      </c>
      <c r="I141" s="78">
        <v>1E-4</v>
      </c>
      <c r="J141" s="78">
        <v>1.2200000000000001E-2</v>
      </c>
      <c r="K141" s="78">
        <v>1.1000000000000001E-3</v>
      </c>
      <c r="W141" s="100"/>
    </row>
    <row r="142" spans="2:23">
      <c r="B142" t="s">
        <v>2654</v>
      </c>
      <c r="C142" t="s">
        <v>2655</v>
      </c>
      <c r="D142" t="s">
        <v>110</v>
      </c>
      <c r="E142" s="95">
        <v>44545</v>
      </c>
      <c r="F142" s="77">
        <v>353427.03</v>
      </c>
      <c r="G142" s="77">
        <v>103.51380000000023</v>
      </c>
      <c r="H142" s="77">
        <v>1475.6022439364999</v>
      </c>
      <c r="I142" s="78">
        <v>1E-4</v>
      </c>
      <c r="J142" s="78">
        <v>1.32E-2</v>
      </c>
      <c r="K142" s="78">
        <v>1.1999999999999999E-3</v>
      </c>
      <c r="W142" s="100"/>
    </row>
    <row r="143" spans="2:23">
      <c r="B143" t="s">
        <v>2656</v>
      </c>
      <c r="C143" t="s">
        <v>2657</v>
      </c>
      <c r="D143" t="s">
        <v>110</v>
      </c>
      <c r="E143" s="95">
        <v>44651</v>
      </c>
      <c r="F143" s="77">
        <v>71561.84</v>
      </c>
      <c r="G143" s="77">
        <v>117.68559999999988</v>
      </c>
      <c r="H143" s="77">
        <v>339.68480365804601</v>
      </c>
      <c r="I143" s="78">
        <v>2.0000000000000001E-4</v>
      </c>
      <c r="J143" s="78">
        <v>3.0000000000000001E-3</v>
      </c>
      <c r="K143" s="78">
        <v>2.9999999999999997E-4</v>
      </c>
      <c r="W143" s="100"/>
    </row>
    <row r="144" spans="2:23">
      <c r="B144" t="s">
        <v>2658</v>
      </c>
      <c r="C144" t="s">
        <v>2659</v>
      </c>
      <c r="D144" t="s">
        <v>110</v>
      </c>
      <c r="E144" s="95">
        <v>43602</v>
      </c>
      <c r="F144" s="77">
        <v>126805.8</v>
      </c>
      <c r="G144" s="77">
        <v>67.743700000000075</v>
      </c>
      <c r="H144" s="77">
        <v>346.48092115893598</v>
      </c>
      <c r="I144" s="78">
        <v>2.0000000000000001E-4</v>
      </c>
      <c r="J144" s="78">
        <v>3.0999999999999999E-3</v>
      </c>
      <c r="K144" s="78">
        <v>2.9999999999999997E-4</v>
      </c>
      <c r="W144" s="100"/>
    </row>
    <row r="145" spans="2:23">
      <c r="B145" t="s">
        <v>2660</v>
      </c>
      <c r="C145" t="s">
        <v>2661</v>
      </c>
      <c r="D145" t="s">
        <v>110</v>
      </c>
      <c r="E145" s="95">
        <v>44910</v>
      </c>
      <c r="F145" s="77">
        <v>20202.11</v>
      </c>
      <c r="G145" s="77">
        <v>91.305400000000006</v>
      </c>
      <c r="H145" s="77">
        <v>74.398552995047595</v>
      </c>
      <c r="I145" s="78">
        <v>2.0000000000000001E-4</v>
      </c>
      <c r="J145" s="78">
        <v>6.9999999999999999E-4</v>
      </c>
      <c r="K145" s="78">
        <v>1E-4</v>
      </c>
      <c r="W145" s="100"/>
    </row>
    <row r="146" spans="2:23">
      <c r="B146" t="s">
        <v>2662</v>
      </c>
      <c r="C146" t="s">
        <v>2663</v>
      </c>
      <c r="D146" t="s">
        <v>110</v>
      </c>
      <c r="E146" s="95">
        <v>42788</v>
      </c>
      <c r="F146" s="77">
        <v>114274.73</v>
      </c>
      <c r="G146" s="77">
        <v>64.00060000000002</v>
      </c>
      <c r="H146" s="77">
        <v>294.988810922656</v>
      </c>
      <c r="I146" s="78">
        <v>1E-4</v>
      </c>
      <c r="J146" s="78">
        <v>2.5999999999999999E-3</v>
      </c>
      <c r="K146" s="78">
        <v>2.0000000000000001E-4</v>
      </c>
      <c r="W146" s="100"/>
    </row>
    <row r="147" spans="2:23">
      <c r="B147" t="s">
        <v>2664</v>
      </c>
      <c r="C147" t="s">
        <v>2665</v>
      </c>
      <c r="D147" t="s">
        <v>110</v>
      </c>
      <c r="E147" s="95">
        <v>43651</v>
      </c>
      <c r="F147" s="77">
        <v>291718.75</v>
      </c>
      <c r="G147" s="77">
        <v>98.567699999999888</v>
      </c>
      <c r="H147" s="77">
        <v>1159.76570081728</v>
      </c>
      <c r="I147" s="78">
        <v>2.9999999999999997E-4</v>
      </c>
      <c r="J147" s="78">
        <v>1.04E-2</v>
      </c>
      <c r="K147" s="78">
        <v>8.9999999999999998E-4</v>
      </c>
      <c r="W147" s="100"/>
    </row>
    <row r="148" spans="2:23">
      <c r="B148" t="s">
        <v>2666</v>
      </c>
      <c r="C148" t="s">
        <v>2667</v>
      </c>
      <c r="D148" t="s">
        <v>110</v>
      </c>
      <c r="E148" s="95">
        <v>43602</v>
      </c>
      <c r="F148" s="77">
        <v>181528.72</v>
      </c>
      <c r="G148" s="77">
        <v>95.516800000000046</v>
      </c>
      <c r="H148" s="77">
        <v>699.35293787563398</v>
      </c>
      <c r="I148" s="78">
        <v>2.9999999999999997E-4</v>
      </c>
      <c r="J148" s="78">
        <v>6.3E-3</v>
      </c>
      <c r="K148" s="78">
        <v>5.9999999999999995E-4</v>
      </c>
      <c r="W148" s="100"/>
    </row>
    <row r="149" spans="2:23">
      <c r="B149" t="s">
        <v>2668</v>
      </c>
      <c r="C149" t="s">
        <v>2669</v>
      </c>
      <c r="D149" t="s">
        <v>110</v>
      </c>
      <c r="E149" s="95">
        <v>44377</v>
      </c>
      <c r="F149" s="77">
        <v>90825.97</v>
      </c>
      <c r="G149" s="77">
        <v>105.88899999999994</v>
      </c>
      <c r="H149" s="77">
        <v>387.91108085306797</v>
      </c>
      <c r="I149" s="78">
        <v>1E-4</v>
      </c>
      <c r="J149" s="78">
        <v>3.5000000000000001E-3</v>
      </c>
      <c r="K149" s="78">
        <v>2.9999999999999997E-4</v>
      </c>
      <c r="W149" s="100"/>
    </row>
    <row r="150" spans="2:23">
      <c r="B150" t="s">
        <v>2670</v>
      </c>
      <c r="C150" t="s">
        <v>2671</v>
      </c>
      <c r="D150" t="s">
        <v>110</v>
      </c>
      <c r="E150" s="95">
        <v>44651</v>
      </c>
      <c r="F150" s="77">
        <v>95307.36</v>
      </c>
      <c r="G150" s="77">
        <v>104.73530000000004</v>
      </c>
      <c r="H150" s="77">
        <v>402.61580068288401</v>
      </c>
      <c r="I150" s="78">
        <v>2.9999999999999997E-4</v>
      </c>
      <c r="J150" s="78">
        <v>3.5999999999999999E-3</v>
      </c>
      <c r="K150" s="78">
        <v>2.9999999999999997E-4</v>
      </c>
      <c r="W150" s="100"/>
    </row>
    <row r="151" spans="2:23">
      <c r="B151" t="s">
        <v>2672</v>
      </c>
      <c r="C151" t="s">
        <v>2673</v>
      </c>
      <c r="D151" t="s">
        <v>106</v>
      </c>
      <c r="E151" s="95">
        <v>44501</v>
      </c>
      <c r="F151" s="77">
        <v>42106</v>
      </c>
      <c r="G151" s="77">
        <v>129.0412</v>
      </c>
      <c r="H151" s="77">
        <v>200.60145168502399</v>
      </c>
      <c r="I151" s="78">
        <v>1E-4</v>
      </c>
      <c r="J151" s="78">
        <v>1.8E-3</v>
      </c>
      <c r="K151" s="78">
        <v>2.0000000000000001E-4</v>
      </c>
      <c r="W151" s="100"/>
    </row>
    <row r="152" spans="2:23">
      <c r="B152" t="s">
        <v>2674</v>
      </c>
      <c r="C152" t="s">
        <v>2675</v>
      </c>
      <c r="D152" t="s">
        <v>102</v>
      </c>
      <c r="E152" s="95">
        <v>43709</v>
      </c>
      <c r="F152" s="77">
        <v>407726.64</v>
      </c>
      <c r="G152" s="77">
        <v>98.397369999999995</v>
      </c>
      <c r="H152" s="77">
        <v>401.19229054936801</v>
      </c>
      <c r="I152" s="78">
        <v>2.0000000000000001E-4</v>
      </c>
      <c r="J152" s="78">
        <v>3.5999999999999999E-3</v>
      </c>
      <c r="K152" s="78">
        <v>2.9999999999999997E-4</v>
      </c>
      <c r="W152" s="100"/>
    </row>
    <row r="153" spans="2:23">
      <c r="B153" t="s">
        <v>2676</v>
      </c>
      <c r="C153" t="s">
        <v>2677</v>
      </c>
      <c r="D153" t="s">
        <v>110</v>
      </c>
      <c r="E153" s="95">
        <v>42555</v>
      </c>
      <c r="F153" s="77">
        <v>565161.76</v>
      </c>
      <c r="G153" s="77">
        <v>90.940000000000012</v>
      </c>
      <c r="H153" s="77">
        <v>2072.9986188677699</v>
      </c>
      <c r="I153" s="78">
        <v>5.0000000000000001E-4</v>
      </c>
      <c r="J153" s="78">
        <v>1.8599999999999998E-2</v>
      </c>
      <c r="K153" s="78">
        <v>1.6000000000000001E-3</v>
      </c>
      <c r="W153" s="100"/>
    </row>
    <row r="154" spans="2:23">
      <c r="B154" t="s">
        <v>2678</v>
      </c>
      <c r="C154" t="s">
        <v>2679</v>
      </c>
      <c r="D154" t="s">
        <v>110</v>
      </c>
      <c r="E154" s="95">
        <v>43465</v>
      </c>
      <c r="F154" s="77">
        <v>196900</v>
      </c>
      <c r="G154" s="77">
        <v>105.1855</v>
      </c>
      <c r="H154" s="77">
        <v>835.35848033330001</v>
      </c>
      <c r="I154" s="78">
        <v>8.0000000000000004E-4</v>
      </c>
      <c r="J154" s="78">
        <v>7.4999999999999997E-3</v>
      </c>
      <c r="K154" s="78">
        <v>6.9999999999999999E-4</v>
      </c>
      <c r="W154" s="100"/>
    </row>
    <row r="155" spans="2:23">
      <c r="B155" t="s">
        <v>2680</v>
      </c>
      <c r="C155" t="s">
        <v>2681</v>
      </c>
      <c r="D155" t="s">
        <v>106</v>
      </c>
      <c r="E155" s="95">
        <v>43973</v>
      </c>
      <c r="F155" s="77">
        <v>58502.9</v>
      </c>
      <c r="G155" s="77">
        <v>105.42579999999981</v>
      </c>
      <c r="H155" s="77">
        <v>227.71203908555401</v>
      </c>
      <c r="I155" s="78">
        <v>2.0000000000000001E-4</v>
      </c>
      <c r="J155" s="78">
        <v>2E-3</v>
      </c>
      <c r="K155" s="78">
        <v>2.0000000000000001E-4</v>
      </c>
      <c r="W155" s="100"/>
    </row>
    <row r="156" spans="2:23">
      <c r="B156" t="s">
        <v>2682</v>
      </c>
      <c r="C156" t="s">
        <v>2683</v>
      </c>
      <c r="D156" t="s">
        <v>106</v>
      </c>
      <c r="E156" s="95">
        <v>44012</v>
      </c>
      <c r="F156" s="77">
        <v>281866.84999999998</v>
      </c>
      <c r="G156" s="77">
        <v>118.64639999999973</v>
      </c>
      <c r="H156" s="77">
        <v>1234.6966212155301</v>
      </c>
      <c r="I156" s="78">
        <v>1E-4</v>
      </c>
      <c r="J156" s="78">
        <v>1.11E-2</v>
      </c>
      <c r="K156" s="78">
        <v>1E-3</v>
      </c>
      <c r="W156" s="100"/>
    </row>
    <row r="157" spans="2:23">
      <c r="B157" t="s">
        <v>2684</v>
      </c>
      <c r="C157" t="s">
        <v>2685</v>
      </c>
      <c r="D157" t="s">
        <v>106</v>
      </c>
      <c r="E157" s="95">
        <v>44256</v>
      </c>
      <c r="F157" s="77">
        <v>19207.23</v>
      </c>
      <c r="G157" s="77">
        <v>114.28240000000008</v>
      </c>
      <c r="H157" s="77">
        <v>81.041184777483906</v>
      </c>
      <c r="I157" s="78">
        <v>0</v>
      </c>
      <c r="J157" s="78">
        <v>6.9999999999999999E-4</v>
      </c>
      <c r="K157" s="78">
        <v>1E-4</v>
      </c>
      <c r="W157" s="100"/>
    </row>
    <row r="158" spans="2:23">
      <c r="B158" t="s">
        <v>2686</v>
      </c>
      <c r="C158" t="s">
        <v>2687</v>
      </c>
      <c r="D158" t="s">
        <v>106</v>
      </c>
      <c r="E158" s="95">
        <v>44412</v>
      </c>
      <c r="F158" s="77">
        <v>309184.87</v>
      </c>
      <c r="G158" s="77">
        <v>98.858899999999693</v>
      </c>
      <c r="H158" s="77">
        <v>1128.4847632676001</v>
      </c>
      <c r="I158" s="78">
        <v>1E-3</v>
      </c>
      <c r="J158" s="78">
        <v>1.01E-2</v>
      </c>
      <c r="K158" s="78">
        <v>8.9999999999999998E-4</v>
      </c>
      <c r="W158" s="100"/>
    </row>
    <row r="159" spans="2:23">
      <c r="B159" t="s">
        <v>2688</v>
      </c>
      <c r="C159" t="s">
        <v>2689</v>
      </c>
      <c r="D159" t="s">
        <v>106</v>
      </c>
      <c r="E159" s="95">
        <v>44377</v>
      </c>
      <c r="F159" s="77">
        <v>33953</v>
      </c>
      <c r="G159" s="77">
        <v>105.7394</v>
      </c>
      <c r="H159" s="77">
        <v>132.549070795544</v>
      </c>
      <c r="I159" s="78">
        <v>0</v>
      </c>
      <c r="J159" s="78">
        <v>1.1999999999999999E-3</v>
      </c>
      <c r="K159" s="78">
        <v>1E-4</v>
      </c>
      <c r="W159" s="100"/>
    </row>
    <row r="160" spans="2:23">
      <c r="B160" t="s">
        <v>2690</v>
      </c>
      <c r="C160" t="s">
        <v>2691</v>
      </c>
      <c r="D160" t="s">
        <v>106</v>
      </c>
      <c r="E160" s="95">
        <v>43251</v>
      </c>
      <c r="F160" s="77">
        <v>27365.45</v>
      </c>
      <c r="G160" s="77">
        <v>157.04</v>
      </c>
      <c r="H160" s="77">
        <v>158.66260229456</v>
      </c>
      <c r="I160" s="78">
        <v>1E-4</v>
      </c>
      <c r="J160" s="78">
        <v>1.4E-3</v>
      </c>
      <c r="K160" s="78">
        <v>1E-4</v>
      </c>
      <c r="W160" s="100"/>
    </row>
    <row r="161" spans="2:23">
      <c r="B161" t="s">
        <v>2692</v>
      </c>
      <c r="C161" t="s">
        <v>2693</v>
      </c>
      <c r="D161" t="s">
        <v>106</v>
      </c>
      <c r="E161" s="95">
        <v>42948</v>
      </c>
      <c r="F161" s="77">
        <v>69647.360000000001</v>
      </c>
      <c r="G161" s="77">
        <v>135.16300000000015</v>
      </c>
      <c r="H161" s="77">
        <v>347.55550673858602</v>
      </c>
      <c r="I161" s="78">
        <v>0</v>
      </c>
      <c r="J161" s="78">
        <v>3.0999999999999999E-3</v>
      </c>
      <c r="K161" s="78">
        <v>2.9999999999999997E-4</v>
      </c>
      <c r="W161" s="100"/>
    </row>
    <row r="162" spans="2:23">
      <c r="B162" t="s">
        <v>2694</v>
      </c>
      <c r="C162" t="s">
        <v>2695</v>
      </c>
      <c r="D162" t="s">
        <v>110</v>
      </c>
      <c r="E162" s="95">
        <v>43507</v>
      </c>
      <c r="F162" s="77">
        <v>270851.82</v>
      </c>
      <c r="G162" s="77">
        <v>96.100399999999894</v>
      </c>
      <c r="H162" s="77">
        <v>1049.85240510219</v>
      </c>
      <c r="I162" s="78">
        <v>2.0000000000000001E-4</v>
      </c>
      <c r="J162" s="78">
        <v>9.4000000000000004E-3</v>
      </c>
      <c r="K162" s="78">
        <v>8.0000000000000004E-4</v>
      </c>
      <c r="W162" s="100"/>
    </row>
    <row r="163" spans="2:23">
      <c r="B163" t="s">
        <v>2696</v>
      </c>
      <c r="C163" t="s">
        <v>2697</v>
      </c>
      <c r="D163" t="s">
        <v>110</v>
      </c>
      <c r="E163" s="95">
        <v>42735</v>
      </c>
      <c r="F163" s="77">
        <v>228120</v>
      </c>
      <c r="G163" s="77">
        <v>29.861799999999999</v>
      </c>
      <c r="H163" s="77">
        <v>274.75818529454398</v>
      </c>
      <c r="I163" s="78">
        <v>1E-4</v>
      </c>
      <c r="J163" s="78">
        <v>2.5000000000000001E-3</v>
      </c>
      <c r="K163" s="78">
        <v>2.0000000000000001E-4</v>
      </c>
      <c r="W163" s="100"/>
    </row>
    <row r="164" spans="2:23">
      <c r="B164" t="s">
        <v>2698</v>
      </c>
      <c r="C164" t="s">
        <v>2699</v>
      </c>
      <c r="D164" t="s">
        <v>110</v>
      </c>
      <c r="E164" s="95">
        <v>43754</v>
      </c>
      <c r="F164" s="77">
        <v>239207.97</v>
      </c>
      <c r="G164" s="77">
        <v>108.25330000000005</v>
      </c>
      <c r="H164" s="77">
        <v>1044.4510329663999</v>
      </c>
      <c r="I164" s="78">
        <v>0</v>
      </c>
      <c r="J164" s="78">
        <v>9.4000000000000004E-3</v>
      </c>
      <c r="K164" s="78">
        <v>8.0000000000000004E-4</v>
      </c>
      <c r="W164" s="100"/>
    </row>
    <row r="165" spans="2:23">
      <c r="B165" t="s">
        <v>2700</v>
      </c>
      <c r="C165" t="s">
        <v>2701</v>
      </c>
      <c r="D165" t="s">
        <v>110</v>
      </c>
      <c r="E165" s="95">
        <v>44713</v>
      </c>
      <c r="F165" s="77">
        <v>94286.080000000002</v>
      </c>
      <c r="G165" s="77">
        <v>104.1722</v>
      </c>
      <c r="H165" s="77">
        <v>396.16007943895403</v>
      </c>
      <c r="I165" s="78">
        <v>0</v>
      </c>
      <c r="J165" s="78">
        <v>3.5000000000000001E-3</v>
      </c>
      <c r="K165" s="78">
        <v>2.9999999999999997E-4</v>
      </c>
      <c r="W165" s="100"/>
    </row>
    <row r="166" spans="2:23">
      <c r="B166" t="s">
        <v>2702</v>
      </c>
      <c r="C166" t="s">
        <v>2703</v>
      </c>
      <c r="D166" t="s">
        <v>106</v>
      </c>
      <c r="E166" s="95">
        <v>43306</v>
      </c>
      <c r="F166" s="77">
        <v>24078.14</v>
      </c>
      <c r="G166" s="77">
        <v>143.31719999999959</v>
      </c>
      <c r="H166" s="77">
        <v>127.403964493815</v>
      </c>
      <c r="I166" s="78">
        <v>0</v>
      </c>
      <c r="J166" s="78">
        <v>1.1000000000000001E-3</v>
      </c>
      <c r="K166" s="78">
        <v>1E-4</v>
      </c>
      <c r="W166" s="100"/>
    </row>
    <row r="167" spans="2:23">
      <c r="B167" t="s">
        <v>2704</v>
      </c>
      <c r="C167" t="s">
        <v>2705</v>
      </c>
      <c r="D167" t="s">
        <v>106</v>
      </c>
      <c r="E167" s="95">
        <v>44440</v>
      </c>
      <c r="F167" s="77">
        <v>25710.240000000002</v>
      </c>
      <c r="G167" s="77">
        <v>74.700999999999993</v>
      </c>
      <c r="H167" s="77">
        <v>70.907837163820801</v>
      </c>
      <c r="I167" s="78">
        <v>0</v>
      </c>
      <c r="J167" s="78">
        <v>5.9999999999999995E-4</v>
      </c>
      <c r="K167" s="78">
        <v>1E-4</v>
      </c>
      <c r="W167" s="100"/>
    </row>
    <row r="168" spans="2:23">
      <c r="B168" t="s">
        <v>2706</v>
      </c>
      <c r="C168" t="s">
        <v>2707</v>
      </c>
      <c r="D168" t="s">
        <v>113</v>
      </c>
      <c r="E168" s="95">
        <v>44286</v>
      </c>
      <c r="F168" s="77">
        <v>137061.57999999999</v>
      </c>
      <c r="G168" s="77">
        <v>100.87389999999995</v>
      </c>
      <c r="H168" s="77">
        <v>645.90625747333604</v>
      </c>
      <c r="I168" s="78">
        <v>5.0000000000000001E-4</v>
      </c>
      <c r="J168" s="78">
        <v>5.7999999999999996E-3</v>
      </c>
      <c r="K168" s="78">
        <v>5.0000000000000001E-4</v>
      </c>
      <c r="W168" s="100"/>
    </row>
    <row r="169" spans="2:23">
      <c r="B169" t="s">
        <v>2708</v>
      </c>
      <c r="C169" t="s">
        <v>2709</v>
      </c>
      <c r="D169" t="s">
        <v>106</v>
      </c>
      <c r="E169" s="95">
        <v>44055</v>
      </c>
      <c r="F169" s="77">
        <v>78195.41</v>
      </c>
      <c r="G169" s="77">
        <v>1E-4</v>
      </c>
      <c r="H169" s="77">
        <v>2.8869745372000002E-4</v>
      </c>
      <c r="I169" s="78">
        <v>2.0000000000000001E-4</v>
      </c>
      <c r="J169" s="78">
        <v>0</v>
      </c>
      <c r="K169" s="78">
        <v>0</v>
      </c>
      <c r="W169" s="100"/>
    </row>
    <row r="170" spans="2:23">
      <c r="B170" t="s">
        <v>2710</v>
      </c>
      <c r="C170" t="s">
        <v>2711</v>
      </c>
      <c r="D170" t="s">
        <v>106</v>
      </c>
      <c r="E170" s="95">
        <v>43516</v>
      </c>
      <c r="F170" s="77">
        <v>161427.43</v>
      </c>
      <c r="G170" s="77">
        <v>82.04640000000002</v>
      </c>
      <c r="H170" s="77">
        <v>488.98839807240398</v>
      </c>
      <c r="I170" s="78">
        <v>1E-4</v>
      </c>
      <c r="J170" s="78">
        <v>4.4000000000000003E-3</v>
      </c>
      <c r="K170" s="78">
        <v>4.0000000000000002E-4</v>
      </c>
      <c r="W170" s="100"/>
    </row>
    <row r="171" spans="2:23">
      <c r="B171" t="s">
        <v>2712</v>
      </c>
      <c r="C171" t="s">
        <v>2713</v>
      </c>
      <c r="D171" t="s">
        <v>110</v>
      </c>
      <c r="E171" s="95">
        <v>42947</v>
      </c>
      <c r="F171" s="77">
        <v>214087.18</v>
      </c>
      <c r="G171" s="77">
        <v>79.099999999999994</v>
      </c>
      <c r="H171" s="77">
        <v>683.02789236329204</v>
      </c>
      <c r="I171" s="78">
        <v>2.0000000000000001E-4</v>
      </c>
      <c r="J171" s="78">
        <v>6.1000000000000004E-3</v>
      </c>
      <c r="K171" s="78">
        <v>5.0000000000000001E-4</v>
      </c>
      <c r="W171" s="100"/>
    </row>
    <row r="172" spans="2:23">
      <c r="B172" t="s">
        <v>2714</v>
      </c>
      <c r="C172" t="s">
        <v>2715</v>
      </c>
      <c r="D172" t="s">
        <v>106</v>
      </c>
      <c r="E172" s="95">
        <v>44228</v>
      </c>
      <c r="F172" s="77">
        <v>141971</v>
      </c>
      <c r="G172" s="77">
        <v>103.127</v>
      </c>
      <c r="H172" s="77">
        <v>540.54731926364002</v>
      </c>
      <c r="I172" s="78">
        <v>0</v>
      </c>
      <c r="J172" s="78">
        <v>4.7999999999999996E-3</v>
      </c>
      <c r="K172" s="78">
        <v>4.0000000000000002E-4</v>
      </c>
      <c r="W172" s="100"/>
    </row>
    <row r="173" spans="2:23">
      <c r="B173" t="s">
        <v>2716</v>
      </c>
      <c r="C173" t="s">
        <v>2717</v>
      </c>
      <c r="D173" t="s">
        <v>106</v>
      </c>
      <c r="E173" s="95">
        <v>43454</v>
      </c>
      <c r="F173" s="77">
        <v>354009.66</v>
      </c>
      <c r="G173" s="77">
        <v>126.29080000000033</v>
      </c>
      <c r="H173" s="77">
        <v>1650.6253842042099</v>
      </c>
      <c r="I173" s="78">
        <v>0</v>
      </c>
      <c r="J173" s="78">
        <v>1.4800000000000001E-2</v>
      </c>
      <c r="K173" s="78">
        <v>1.2999999999999999E-3</v>
      </c>
      <c r="W173" s="100"/>
    </row>
    <row r="174" spans="2:23">
      <c r="B174" t="s">
        <v>2718</v>
      </c>
      <c r="C174" t="s">
        <v>2719</v>
      </c>
      <c r="D174" t="s">
        <v>106</v>
      </c>
      <c r="E174" s="95">
        <v>42985</v>
      </c>
      <c r="F174" s="77">
        <v>149695.16</v>
      </c>
      <c r="G174" s="77">
        <v>106.37540000000003</v>
      </c>
      <c r="H174" s="77">
        <v>587.90974275152303</v>
      </c>
      <c r="I174" s="78">
        <v>0</v>
      </c>
      <c r="J174" s="78">
        <v>5.3E-3</v>
      </c>
      <c r="K174" s="78">
        <v>5.0000000000000001E-4</v>
      </c>
      <c r="W174" s="100"/>
    </row>
    <row r="175" spans="2:23">
      <c r="B175" t="s">
        <v>2720</v>
      </c>
      <c r="C175" t="s">
        <v>2721</v>
      </c>
      <c r="D175" t="s">
        <v>110</v>
      </c>
      <c r="E175" s="95">
        <v>43922</v>
      </c>
      <c r="F175" s="77">
        <v>71103.33</v>
      </c>
      <c r="G175" s="77">
        <v>102.45440000000008</v>
      </c>
      <c r="H175" s="77">
        <v>293.82710009647298</v>
      </c>
      <c r="I175" s="78">
        <v>1E-4</v>
      </c>
      <c r="J175" s="78">
        <v>2.5999999999999999E-3</v>
      </c>
      <c r="K175" s="78">
        <v>2.0000000000000001E-4</v>
      </c>
      <c r="W175" s="100"/>
    </row>
    <row r="176" spans="2:23">
      <c r="B176" t="s">
        <v>2722</v>
      </c>
      <c r="C176" t="s">
        <v>2723</v>
      </c>
      <c r="D176" t="s">
        <v>106</v>
      </c>
      <c r="E176" s="95">
        <v>43621</v>
      </c>
      <c r="F176" s="77">
        <v>75400</v>
      </c>
      <c r="G176" s="77">
        <v>87.900999999999996</v>
      </c>
      <c r="H176" s="77">
        <v>244.69599096799999</v>
      </c>
      <c r="I176" s="78">
        <v>0</v>
      </c>
      <c r="J176" s="78">
        <v>2.2000000000000001E-3</v>
      </c>
      <c r="K176" s="78">
        <v>2.0000000000000001E-4</v>
      </c>
      <c r="W176" s="100"/>
    </row>
    <row r="177" spans="2:23">
      <c r="B177" t="s">
        <v>2724</v>
      </c>
      <c r="C177" t="s">
        <v>2725</v>
      </c>
      <c r="D177" t="s">
        <v>110</v>
      </c>
      <c r="E177" s="95">
        <v>43221</v>
      </c>
      <c r="F177" s="77">
        <v>126526.68</v>
      </c>
      <c r="G177" s="77">
        <v>93.268899999999974</v>
      </c>
      <c r="H177" s="77">
        <v>475.98170599434002</v>
      </c>
      <c r="I177" s="78">
        <v>0</v>
      </c>
      <c r="J177" s="78">
        <v>4.3E-3</v>
      </c>
      <c r="K177" s="78">
        <v>4.0000000000000002E-4</v>
      </c>
      <c r="W177" s="100"/>
    </row>
    <row r="178" spans="2:23">
      <c r="B178" t="s">
        <v>2726</v>
      </c>
      <c r="C178" t="s">
        <v>2727</v>
      </c>
      <c r="D178" t="s">
        <v>110</v>
      </c>
      <c r="E178" s="95">
        <v>44075</v>
      </c>
      <c r="F178" s="77">
        <v>386812.73</v>
      </c>
      <c r="G178" s="77">
        <v>102.39150000000016</v>
      </c>
      <c r="H178" s="77">
        <v>1597.48194185683</v>
      </c>
      <c r="I178" s="78">
        <v>1E-4</v>
      </c>
      <c r="J178" s="78">
        <v>1.43E-2</v>
      </c>
      <c r="K178" s="78">
        <v>1.2999999999999999E-3</v>
      </c>
      <c r="W178" s="100"/>
    </row>
    <row r="179" spans="2:23">
      <c r="B179" t="s">
        <v>2728</v>
      </c>
      <c r="C179" t="s">
        <v>2729</v>
      </c>
      <c r="D179" t="s">
        <v>106</v>
      </c>
      <c r="E179" s="95">
        <v>44160</v>
      </c>
      <c r="F179" s="77">
        <v>181021.11</v>
      </c>
      <c r="G179" s="77">
        <v>96.479900000000015</v>
      </c>
      <c r="H179" s="77">
        <v>644.804055968238</v>
      </c>
      <c r="I179" s="78">
        <v>1E-4</v>
      </c>
      <c r="J179" s="78">
        <v>5.7999999999999996E-3</v>
      </c>
      <c r="K179" s="78">
        <v>5.0000000000000001E-4</v>
      </c>
      <c r="W179" s="100"/>
    </row>
    <row r="180" spans="2:23">
      <c r="B180" t="s">
        <v>2730</v>
      </c>
      <c r="C180" t="s">
        <v>2731</v>
      </c>
      <c r="D180" t="s">
        <v>110</v>
      </c>
      <c r="E180" s="95">
        <v>44773</v>
      </c>
      <c r="F180" s="77">
        <v>109244.98</v>
      </c>
      <c r="G180" s="77">
        <v>106.17569999999992</v>
      </c>
      <c r="H180" s="77">
        <v>467.84060910191698</v>
      </c>
      <c r="I180" s="78">
        <v>1.9E-3</v>
      </c>
      <c r="J180" s="78">
        <v>4.1999999999999997E-3</v>
      </c>
      <c r="K180" s="78">
        <v>4.0000000000000002E-4</v>
      </c>
    </row>
    <row r="181" spans="2:23">
      <c r="B181" t="s">
        <v>2732</v>
      </c>
      <c r="C181" t="s">
        <v>2733</v>
      </c>
      <c r="D181" t="s">
        <v>106</v>
      </c>
      <c r="E181" s="95">
        <v>42787</v>
      </c>
      <c r="F181" s="77">
        <v>30390.25</v>
      </c>
      <c r="G181" s="77">
        <v>63.1678</v>
      </c>
      <c r="H181" s="77">
        <v>70.874778837433993</v>
      </c>
      <c r="I181" s="78">
        <v>0</v>
      </c>
      <c r="J181" s="78">
        <v>5.9999999999999995E-4</v>
      </c>
      <c r="K181" s="78">
        <v>1E-4</v>
      </c>
      <c r="W181" s="100"/>
    </row>
    <row r="182" spans="2:23">
      <c r="B182" t="s">
        <v>2734</v>
      </c>
      <c r="C182" t="s">
        <v>2735</v>
      </c>
      <c r="D182" t="s">
        <v>106</v>
      </c>
      <c r="E182" s="95">
        <v>43356</v>
      </c>
      <c r="F182" s="77">
        <v>329940.57</v>
      </c>
      <c r="G182" s="77">
        <v>58.655099999999962</v>
      </c>
      <c r="H182" s="77">
        <v>714.50157794386598</v>
      </c>
      <c r="I182" s="78">
        <v>2.9999999999999997E-4</v>
      </c>
      <c r="J182" s="78">
        <v>6.4000000000000003E-3</v>
      </c>
      <c r="K182" s="78">
        <v>5.9999999999999995E-4</v>
      </c>
      <c r="W182" s="100"/>
    </row>
    <row r="183" spans="2:23">
      <c r="B183" t="s">
        <v>2736</v>
      </c>
      <c r="C183" t="s">
        <v>2737</v>
      </c>
      <c r="D183" t="s">
        <v>106</v>
      </c>
      <c r="E183" s="95">
        <v>44257</v>
      </c>
      <c r="F183" s="77">
        <v>28523.599999999999</v>
      </c>
      <c r="G183" s="77">
        <v>100.59699999999999</v>
      </c>
      <c r="H183" s="77">
        <v>105.937826713264</v>
      </c>
      <c r="I183" s="78">
        <v>1.9E-3</v>
      </c>
      <c r="J183" s="78">
        <v>8.9999999999999998E-4</v>
      </c>
      <c r="K183" s="78">
        <v>1E-4</v>
      </c>
    </row>
    <row r="184" spans="2:23">
      <c r="B184" t="s">
        <v>2738</v>
      </c>
      <c r="C184" t="s">
        <v>2739</v>
      </c>
      <c r="D184" t="s">
        <v>106</v>
      </c>
      <c r="E184" s="95">
        <v>44329</v>
      </c>
      <c r="F184" s="77">
        <v>242244</v>
      </c>
      <c r="G184" s="77">
        <v>96.119100000000003</v>
      </c>
      <c r="H184" s="77">
        <v>859.65544261396803</v>
      </c>
      <c r="I184" s="78">
        <v>2.5999999999999999E-3</v>
      </c>
      <c r="J184" s="78">
        <v>7.7000000000000002E-3</v>
      </c>
      <c r="K184" s="78">
        <v>6.9999999999999999E-4</v>
      </c>
    </row>
    <row r="185" spans="2:23">
      <c r="B185" t="s">
        <v>2740</v>
      </c>
      <c r="C185" t="s">
        <v>2741</v>
      </c>
      <c r="D185" t="s">
        <v>106</v>
      </c>
      <c r="E185" s="95">
        <v>37987</v>
      </c>
      <c r="F185" s="77">
        <v>756848.38</v>
      </c>
      <c r="G185" s="77">
        <v>128.9602999999999</v>
      </c>
      <c r="H185" s="77">
        <v>3603.5173116234701</v>
      </c>
      <c r="I185" s="78">
        <v>0</v>
      </c>
      <c r="J185" s="78">
        <v>3.2300000000000002E-2</v>
      </c>
      <c r="K185" s="78">
        <v>2.8E-3</v>
      </c>
      <c r="W185" s="100"/>
    </row>
    <row r="186" spans="2:23">
      <c r="B186" t="s">
        <v>2742</v>
      </c>
      <c r="C186" t="s">
        <v>2743</v>
      </c>
      <c r="D186" t="s">
        <v>106</v>
      </c>
      <c r="E186" s="95">
        <v>43922</v>
      </c>
      <c r="F186" s="77">
        <v>299670.23</v>
      </c>
      <c r="G186" s="77">
        <v>69.8125</v>
      </c>
      <c r="H186" s="77">
        <v>772.39327524482496</v>
      </c>
      <c r="I186" s="78">
        <v>1E-4</v>
      </c>
      <c r="J186" s="78">
        <v>6.8999999999999999E-3</v>
      </c>
      <c r="K186" s="78">
        <v>5.9999999999999995E-4</v>
      </c>
      <c r="W186" s="100"/>
    </row>
    <row r="187" spans="2:23">
      <c r="B187" t="s">
        <v>2744</v>
      </c>
      <c r="C187" t="s">
        <v>2745</v>
      </c>
      <c r="D187" t="s">
        <v>106</v>
      </c>
      <c r="E187" s="95">
        <v>44848</v>
      </c>
      <c r="F187" s="77">
        <v>67058.8</v>
      </c>
      <c r="G187" s="77">
        <v>105.18510000000016</v>
      </c>
      <c r="H187" s="77">
        <v>260.41841667684997</v>
      </c>
      <c r="I187" s="78">
        <v>6.9999999999999999E-4</v>
      </c>
      <c r="J187" s="78">
        <v>2.3E-3</v>
      </c>
      <c r="K187" s="78">
        <v>2.0000000000000001E-4</v>
      </c>
      <c r="W187" s="100"/>
    </row>
    <row r="188" spans="2:23">
      <c r="B188" t="s">
        <v>2746</v>
      </c>
      <c r="C188" t="s">
        <v>2747</v>
      </c>
      <c r="D188" t="s">
        <v>106</v>
      </c>
      <c r="E188" s="95">
        <v>44544</v>
      </c>
      <c r="F188" s="77">
        <v>67726.98</v>
      </c>
      <c r="G188" s="77">
        <v>111.94720000000019</v>
      </c>
      <c r="H188" s="77">
        <v>279.92174602983602</v>
      </c>
      <c r="I188" s="78">
        <v>2.0000000000000001E-4</v>
      </c>
      <c r="J188" s="78">
        <v>2.5000000000000001E-3</v>
      </c>
      <c r="K188" s="78">
        <v>2.0000000000000001E-4</v>
      </c>
      <c r="W188" s="100"/>
    </row>
    <row r="189" spans="2:23">
      <c r="B189" t="s">
        <v>2748</v>
      </c>
      <c r="C189" t="s">
        <v>2749</v>
      </c>
      <c r="D189" t="s">
        <v>106</v>
      </c>
      <c r="E189" s="95">
        <v>44621</v>
      </c>
      <c r="F189" s="77">
        <v>18308.759999999998</v>
      </c>
      <c r="G189" s="77">
        <v>92.704099999999968</v>
      </c>
      <c r="H189" s="77">
        <v>62.6642095934587</v>
      </c>
      <c r="I189" s="78">
        <v>5.9999999999999995E-4</v>
      </c>
      <c r="J189" s="78">
        <v>5.9999999999999995E-4</v>
      </c>
      <c r="K189" s="78">
        <v>0</v>
      </c>
      <c r="W189" s="100"/>
    </row>
    <row r="190" spans="2:23">
      <c r="B190" t="s">
        <v>2750</v>
      </c>
      <c r="C190" t="s">
        <v>2751</v>
      </c>
      <c r="D190" t="s">
        <v>106</v>
      </c>
      <c r="E190" s="95">
        <v>44980</v>
      </c>
      <c r="F190" s="77">
        <v>435015.59</v>
      </c>
      <c r="G190" s="77">
        <v>100.35410000000003</v>
      </c>
      <c r="H190" s="77">
        <v>1611.7646789138701</v>
      </c>
      <c r="I190" s="78">
        <v>1E-3</v>
      </c>
      <c r="J190" s="78">
        <v>1.44E-2</v>
      </c>
      <c r="K190" s="78">
        <v>1.2999999999999999E-3</v>
      </c>
      <c r="W190" s="100"/>
    </row>
    <row r="191" spans="2:23">
      <c r="B191" t="s">
        <v>2752</v>
      </c>
      <c r="C191" t="s">
        <v>2753</v>
      </c>
      <c r="D191" t="s">
        <v>106</v>
      </c>
      <c r="E191" s="95">
        <v>44893</v>
      </c>
      <c r="F191" s="77">
        <v>5436.97</v>
      </c>
      <c r="G191" s="77">
        <v>100</v>
      </c>
      <c r="H191" s="77">
        <v>20.073293240000002</v>
      </c>
      <c r="I191" s="78">
        <v>2.5999999999999999E-3</v>
      </c>
      <c r="J191" s="78">
        <v>2.0000000000000001E-4</v>
      </c>
      <c r="K191" s="78">
        <v>0</v>
      </c>
      <c r="W191" s="100"/>
    </row>
    <row r="192" spans="2:23">
      <c r="B192" t="s">
        <v>2754</v>
      </c>
      <c r="C192" t="s">
        <v>2755</v>
      </c>
      <c r="D192" t="s">
        <v>110</v>
      </c>
      <c r="E192" s="95">
        <v>44440</v>
      </c>
      <c r="F192" s="77">
        <v>783528</v>
      </c>
      <c r="G192" s="77">
        <v>115.53139999999991</v>
      </c>
      <c r="H192" s="77">
        <v>3651.1178481522502</v>
      </c>
      <c r="I192" s="78">
        <v>1.2999999999999999E-3</v>
      </c>
      <c r="J192" s="78">
        <v>3.27E-2</v>
      </c>
      <c r="K192" s="78">
        <v>2.8999999999999998E-3</v>
      </c>
      <c r="W192" s="100"/>
    </row>
    <row r="193" spans="2:23">
      <c r="B193" t="s">
        <v>2756</v>
      </c>
      <c r="C193" t="s">
        <v>2757</v>
      </c>
      <c r="D193" t="s">
        <v>106</v>
      </c>
      <c r="E193" s="95">
        <v>44896</v>
      </c>
      <c r="F193" s="77">
        <v>0.37</v>
      </c>
      <c r="G193" s="77">
        <v>1401.6790000000001</v>
      </c>
      <c r="H193" s="77">
        <v>1.91</v>
      </c>
      <c r="I193" s="78">
        <v>1E-4</v>
      </c>
      <c r="J193" s="78">
        <v>0</v>
      </c>
      <c r="K193" s="78">
        <v>0</v>
      </c>
      <c r="W193" s="100"/>
    </row>
    <row r="194" spans="2:23">
      <c r="B194" t="s">
        <v>2758</v>
      </c>
      <c r="C194" t="s">
        <v>2759</v>
      </c>
      <c r="D194" t="s">
        <v>106</v>
      </c>
      <c r="E194" s="95">
        <v>44967</v>
      </c>
      <c r="F194" s="77">
        <v>637601.13</v>
      </c>
      <c r="G194" s="77">
        <v>100.35350000000005</v>
      </c>
      <c r="H194" s="77">
        <v>2362.3448445798799</v>
      </c>
      <c r="I194" s="78">
        <v>2.5999999999999999E-3</v>
      </c>
      <c r="J194" s="78">
        <v>2.12E-2</v>
      </c>
      <c r="K194" s="78">
        <v>1.9E-3</v>
      </c>
      <c r="W194" s="100"/>
    </row>
    <row r="195" spans="2:23">
      <c r="B195" t="s">
        <v>2760</v>
      </c>
      <c r="C195" t="s">
        <v>2761</v>
      </c>
      <c r="D195" t="s">
        <v>106</v>
      </c>
      <c r="E195" s="95">
        <v>43810</v>
      </c>
      <c r="F195" s="77">
        <v>150162</v>
      </c>
      <c r="G195" s="77">
        <v>109.4639</v>
      </c>
      <c r="H195" s="77">
        <v>606.86578616445604</v>
      </c>
      <c r="I195" s="78">
        <v>0</v>
      </c>
      <c r="J195" s="78">
        <v>5.4000000000000003E-3</v>
      </c>
      <c r="K195" s="78">
        <v>5.0000000000000001E-4</v>
      </c>
      <c r="W195" s="100"/>
    </row>
    <row r="196" spans="2:23">
      <c r="B196" t="s">
        <v>2762</v>
      </c>
      <c r="C196" t="s">
        <v>2763</v>
      </c>
      <c r="D196" t="s">
        <v>106</v>
      </c>
      <c r="E196" s="95">
        <v>44377</v>
      </c>
      <c r="F196" s="77">
        <v>111885.9</v>
      </c>
      <c r="G196" s="77">
        <v>35.569100000000049</v>
      </c>
      <c r="H196" s="77">
        <v>146.92981386927499</v>
      </c>
      <c r="I196" s="78">
        <v>2.9999999999999997E-4</v>
      </c>
      <c r="J196" s="78">
        <v>1.2999999999999999E-3</v>
      </c>
      <c r="K196" s="78">
        <v>1E-4</v>
      </c>
      <c r="W196" s="100"/>
    </row>
    <row r="197" spans="2:23">
      <c r="B197" t="s">
        <v>2764</v>
      </c>
      <c r="C197" t="s">
        <v>2765</v>
      </c>
      <c r="D197" t="s">
        <v>106</v>
      </c>
      <c r="E197" s="95">
        <v>44539</v>
      </c>
      <c r="F197" s="77">
        <v>55455.07</v>
      </c>
      <c r="G197" s="77">
        <v>99.307299999999941</v>
      </c>
      <c r="H197" s="77">
        <v>203.32188363956601</v>
      </c>
      <c r="I197" s="78">
        <v>1E-4</v>
      </c>
      <c r="J197" s="78">
        <v>1.8E-3</v>
      </c>
      <c r="K197" s="78">
        <v>2.0000000000000001E-4</v>
      </c>
      <c r="W197" s="100"/>
    </row>
    <row r="198" spans="2:23">
      <c r="B198" t="s">
        <v>2766</v>
      </c>
      <c r="C198" t="s">
        <v>2767</v>
      </c>
      <c r="D198" t="s">
        <v>106</v>
      </c>
      <c r="E198" s="95">
        <v>44217</v>
      </c>
      <c r="F198" s="77">
        <v>298489.90000000002</v>
      </c>
      <c r="G198" s="77">
        <v>93.64379999999997</v>
      </c>
      <c r="H198" s="77">
        <v>1031.9778161321301</v>
      </c>
      <c r="I198" s="78">
        <v>8.0000000000000004E-4</v>
      </c>
      <c r="J198" s="78">
        <v>9.1999999999999998E-3</v>
      </c>
      <c r="K198" s="78">
        <v>8.0000000000000004E-4</v>
      </c>
      <c r="W198" s="100"/>
    </row>
    <row r="199" spans="2:23">
      <c r="B199" t="s">
        <v>2768</v>
      </c>
      <c r="C199" t="s">
        <v>2769</v>
      </c>
      <c r="D199" t="s">
        <v>106</v>
      </c>
      <c r="E199" s="95">
        <v>44531</v>
      </c>
      <c r="F199" s="77">
        <v>508148.69</v>
      </c>
      <c r="G199" s="77">
        <v>71.343999999999937</v>
      </c>
      <c r="H199" s="77">
        <v>1338.4740563451701</v>
      </c>
      <c r="I199" s="78">
        <v>2.9999999999999997E-4</v>
      </c>
      <c r="J199" s="78">
        <v>1.2E-2</v>
      </c>
      <c r="K199" s="78">
        <v>1.1000000000000001E-3</v>
      </c>
      <c r="W199" s="100"/>
    </row>
    <row r="200" spans="2:23">
      <c r="B200" t="s">
        <v>2770</v>
      </c>
      <c r="C200" t="s">
        <v>2771</v>
      </c>
      <c r="D200" t="s">
        <v>106</v>
      </c>
      <c r="E200" s="95">
        <v>44561</v>
      </c>
      <c r="F200" s="77">
        <v>26858.92</v>
      </c>
      <c r="G200" s="77">
        <v>72.008200000000016</v>
      </c>
      <c r="H200" s="77">
        <v>71.405586877676498</v>
      </c>
      <c r="I200" s="78">
        <v>8.9999999999999998E-4</v>
      </c>
      <c r="J200" s="78">
        <v>5.9999999999999995E-4</v>
      </c>
      <c r="K200" s="78">
        <v>1E-4</v>
      </c>
      <c r="W200" s="100"/>
    </row>
    <row r="201" spans="2:23">
      <c r="B201" t="s">
        <v>2772</v>
      </c>
      <c r="C201" t="s">
        <v>2773</v>
      </c>
      <c r="D201" t="s">
        <v>110</v>
      </c>
      <c r="E201" s="95">
        <v>44608</v>
      </c>
      <c r="F201" s="77">
        <v>279364.7</v>
      </c>
      <c r="G201" s="77">
        <v>95.853199999999873</v>
      </c>
      <c r="H201" s="77">
        <v>1080.06387063592</v>
      </c>
      <c r="I201" s="78">
        <v>1E-4</v>
      </c>
      <c r="J201" s="78">
        <v>9.7000000000000003E-3</v>
      </c>
      <c r="K201" s="78">
        <v>8.9999999999999998E-4</v>
      </c>
      <c r="W201" s="100"/>
    </row>
    <row r="202" spans="2:23">
      <c r="B202" t="s">
        <v>227</v>
      </c>
      <c r="C202" s="16"/>
    </row>
    <row r="203" spans="2:23">
      <c r="B203" t="s">
        <v>327</v>
      </c>
      <c r="C203" s="16"/>
    </row>
    <row r="204" spans="2:23">
      <c r="B204" t="s">
        <v>328</v>
      </c>
      <c r="C204" s="16"/>
    </row>
    <row r="205" spans="2:23">
      <c r="B205" t="s">
        <v>329</v>
      </c>
      <c r="C205" s="16"/>
    </row>
    <row r="206" spans="2:23">
      <c r="C206" s="16"/>
    </row>
    <row r="207" spans="2:23">
      <c r="C207" s="16"/>
    </row>
    <row r="208" spans="2:2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W14" sqref="W14:W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3751</v>
      </c>
    </row>
    <row r="3" spans="2:59" s="1" customFormat="1">
      <c r="B3" s="2" t="s">
        <v>2</v>
      </c>
      <c r="C3" s="26" t="s">
        <v>3752</v>
      </c>
    </row>
    <row r="4" spans="2:59" s="1" customFormat="1">
      <c r="B4" s="2" t="s">
        <v>3</v>
      </c>
      <c r="C4" s="88" t="s">
        <v>197</v>
      </c>
    </row>
    <row r="6" spans="2:59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9" ht="26.25" customHeight="1">
      <c r="B7" s="114" t="s">
        <v>141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12896.45</v>
      </c>
      <c r="H11" s="7"/>
      <c r="I11" s="75">
        <v>0.94225839680000001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2774</v>
      </c>
      <c r="C12" s="16"/>
      <c r="D12" s="16"/>
      <c r="G12" s="81">
        <v>11758.1</v>
      </c>
      <c r="I12" s="81">
        <v>0.2424941615</v>
      </c>
      <c r="K12" s="80">
        <v>0.25729999999999997</v>
      </c>
      <c r="L12" s="80">
        <v>0</v>
      </c>
    </row>
    <row r="13" spans="2:59">
      <c r="B13" t="s">
        <v>2775</v>
      </c>
      <c r="C13" t="s">
        <v>2776</v>
      </c>
      <c r="D13" t="s">
        <v>654</v>
      </c>
      <c r="E13" t="s">
        <v>102</v>
      </c>
      <c r="F13" s="95">
        <v>44607</v>
      </c>
      <c r="G13" s="77">
        <v>3936.3</v>
      </c>
      <c r="H13" s="77">
        <v>6.1585999999999999</v>
      </c>
      <c r="I13" s="77">
        <v>0.2424209718</v>
      </c>
      <c r="J13" s="78">
        <v>0</v>
      </c>
      <c r="K13" s="78">
        <v>0.25729999999999997</v>
      </c>
      <c r="L13" s="78">
        <v>0</v>
      </c>
    </row>
    <row r="14" spans="2:59">
      <c r="B14" t="s">
        <v>2777</v>
      </c>
      <c r="C14" t="s">
        <v>2778</v>
      </c>
      <c r="D14" t="s">
        <v>125</v>
      </c>
      <c r="E14" t="s">
        <v>102</v>
      </c>
      <c r="F14" s="95">
        <v>44537</v>
      </c>
      <c r="G14" s="77">
        <v>838.05</v>
      </c>
      <c r="H14" s="77">
        <v>7.9000000000000008E-3</v>
      </c>
      <c r="I14" s="77">
        <v>6.6205950000000006E-5</v>
      </c>
      <c r="J14" s="78">
        <v>1E-4</v>
      </c>
      <c r="K14" s="78">
        <v>1E-4</v>
      </c>
      <c r="L14" s="78">
        <v>0</v>
      </c>
      <c r="W14" s="100"/>
    </row>
    <row r="15" spans="2:59">
      <c r="B15" t="s">
        <v>2779</v>
      </c>
      <c r="C15" t="s">
        <v>2780</v>
      </c>
      <c r="D15" t="s">
        <v>1486</v>
      </c>
      <c r="E15" t="s">
        <v>102</v>
      </c>
      <c r="F15" s="95">
        <v>44628</v>
      </c>
      <c r="G15" s="77">
        <v>6983.75</v>
      </c>
      <c r="H15" s="77">
        <v>1E-4</v>
      </c>
      <c r="I15" s="77">
        <v>6.9837499999999998E-6</v>
      </c>
      <c r="J15" s="78">
        <v>1E-4</v>
      </c>
      <c r="K15" s="78">
        <v>0</v>
      </c>
      <c r="L15" s="78">
        <v>0</v>
      </c>
      <c r="W15" s="100"/>
    </row>
    <row r="16" spans="2:59">
      <c r="B16" s="79" t="s">
        <v>2166</v>
      </c>
      <c r="C16" s="16"/>
      <c r="D16" s="16"/>
      <c r="F16" s="100"/>
      <c r="G16" s="81">
        <v>1138.3499999999999</v>
      </c>
      <c r="I16" s="81">
        <v>0.69976423529999998</v>
      </c>
      <c r="K16" s="80">
        <v>0.74260000000000004</v>
      </c>
      <c r="L16" s="80">
        <v>0</v>
      </c>
    </row>
    <row r="17" spans="2:23">
      <c r="B17" t="s">
        <v>2781</v>
      </c>
      <c r="C17" t="s">
        <v>2782</v>
      </c>
      <c r="D17" t="s">
        <v>1584</v>
      </c>
      <c r="E17" t="s">
        <v>106</v>
      </c>
      <c r="F17" s="95">
        <v>44742</v>
      </c>
      <c r="G17" s="77">
        <v>1138.3499999999999</v>
      </c>
      <c r="H17" s="77">
        <v>16.649999999999999</v>
      </c>
      <c r="I17" s="77">
        <v>0.69976423529999998</v>
      </c>
      <c r="J17" s="78">
        <v>1E-4</v>
      </c>
      <c r="K17" s="78">
        <v>0.74260000000000004</v>
      </c>
      <c r="L17" s="78">
        <v>0</v>
      </c>
      <c r="W17" s="100"/>
    </row>
    <row r="18" spans="2:23">
      <c r="B18" t="s">
        <v>227</v>
      </c>
      <c r="C18" s="16"/>
      <c r="D18" s="16"/>
    </row>
    <row r="19" spans="2:23">
      <c r="B19" t="s">
        <v>327</v>
      </c>
      <c r="C19" s="16"/>
      <c r="D19" s="16"/>
    </row>
    <row r="20" spans="2:23">
      <c r="B20" t="s">
        <v>328</v>
      </c>
      <c r="C20" s="16"/>
      <c r="D20" s="16"/>
    </row>
    <row r="21" spans="2:23">
      <c r="B21" t="s">
        <v>329</v>
      </c>
      <c r="C21" s="16"/>
      <c r="D21" s="16"/>
    </row>
    <row r="22" spans="2:23">
      <c r="C22" s="16"/>
      <c r="D22" s="16"/>
    </row>
    <row r="23" spans="2:23">
      <c r="C23" s="16"/>
      <c r="D23" s="16"/>
    </row>
    <row r="24" spans="2:23">
      <c r="C24" s="16"/>
      <c r="D24" s="16"/>
    </row>
    <row r="25" spans="2:23">
      <c r="C25" s="16"/>
      <c r="D25" s="16"/>
    </row>
    <row r="26" spans="2:23">
      <c r="C26" s="16"/>
      <c r="D26" s="16"/>
    </row>
    <row r="27" spans="2:23">
      <c r="C27" s="16"/>
      <c r="D27" s="16"/>
    </row>
    <row r="28" spans="2:23">
      <c r="C28" s="16"/>
      <c r="D28" s="16"/>
    </row>
    <row r="29" spans="2:23">
      <c r="C29" s="16"/>
      <c r="D29" s="16"/>
    </row>
    <row r="30" spans="2:23">
      <c r="C30" s="16"/>
      <c r="D30" s="16"/>
    </row>
    <row r="31" spans="2:23">
      <c r="C31" s="16"/>
      <c r="D31" s="16"/>
    </row>
    <row r="32" spans="2:23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7">
        <v>45106</v>
      </c>
    </row>
    <row r="2" spans="2:52" s="1" customFormat="1">
      <c r="B2" s="2" t="s">
        <v>1</v>
      </c>
      <c r="C2" s="12" t="s">
        <v>3751</v>
      </c>
    </row>
    <row r="3" spans="2:52" s="1" customFormat="1">
      <c r="B3" s="2" t="s">
        <v>2</v>
      </c>
      <c r="C3" s="26" t="s">
        <v>3752</v>
      </c>
    </row>
    <row r="4" spans="2:52" s="1" customFormat="1">
      <c r="B4" s="2" t="s">
        <v>3</v>
      </c>
      <c r="C4" s="88" t="s">
        <v>197</v>
      </c>
    </row>
    <row r="6" spans="2:52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2" ht="26.25" customHeight="1">
      <c r="B7" s="114" t="s">
        <v>142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2171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2180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2783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2181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929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2171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2186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2181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2187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929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227</v>
      </c>
      <c r="C34" s="16"/>
      <c r="D34" s="16"/>
    </row>
    <row r="35" spans="2:12">
      <c r="B35" t="s">
        <v>327</v>
      </c>
      <c r="C35" s="16"/>
      <c r="D35" s="16"/>
    </row>
    <row r="36" spans="2:12">
      <c r="B36" t="s">
        <v>328</v>
      </c>
      <c r="C36" s="16"/>
      <c r="D36" s="16"/>
    </row>
    <row r="37" spans="2:12">
      <c r="B37" t="s">
        <v>329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1"/>
  <sheetViews>
    <sheetView rightToLeft="1" workbookViewId="0">
      <selection activeCell="L11" sqref="L11:L6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20" s="1" customFormat="1">
      <c r="B1" s="2" t="s">
        <v>0</v>
      </c>
      <c r="C1" s="87">
        <v>45106</v>
      </c>
    </row>
    <row r="2" spans="2:20" s="1" customFormat="1">
      <c r="B2" s="2" t="s">
        <v>1</v>
      </c>
      <c r="C2" s="12" t="s">
        <v>3751</v>
      </c>
    </row>
    <row r="3" spans="2:20" s="1" customFormat="1">
      <c r="B3" s="2" t="s">
        <v>2</v>
      </c>
      <c r="C3" s="26" t="s">
        <v>3752</v>
      </c>
    </row>
    <row r="4" spans="2:20" s="1" customFormat="1">
      <c r="B4" s="2" t="s">
        <v>3</v>
      </c>
      <c r="C4" s="88" t="s">
        <v>197</v>
      </c>
    </row>
    <row r="5" spans="2:20">
      <c r="B5" s="2"/>
    </row>
    <row r="7" spans="2:20" ht="26.25" customHeight="1">
      <c r="B7" s="104" t="s">
        <v>47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2:20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20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2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20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J12+J54</f>
        <v>123392.372586461</v>
      </c>
      <c r="K11" s="76">
        <f>J11/$J$11</f>
        <v>1</v>
      </c>
      <c r="L11" s="76">
        <f>J11/'סכום נכסי הקרן'!$C$42</f>
        <v>9.7479046166578029E-2</v>
      </c>
      <c r="T11" s="90"/>
    </row>
    <row r="12" spans="2:20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f>J13+J18+J44+J46+J48+J50+J52</f>
        <v>118662.986996461</v>
      </c>
      <c r="K12" s="80">
        <f t="shared" ref="K12:K60" si="0">J12/$J$11</f>
        <v>0.96167197784704139</v>
      </c>
      <c r="L12" s="80">
        <f>J12/'סכום נכסי הקרן'!$C$42</f>
        <v>9.3742867125656146E-2</v>
      </c>
    </row>
    <row r="13" spans="2:20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81864.239359999992</v>
      </c>
      <c r="K13" s="80">
        <f t="shared" si="0"/>
        <v>0.663446513297552</v>
      </c>
      <c r="L13" s="80">
        <f>J13/'סכום נכסי הקרן'!$C$42</f>
        <v>6.4672133298787293E-2</v>
      </c>
    </row>
    <row r="14" spans="2:20">
      <c r="B14" s="91" t="s">
        <v>3753</v>
      </c>
      <c r="C14" t="s">
        <v>3754</v>
      </c>
      <c r="D14">
        <v>11</v>
      </c>
      <c r="E14" t="s">
        <v>208</v>
      </c>
      <c r="F14" t="s">
        <v>209</v>
      </c>
      <c r="G14" t="s">
        <v>102</v>
      </c>
      <c r="H14" s="92">
        <v>4.3799999999999999E-2</v>
      </c>
      <c r="I14" s="92">
        <v>4.3799999999999999E-2</v>
      </c>
      <c r="J14" s="93">
        <v>9865.1780299999991</v>
      </c>
      <c r="K14" s="92">
        <f t="shared" si="0"/>
        <v>7.9949658339598509E-2</v>
      </c>
      <c r="L14" s="92">
        <f>J14/'סכום נכסי הקרן'!$C$42</f>
        <v>7.7934164362878635E-3</v>
      </c>
    </row>
    <row r="15" spans="2:20">
      <c r="B15" s="91" t="s">
        <v>3755</v>
      </c>
      <c r="C15" s="91" t="s">
        <v>3756</v>
      </c>
      <c r="D15">
        <v>12</v>
      </c>
      <c r="E15" t="s">
        <v>208</v>
      </c>
      <c r="F15" t="s">
        <v>209</v>
      </c>
      <c r="G15" t="s">
        <v>102</v>
      </c>
      <c r="H15" s="92">
        <v>4.3700000000000003E-2</v>
      </c>
      <c r="I15" s="92">
        <v>4.3700000000000003E-2</v>
      </c>
      <c r="J15" s="93">
        <v>6653.7503399999987</v>
      </c>
      <c r="K15" s="92">
        <f t="shared" si="0"/>
        <v>5.3923514075699598E-2</v>
      </c>
      <c r="L15" s="92">
        <f>J15/'סכום נכסי הקרן'!$C$42</f>
        <v>5.256412718049241E-3</v>
      </c>
    </row>
    <row r="16" spans="2:20">
      <c r="B16" s="91" t="s">
        <v>3757</v>
      </c>
      <c r="C16" t="s">
        <v>207</v>
      </c>
      <c r="D16">
        <v>10</v>
      </c>
      <c r="E16" t="s">
        <v>208</v>
      </c>
      <c r="F16" t="s">
        <v>209</v>
      </c>
      <c r="G16" t="s">
        <v>102</v>
      </c>
      <c r="H16" s="92">
        <v>4.3900000000000002E-2</v>
      </c>
      <c r="I16" s="92">
        <v>4.3900000000000002E-2</v>
      </c>
      <c r="J16" s="93">
        <f>50391.43138+12665.40434</f>
        <v>63056.835720000003</v>
      </c>
      <c r="K16" s="92">
        <f t="shared" si="0"/>
        <v>0.5110270140548282</v>
      </c>
      <c r="L16" s="92">
        <f>J16/'סכום נכסי הקרן'!$C$42</f>
        <v>4.9814425895419116E-2</v>
      </c>
    </row>
    <row r="17" spans="2:12">
      <c r="B17" s="91" t="s">
        <v>3758</v>
      </c>
      <c r="C17" s="91" t="s">
        <v>3759</v>
      </c>
      <c r="D17">
        <v>20</v>
      </c>
      <c r="E17" t="s">
        <v>208</v>
      </c>
      <c r="F17" t="s">
        <v>209</v>
      </c>
      <c r="G17" t="s">
        <v>102</v>
      </c>
      <c r="H17" s="92">
        <v>4.2700000000000002E-2</v>
      </c>
      <c r="I17" s="92">
        <v>4.2700000000000002E-2</v>
      </c>
      <c r="J17" s="93">
        <v>2288.4752699999999</v>
      </c>
      <c r="K17" s="92">
        <f t="shared" si="0"/>
        <v>1.8546326827425786E-2</v>
      </c>
      <c r="L17" s="92">
        <f>J17/'סכום נכסי הקרן'!$C$42</f>
        <v>1.8078782490310828E-3</v>
      </c>
    </row>
    <row r="18" spans="2:12">
      <c r="B18" s="79" t="s">
        <v>210</v>
      </c>
      <c r="C18" s="26"/>
      <c r="D18" s="27"/>
      <c r="E18" s="27"/>
      <c r="F18" s="27"/>
      <c r="G18" s="27"/>
      <c r="H18" s="27"/>
      <c r="I18" s="80">
        <v>0</v>
      </c>
      <c r="J18" s="81">
        <f>SUM(J19:J43)</f>
        <v>36798.747636461005</v>
      </c>
      <c r="K18" s="80">
        <f t="shared" si="0"/>
        <v>0.29822546454948934</v>
      </c>
      <c r="L18" s="80">
        <f>J18/'סכום נכסי הקרן'!$C$42</f>
        <v>2.9070733826868849E-2</v>
      </c>
    </row>
    <row r="19" spans="2:12">
      <c r="B19" s="91" t="s">
        <v>3753</v>
      </c>
      <c r="C19" s="91" t="s">
        <v>3760</v>
      </c>
      <c r="D19">
        <v>11</v>
      </c>
      <c r="E19" t="s">
        <v>208</v>
      </c>
      <c r="F19" t="s">
        <v>209</v>
      </c>
      <c r="G19" t="s">
        <v>110</v>
      </c>
      <c r="H19" s="92">
        <v>0</v>
      </c>
      <c r="I19" s="92">
        <v>0</v>
      </c>
      <c r="J19" s="93">
        <v>1.04E-2</v>
      </c>
      <c r="K19" s="92">
        <f t="shared" si="0"/>
        <v>8.4283977866725284E-8</v>
      </c>
      <c r="L19" s="92">
        <f>J19/'סכום נכסי הקרן'!$C$42</f>
        <v>8.2159217695733544E-9</v>
      </c>
    </row>
    <row r="20" spans="2:12">
      <c r="B20" s="91" t="s">
        <v>3755</v>
      </c>
      <c r="C20" s="91" t="s">
        <v>3761</v>
      </c>
      <c r="D20">
        <v>12</v>
      </c>
      <c r="E20" t="s">
        <v>208</v>
      </c>
      <c r="F20" t="s">
        <v>209</v>
      </c>
      <c r="G20" t="s">
        <v>110</v>
      </c>
      <c r="H20" s="92">
        <v>2.75E-2</v>
      </c>
      <c r="I20" s="92">
        <v>2.75E-2</v>
      </c>
      <c r="J20" s="93">
        <v>86.454789999999988</v>
      </c>
      <c r="K20" s="92">
        <f t="shared" si="0"/>
        <v>7.0064938527234443E-4</v>
      </c>
      <c r="L20" s="92">
        <f>J20/'סכום נכסי הקרן'!$C$42</f>
        <v>6.8298633773547385E-5</v>
      </c>
    </row>
    <row r="21" spans="2:12">
      <c r="B21" s="91" t="s">
        <v>3757</v>
      </c>
      <c r="C21" t="s">
        <v>217</v>
      </c>
      <c r="D21">
        <v>10</v>
      </c>
      <c r="E21" t="s">
        <v>208</v>
      </c>
      <c r="F21" t="s">
        <v>209</v>
      </c>
      <c r="G21" t="s">
        <v>110</v>
      </c>
      <c r="H21" s="92">
        <v>2.8500000000000001E-2</v>
      </c>
      <c r="I21" s="92">
        <v>2.8500000000000001E-2</v>
      </c>
      <c r="J21" s="93">
        <f>4.343528126+9.888444776+2092.86174</f>
        <v>2107.0937129019999</v>
      </c>
      <c r="K21" s="92">
        <f t="shared" si="0"/>
        <v>1.7076369217437326E-2</v>
      </c>
      <c r="L21" s="92">
        <f>J21/'סכום נכסי הקרן'!$C$42</f>
        <v>1.6645881833041048E-3</v>
      </c>
    </row>
    <row r="22" spans="2:12">
      <c r="B22" s="91" t="s">
        <v>3758</v>
      </c>
      <c r="C22" s="91" t="s">
        <v>3762</v>
      </c>
      <c r="D22">
        <v>20</v>
      </c>
      <c r="E22" t="s">
        <v>208</v>
      </c>
      <c r="F22" t="s">
        <v>209</v>
      </c>
      <c r="G22" t="s">
        <v>110</v>
      </c>
      <c r="H22" s="92">
        <v>0</v>
      </c>
      <c r="I22" s="92">
        <v>0</v>
      </c>
      <c r="J22" s="93">
        <v>59.652770000000004</v>
      </c>
      <c r="K22" s="92">
        <f t="shared" si="0"/>
        <v>4.8343968715085141E-4</v>
      </c>
      <c r="L22" s="92">
        <f>J22/'סכום נכסי הקרן'!$C$42</f>
        <v>4.7125239582533886E-5</v>
      </c>
    </row>
    <row r="23" spans="2:12">
      <c r="B23" s="91" t="s">
        <v>3753</v>
      </c>
      <c r="C23" s="91" t="s">
        <v>3763</v>
      </c>
      <c r="D23">
        <v>11</v>
      </c>
      <c r="E23" t="s">
        <v>208</v>
      </c>
      <c r="F23" t="s">
        <v>209</v>
      </c>
      <c r="G23" t="s">
        <v>120</v>
      </c>
      <c r="H23" s="92">
        <v>0</v>
      </c>
      <c r="I23" s="92">
        <v>0</v>
      </c>
      <c r="J23" s="93">
        <v>8.9999999999999992E-5</v>
      </c>
      <c r="K23" s="92">
        <f t="shared" si="0"/>
        <v>7.2938057769281493E-10</v>
      </c>
      <c r="L23" s="92">
        <f>J23/'סכום נכסי הקרן'!$C$42</f>
        <v>7.1099323005923268E-11</v>
      </c>
    </row>
    <row r="24" spans="2:12">
      <c r="B24" s="91" t="s">
        <v>3757</v>
      </c>
      <c r="C24" t="s">
        <v>214</v>
      </c>
      <c r="D24">
        <v>10</v>
      </c>
      <c r="E24" t="s">
        <v>208</v>
      </c>
      <c r="F24" t="s">
        <v>209</v>
      </c>
      <c r="G24" t="s">
        <v>120</v>
      </c>
      <c r="H24" s="92">
        <v>0</v>
      </c>
      <c r="I24" s="92">
        <v>0</v>
      </c>
      <c r="J24" s="93">
        <f>18.530613024-0.01065</f>
        <v>18.519963024000003</v>
      </c>
      <c r="K24" s="92">
        <f t="shared" si="0"/>
        <v>1.5009001476994107E-4</v>
      </c>
      <c r="L24" s="92">
        <f>J24/'סכום נכסי הקרן'!$C$42</f>
        <v>1.4630631478901463E-5</v>
      </c>
    </row>
    <row r="25" spans="2:12">
      <c r="B25" s="91" t="s">
        <v>3758</v>
      </c>
      <c r="C25" s="91" t="s">
        <v>3764</v>
      </c>
      <c r="D25">
        <v>20</v>
      </c>
      <c r="E25" t="s">
        <v>208</v>
      </c>
      <c r="F25" t="s">
        <v>209</v>
      </c>
      <c r="G25" t="s">
        <v>120</v>
      </c>
      <c r="H25" s="92">
        <v>0</v>
      </c>
      <c r="I25" s="92">
        <v>0</v>
      </c>
      <c r="J25" s="93">
        <v>6.8470000000000003E-2</v>
      </c>
      <c r="K25" s="92">
        <f t="shared" si="0"/>
        <v>5.5489653505141162E-7</v>
      </c>
      <c r="L25" s="92">
        <f>J25/'סכום נכסי הקרן'!$C$42</f>
        <v>5.4090784957950736E-8</v>
      </c>
    </row>
    <row r="26" spans="2:12">
      <c r="B26" s="91" t="s">
        <v>3753</v>
      </c>
      <c r="C26" s="91" t="s">
        <v>3765</v>
      </c>
      <c r="D26">
        <v>11</v>
      </c>
      <c r="E26" t="s">
        <v>208</v>
      </c>
      <c r="F26" t="s">
        <v>209</v>
      </c>
      <c r="G26" t="s">
        <v>106</v>
      </c>
      <c r="H26" s="92">
        <v>4.5600000000000002E-2</v>
      </c>
      <c r="I26" s="92">
        <v>4.5600000000000002E-2</v>
      </c>
      <c r="J26" s="93">
        <v>3911.2015099999999</v>
      </c>
      <c r="K26" s="92">
        <f t="shared" si="0"/>
        <v>3.169727129818678E-2</v>
      </c>
      <c r="L26" s="92">
        <f>J26/'סכום נכסי הקרן'!$C$42</f>
        <v>3.089819772230498E-3</v>
      </c>
    </row>
    <row r="27" spans="2:12">
      <c r="B27" s="91" t="s">
        <v>3755</v>
      </c>
      <c r="C27" s="91" t="s">
        <v>3766</v>
      </c>
      <c r="D27">
        <v>12</v>
      </c>
      <c r="E27" t="s">
        <v>208</v>
      </c>
      <c r="F27" t="s">
        <v>209</v>
      </c>
      <c r="G27" t="s">
        <v>106</v>
      </c>
      <c r="H27" s="92">
        <v>4.6600000000000003E-2</v>
      </c>
      <c r="I27" s="92">
        <v>4.6600000000000003E-2</v>
      </c>
      <c r="J27" s="93">
        <v>2594.1761799999995</v>
      </c>
      <c r="K27" s="92">
        <f t="shared" si="0"/>
        <v>2.1023796897837108E-2</v>
      </c>
      <c r="L27" s="92">
        <f>J27/'סכום נכסי הקרן'!$C$42</f>
        <v>2.0493796684010234E-3</v>
      </c>
    </row>
    <row r="28" spans="2:12">
      <c r="B28" s="91" t="s">
        <v>3757</v>
      </c>
      <c r="C28" t="s">
        <v>215</v>
      </c>
      <c r="D28">
        <v>10</v>
      </c>
      <c r="E28" t="s">
        <v>208</v>
      </c>
      <c r="F28" t="s">
        <v>209</v>
      </c>
      <c r="G28" t="s">
        <v>106</v>
      </c>
      <c r="H28" s="92">
        <v>4.5100000000000001E-2</v>
      </c>
      <c r="I28" s="92">
        <v>4.5100000000000001E-2</v>
      </c>
      <c r="J28" s="93">
        <f>4514.26551524+16161.87261</f>
        <v>20676.138125240002</v>
      </c>
      <c r="K28" s="92">
        <f t="shared" si="0"/>
        <v>0.16756415078048878</v>
      </c>
      <c r="L28" s="92">
        <f>J28/'סכום נכסי הקרן'!$C$42</f>
        <v>1.6333993589794708E-2</v>
      </c>
    </row>
    <row r="29" spans="2:12">
      <c r="B29" s="91" t="s">
        <v>3758</v>
      </c>
      <c r="C29" s="91" t="s">
        <v>3767</v>
      </c>
      <c r="D29">
        <v>20</v>
      </c>
      <c r="E29" t="s">
        <v>208</v>
      </c>
      <c r="F29" t="s">
        <v>209</v>
      </c>
      <c r="G29" t="s">
        <v>106</v>
      </c>
      <c r="H29" s="92">
        <v>4.6600000000000003E-2</v>
      </c>
      <c r="I29" s="92">
        <v>4.6600000000000003E-2</v>
      </c>
      <c r="J29" s="93">
        <v>7194.3398299999999</v>
      </c>
      <c r="K29" s="92">
        <f t="shared" si="0"/>
        <v>5.8304574903598097E-2</v>
      </c>
      <c r="L29" s="92">
        <f>J29/'סכום נכסי הקרן'!$C$42</f>
        <v>5.6834743487505458E-3</v>
      </c>
    </row>
    <row r="30" spans="2:12">
      <c r="B30" s="91" t="s">
        <v>3757</v>
      </c>
      <c r="C30" t="s">
        <v>3768</v>
      </c>
      <c r="D30">
        <v>10</v>
      </c>
      <c r="E30" t="s">
        <v>208</v>
      </c>
      <c r="F30" t="s">
        <v>209</v>
      </c>
      <c r="G30" t="s">
        <v>203</v>
      </c>
      <c r="H30" s="92">
        <v>0</v>
      </c>
      <c r="I30" s="92">
        <v>0</v>
      </c>
      <c r="J30" s="93">
        <v>9.9096913999999994E-2</v>
      </c>
      <c r="K30" s="92">
        <f t="shared" si="0"/>
        <v>8.0310404867661336E-7</v>
      </c>
      <c r="L30" s="92">
        <f>J30/'סכום נכסי הקרן'!$C$42</f>
        <v>7.8285816637513324E-8</v>
      </c>
    </row>
    <row r="31" spans="2:12">
      <c r="B31" s="91" t="s">
        <v>3757</v>
      </c>
      <c r="C31" t="s">
        <v>216</v>
      </c>
      <c r="D31">
        <v>10</v>
      </c>
      <c r="E31" t="s">
        <v>208</v>
      </c>
      <c r="F31" t="s">
        <v>209</v>
      </c>
      <c r="G31" t="s">
        <v>116</v>
      </c>
      <c r="H31" s="92">
        <v>0</v>
      </c>
      <c r="I31" s="92">
        <v>0</v>
      </c>
      <c r="J31" s="93">
        <f>0.285770288+26.81017</f>
        <v>27.095940287999998</v>
      </c>
      <c r="K31" s="92">
        <f t="shared" si="0"/>
        <v>2.1959169533768288E-4</v>
      </c>
      <c r="L31" s="92">
        <f>J31/'סכום נכסי הקרן'!$C$42</f>
        <v>2.1405589007619126E-5</v>
      </c>
    </row>
    <row r="32" spans="2:12">
      <c r="B32" s="91" t="s">
        <v>3758</v>
      </c>
      <c r="C32" s="91" t="s">
        <v>3769</v>
      </c>
      <c r="D32">
        <v>20</v>
      </c>
      <c r="E32" t="s">
        <v>208</v>
      </c>
      <c r="F32" t="s">
        <v>209</v>
      </c>
      <c r="G32" t="s">
        <v>116</v>
      </c>
      <c r="H32" s="92">
        <v>0</v>
      </c>
      <c r="I32" s="92">
        <v>0</v>
      </c>
      <c r="J32" s="93">
        <v>0.72435000000000005</v>
      </c>
      <c r="K32" s="92">
        <f t="shared" si="0"/>
        <v>5.8702980161310071E-6</v>
      </c>
      <c r="L32" s="92">
        <f>J32/'סכום נכסי הקרן'!$C$42</f>
        <v>5.7223105132600581E-7</v>
      </c>
    </row>
    <row r="33" spans="2:12">
      <c r="B33" s="91" t="s">
        <v>3755</v>
      </c>
      <c r="C33" s="91" t="s">
        <v>3770</v>
      </c>
      <c r="D33">
        <v>12</v>
      </c>
      <c r="E33" t="s">
        <v>208</v>
      </c>
      <c r="F33" t="s">
        <v>209</v>
      </c>
      <c r="G33" t="s">
        <v>200</v>
      </c>
      <c r="H33" s="92">
        <v>0</v>
      </c>
      <c r="I33" s="92">
        <v>0</v>
      </c>
      <c r="J33" s="93">
        <v>0.72111999999999998</v>
      </c>
      <c r="K33" s="92">
        <f t="shared" si="0"/>
        <v>5.8441213576204753E-6</v>
      </c>
      <c r="L33" s="92">
        <f>J33/'סכום נכסי הקרן'!$C$42</f>
        <v>5.6967937562257098E-7</v>
      </c>
    </row>
    <row r="34" spans="2:12">
      <c r="B34" s="91" t="s">
        <v>3757</v>
      </c>
      <c r="C34" t="s">
        <v>3771</v>
      </c>
      <c r="D34">
        <v>10</v>
      </c>
      <c r="E34" t="s">
        <v>208</v>
      </c>
      <c r="F34" t="s">
        <v>209</v>
      </c>
      <c r="G34" t="s">
        <v>200</v>
      </c>
      <c r="H34" s="92">
        <v>0</v>
      </c>
      <c r="I34" s="92">
        <v>0</v>
      </c>
      <c r="J34" s="93">
        <v>0.36055999999999999</v>
      </c>
      <c r="K34" s="92">
        <f t="shared" si="0"/>
        <v>2.9220606788102376E-6</v>
      </c>
      <c r="L34" s="92">
        <f>J34/'סכום נכסי הקרן'!$C$42</f>
        <v>2.8483968781128549E-7</v>
      </c>
    </row>
    <row r="35" spans="2:12">
      <c r="B35" s="91" t="s">
        <v>3758</v>
      </c>
      <c r="C35" s="91" t="s">
        <v>3772</v>
      </c>
      <c r="D35">
        <v>20</v>
      </c>
      <c r="E35" t="s">
        <v>208</v>
      </c>
      <c r="F35" t="s">
        <v>209</v>
      </c>
      <c r="G35" t="s">
        <v>200</v>
      </c>
      <c r="H35" s="92">
        <v>0</v>
      </c>
      <c r="I35" s="92">
        <v>0</v>
      </c>
      <c r="J35" s="93">
        <v>0.12464</v>
      </c>
      <c r="K35" s="92">
        <f t="shared" si="0"/>
        <v>1.0101110578181386E-6</v>
      </c>
      <c r="L35" s="92">
        <f>J35/'סכום נכסי הקרן'!$C$42</f>
        <v>9.8464662438425292E-8</v>
      </c>
    </row>
    <row r="36" spans="2:12">
      <c r="B36" s="91" t="s">
        <v>3757</v>
      </c>
      <c r="C36" t="s">
        <v>218</v>
      </c>
      <c r="D36">
        <v>10</v>
      </c>
      <c r="E36" t="s">
        <v>208</v>
      </c>
      <c r="F36" t="s">
        <v>209</v>
      </c>
      <c r="G36" t="s">
        <v>202</v>
      </c>
      <c r="H36" s="92">
        <v>0</v>
      </c>
      <c r="I36" s="92">
        <v>0</v>
      </c>
      <c r="J36" s="93">
        <v>0.109648335</v>
      </c>
      <c r="K36" s="92">
        <f t="shared" si="0"/>
        <v>8.8861517694839235E-7</v>
      </c>
      <c r="L36" s="92">
        <f>J36/'סכום נכסי הקרן'!$C$42</f>
        <v>8.6621359858074244E-8</v>
      </c>
    </row>
    <row r="37" spans="2:12">
      <c r="B37" s="91" t="s">
        <v>3757</v>
      </c>
      <c r="C37" s="91" t="s">
        <v>3773</v>
      </c>
      <c r="D37">
        <v>10</v>
      </c>
      <c r="E37" t="s">
        <v>208</v>
      </c>
      <c r="F37" t="s">
        <v>209</v>
      </c>
      <c r="G37" t="s">
        <v>204</v>
      </c>
      <c r="H37" s="92">
        <v>0</v>
      </c>
      <c r="I37" s="92">
        <v>0</v>
      </c>
      <c r="J37" s="93">
        <v>0.89164012500000001</v>
      </c>
      <c r="K37" s="92">
        <f t="shared" si="0"/>
        <v>7.2260554385177087E-6</v>
      </c>
      <c r="L37" s="92">
        <f>J37/'סכום נכסי הקרן'!$C$42</f>
        <v>7.0438899169352005E-7</v>
      </c>
    </row>
    <row r="38" spans="2:12">
      <c r="B38" s="91" t="s">
        <v>3757</v>
      </c>
      <c r="C38" t="s">
        <v>3774</v>
      </c>
      <c r="D38">
        <v>10</v>
      </c>
      <c r="E38" t="s">
        <v>208</v>
      </c>
      <c r="F38" t="s">
        <v>209</v>
      </c>
      <c r="G38" t="s">
        <v>201</v>
      </c>
      <c r="H38" s="92">
        <v>0</v>
      </c>
      <c r="I38" s="92">
        <v>0</v>
      </c>
      <c r="J38" s="93">
        <v>0.120718941</v>
      </c>
      <c r="K38" s="92">
        <f t="shared" si="0"/>
        <v>9.7833389916716498E-7</v>
      </c>
      <c r="L38" s="92">
        <f>J38/'סכום נכסי הקרן'!$C$42</f>
        <v>9.5367055323244366E-8</v>
      </c>
    </row>
    <row r="39" spans="2:12">
      <c r="B39" s="91" t="s">
        <v>3753</v>
      </c>
      <c r="C39" s="91" t="s">
        <v>3775</v>
      </c>
      <c r="D39">
        <v>11</v>
      </c>
      <c r="E39" t="s">
        <v>208</v>
      </c>
      <c r="F39" t="s">
        <v>209</v>
      </c>
      <c r="G39" t="s">
        <v>113</v>
      </c>
      <c r="H39" s="92">
        <v>0</v>
      </c>
      <c r="I39" s="92">
        <v>0</v>
      </c>
      <c r="J39" s="93">
        <v>3.98E-3</v>
      </c>
      <c r="K39" s="92">
        <f t="shared" si="0"/>
        <v>3.2254829991304491E-8</v>
      </c>
      <c r="L39" s="92">
        <f>J39/'סכום נכסי הקרן'!$C$42</f>
        <v>3.1441700618174959E-9</v>
      </c>
    </row>
    <row r="40" spans="2:12">
      <c r="B40" s="91" t="s">
        <v>3755</v>
      </c>
      <c r="C40" s="91" t="s">
        <v>3776</v>
      </c>
      <c r="D40">
        <v>12</v>
      </c>
      <c r="E40" t="s">
        <v>208</v>
      </c>
      <c r="F40" t="s">
        <v>209</v>
      </c>
      <c r="G40" t="s">
        <v>113</v>
      </c>
      <c r="H40" s="92">
        <v>4.5280000000000001E-2</v>
      </c>
      <c r="I40" s="92">
        <v>4.5280000000000001E-2</v>
      </c>
      <c r="J40" s="93">
        <v>4.3695900000000005</v>
      </c>
      <c r="K40" s="92">
        <f t="shared" si="0"/>
        <v>3.5412156427563867E-5</v>
      </c>
      <c r="L40" s="92">
        <f>J40/'סכום נכסי הקרן'!$C$42</f>
        <v>3.451943231260581E-6</v>
      </c>
    </row>
    <row r="41" spans="2:12">
      <c r="B41" s="91" t="s">
        <v>3757</v>
      </c>
      <c r="C41" t="s">
        <v>219</v>
      </c>
      <c r="D41">
        <v>10</v>
      </c>
      <c r="E41" t="s">
        <v>208</v>
      </c>
      <c r="F41" t="s">
        <v>209</v>
      </c>
      <c r="G41" t="s">
        <v>113</v>
      </c>
      <c r="H41" s="92">
        <v>4.3729999999999998E-2</v>
      </c>
      <c r="I41" s="92">
        <v>4.3729999999999998E-2</v>
      </c>
      <c r="J41" s="93">
        <f>102.437113372+13.52112</f>
        <v>115.958233372</v>
      </c>
      <c r="K41" s="92">
        <f t="shared" si="0"/>
        <v>9.397520360567513E-4</v>
      </c>
      <c r="L41" s="92">
        <f>J41/'סכום נכסי הקרן'!$C$42</f>
        <v>9.1606132107911758E-5</v>
      </c>
    </row>
    <row r="42" spans="2:12">
      <c r="B42" s="91" t="s">
        <v>3758</v>
      </c>
      <c r="C42" s="91" t="s">
        <v>3777</v>
      </c>
      <c r="D42">
        <v>20</v>
      </c>
      <c r="E42" t="s">
        <v>208</v>
      </c>
      <c r="F42" t="s">
        <v>209</v>
      </c>
      <c r="G42" t="s">
        <v>113</v>
      </c>
      <c r="H42" s="92">
        <v>0</v>
      </c>
      <c r="I42" s="92">
        <v>0</v>
      </c>
      <c r="J42" s="93">
        <v>0.40133999999999997</v>
      </c>
      <c r="K42" s="92">
        <f t="shared" si="0"/>
        <v>3.2525511227914929E-6</v>
      </c>
      <c r="L42" s="92">
        <f>J42/'סכום נכסי הקרן'!$C$42</f>
        <v>3.1705558105774713E-7</v>
      </c>
    </row>
    <row r="43" spans="2:12">
      <c r="B43" s="91" t="s">
        <v>3757</v>
      </c>
      <c r="C43" t="s">
        <v>3778</v>
      </c>
      <c r="D43">
        <v>10</v>
      </c>
      <c r="E43" t="s">
        <v>208</v>
      </c>
      <c r="F43" t="s">
        <v>209</v>
      </c>
      <c r="G43" t="s">
        <v>199</v>
      </c>
      <c r="H43" s="92">
        <v>0</v>
      </c>
      <c r="I43" s="92">
        <v>0</v>
      </c>
      <c r="J43" s="93">
        <v>0.11093732000000001</v>
      </c>
      <c r="K43" s="92">
        <f t="shared" si="0"/>
        <v>8.9906140610325212E-7</v>
      </c>
      <c r="L43" s="92">
        <f>J43/'סכום נכסי הקרן'!$C$42</f>
        <v>8.7639648312127462E-8</v>
      </c>
    </row>
    <row r="44" spans="2:12">
      <c r="B44" s="79" t="s">
        <v>220</v>
      </c>
      <c r="D44" s="16"/>
      <c r="I44" s="80">
        <v>0</v>
      </c>
      <c r="J44" s="81">
        <f>SUM(J45)</f>
        <v>0</v>
      </c>
      <c r="K44" s="80">
        <f t="shared" si="0"/>
        <v>0</v>
      </c>
      <c r="L44" s="80">
        <f>J44/'סכום נכסי הקרן'!$C$42</f>
        <v>0</v>
      </c>
    </row>
    <row r="45" spans="2:12">
      <c r="B45" s="91" t="s">
        <v>211</v>
      </c>
      <c r="C45" t="s">
        <v>211</v>
      </c>
      <c r="D45"/>
      <c r="E45" t="s">
        <v>211</v>
      </c>
      <c r="F45"/>
      <c r="G45" t="s">
        <v>211</v>
      </c>
      <c r="H45" s="92">
        <v>0</v>
      </c>
      <c r="I45" s="92">
        <v>0</v>
      </c>
      <c r="J45" s="93">
        <v>0</v>
      </c>
      <c r="K45" s="92">
        <f t="shared" si="0"/>
        <v>0</v>
      </c>
      <c r="L45" s="92">
        <f>J45/'סכום נכסי הקרן'!$C$42</f>
        <v>0</v>
      </c>
    </row>
    <row r="46" spans="2:12">
      <c r="B46" s="79" t="s">
        <v>221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2">
      <c r="B47" t="s">
        <v>211</v>
      </c>
      <c r="C47" t="s">
        <v>211</v>
      </c>
      <c r="D47" s="16"/>
      <c r="E47" t="s">
        <v>211</v>
      </c>
      <c r="G47" t="s">
        <v>211</v>
      </c>
      <c r="H47" s="92">
        <v>0</v>
      </c>
      <c r="I47" s="92">
        <v>0</v>
      </c>
      <c r="J47" s="93">
        <v>0</v>
      </c>
      <c r="K47" s="92">
        <f t="shared" si="0"/>
        <v>0</v>
      </c>
      <c r="L47" s="92">
        <f>J47/'סכום נכסי הקרן'!$C$42</f>
        <v>0</v>
      </c>
    </row>
    <row r="48" spans="2:12">
      <c r="B48" s="79" t="s">
        <v>222</v>
      </c>
      <c r="D48" s="16"/>
      <c r="I48" s="80">
        <v>0</v>
      </c>
      <c r="J48" s="81">
        <v>0</v>
      </c>
      <c r="K48" s="80">
        <f t="shared" si="0"/>
        <v>0</v>
      </c>
      <c r="L48" s="80">
        <f>J48/'סכום נכסי הקרן'!$C$42</f>
        <v>0</v>
      </c>
    </row>
    <row r="49" spans="2:12">
      <c r="B49" t="s">
        <v>211</v>
      </c>
      <c r="C49" t="s">
        <v>211</v>
      </c>
      <c r="D49" s="16"/>
      <c r="E49" t="s">
        <v>211</v>
      </c>
      <c r="G49" t="s">
        <v>211</v>
      </c>
      <c r="H49" s="92">
        <v>0</v>
      </c>
      <c r="I49" s="92">
        <v>0</v>
      </c>
      <c r="J49" s="93">
        <v>0</v>
      </c>
      <c r="K49" s="92">
        <f t="shared" si="0"/>
        <v>0</v>
      </c>
      <c r="L49" s="92">
        <f>J49/'סכום נכסי הקרן'!$C$42</f>
        <v>0</v>
      </c>
    </row>
    <row r="50" spans="2:12">
      <c r="B50" s="79" t="s">
        <v>223</v>
      </c>
      <c r="D50" s="16"/>
      <c r="I50" s="80">
        <v>0</v>
      </c>
      <c r="J50" s="81">
        <v>0</v>
      </c>
      <c r="K50" s="80">
        <f t="shared" si="0"/>
        <v>0</v>
      </c>
      <c r="L50" s="80">
        <f>J50/'סכום נכסי הקרן'!$C$42</f>
        <v>0</v>
      </c>
    </row>
    <row r="51" spans="2:12">
      <c r="B51" t="s">
        <v>211</v>
      </c>
      <c r="C51" t="s">
        <v>211</v>
      </c>
      <c r="D51" s="16"/>
      <c r="E51" t="s">
        <v>211</v>
      </c>
      <c r="G51" t="s">
        <v>211</v>
      </c>
      <c r="H51" s="92">
        <v>0</v>
      </c>
      <c r="I51" s="92">
        <v>0</v>
      </c>
      <c r="J51" s="93">
        <v>0</v>
      </c>
      <c r="K51" s="92">
        <f t="shared" si="0"/>
        <v>0</v>
      </c>
      <c r="L51" s="92">
        <f>J51/'סכום נכסי הקרן'!$C$42</f>
        <v>0</v>
      </c>
    </row>
    <row r="52" spans="2:12">
      <c r="B52" s="79" t="s">
        <v>224</v>
      </c>
      <c r="D52" s="16"/>
      <c r="I52" s="80">
        <v>0</v>
      </c>
      <c r="J52" s="81">
        <f>SUM(J53)</f>
        <v>0</v>
      </c>
      <c r="K52" s="80">
        <f t="shared" si="0"/>
        <v>0</v>
      </c>
      <c r="L52" s="80">
        <f>J52/'סכום נכסי הקרן'!$C$42</f>
        <v>0</v>
      </c>
    </row>
    <row r="53" spans="2:12">
      <c r="B53" s="91" t="s">
        <v>211</v>
      </c>
      <c r="C53" t="s">
        <v>211</v>
      </c>
      <c r="D53"/>
      <c r="E53" t="s">
        <v>211</v>
      </c>
      <c r="F53"/>
      <c r="G53" t="s">
        <v>211</v>
      </c>
      <c r="H53" s="92">
        <v>0</v>
      </c>
      <c r="I53" s="92">
        <v>0</v>
      </c>
      <c r="J53" s="93">
        <v>0</v>
      </c>
      <c r="K53" s="92">
        <f t="shared" si="0"/>
        <v>0</v>
      </c>
      <c r="L53" s="92">
        <f>J53/'סכום נכסי הקרן'!$C$42</f>
        <v>0</v>
      </c>
    </row>
    <row r="54" spans="2:12">
      <c r="B54" s="79" t="s">
        <v>225</v>
      </c>
      <c r="D54" s="16"/>
      <c r="I54" s="80">
        <v>0</v>
      </c>
      <c r="J54" s="81">
        <f>J55+J59</f>
        <v>4729.3855899999999</v>
      </c>
      <c r="K54" s="80">
        <f t="shared" si="0"/>
        <v>3.8328022152958607E-2</v>
      </c>
      <c r="L54" s="80">
        <f>J54/'סכום נכסי הקרן'!$C$42</f>
        <v>3.7361790409218775E-3</v>
      </c>
    </row>
    <row r="55" spans="2:12">
      <c r="B55" s="79" t="s">
        <v>226</v>
      </c>
      <c r="D55" s="16"/>
      <c r="I55" s="80">
        <v>0</v>
      </c>
      <c r="J55" s="81">
        <f>SUM(J56:J58)</f>
        <v>4729.3855899999999</v>
      </c>
      <c r="K55" s="80">
        <f t="shared" si="0"/>
        <v>3.8328022152958607E-2</v>
      </c>
      <c r="L55" s="80">
        <f>J55/'סכום נכסי הקרן'!$C$42</f>
        <v>3.7361790409218775E-3</v>
      </c>
    </row>
    <row r="56" spans="2:12">
      <c r="B56" s="91" t="s">
        <v>3779</v>
      </c>
      <c r="C56" s="91" t="s">
        <v>3780</v>
      </c>
      <c r="D56">
        <v>85</v>
      </c>
      <c r="E56" t="s">
        <v>984</v>
      </c>
      <c r="F56" t="s">
        <v>213</v>
      </c>
      <c r="G56" t="s">
        <v>110</v>
      </c>
      <c r="H56" s="92">
        <v>3.15E-2</v>
      </c>
      <c r="I56" s="92">
        <v>3.15E-2</v>
      </c>
      <c r="J56" s="93">
        <v>563.37944999999991</v>
      </c>
      <c r="K56" s="92">
        <f t="shared" si="0"/>
        <v>4.5657558744584478E-3</v>
      </c>
      <c r="L56" s="92">
        <f>J56/'סכום נכסי הקרן'!$C$42</f>
        <v>4.4506552767165992E-4</v>
      </c>
    </row>
    <row r="57" spans="2:12">
      <c r="B57" s="91" t="s">
        <v>3779</v>
      </c>
      <c r="C57" s="91" t="s">
        <v>3781</v>
      </c>
      <c r="D57">
        <v>85</v>
      </c>
      <c r="E57" t="s">
        <v>984</v>
      </c>
      <c r="F57" t="s">
        <v>213</v>
      </c>
      <c r="G57" t="s">
        <v>106</v>
      </c>
      <c r="H57" s="92">
        <v>4.9799999999999997E-2</v>
      </c>
      <c r="I57" s="92">
        <v>4.9799999999999997E-2</v>
      </c>
      <c r="J57" s="93">
        <v>4047.3524199999997</v>
      </c>
      <c r="K57" s="92">
        <f t="shared" si="0"/>
        <v>3.2800669402511251E-2</v>
      </c>
      <c r="L57" s="92">
        <f>J57/'סכום נכסי הקרן'!$C$42</f>
        <v>3.1973779669820577E-3</v>
      </c>
    </row>
    <row r="58" spans="2:12">
      <c r="B58" s="91" t="s">
        <v>3779</v>
      </c>
      <c r="C58" s="91" t="s">
        <v>3782</v>
      </c>
      <c r="D58">
        <v>85</v>
      </c>
      <c r="E58" t="s">
        <v>984</v>
      </c>
      <c r="F58" t="s">
        <v>213</v>
      </c>
      <c r="G58" t="s">
        <v>200</v>
      </c>
      <c r="H58" s="92">
        <v>0</v>
      </c>
      <c r="I58" s="92">
        <v>0</v>
      </c>
      <c r="J58" s="93">
        <v>118.65372000000001</v>
      </c>
      <c r="K58" s="92">
        <f t="shared" si="0"/>
        <v>9.6159687598890587E-4</v>
      </c>
      <c r="L58" s="92">
        <f>J58/'סכום נכסי הקרן'!$C$42</f>
        <v>9.3735546268159758E-5</v>
      </c>
    </row>
    <row r="59" spans="2:12">
      <c r="B59" s="79" t="s">
        <v>224</v>
      </c>
      <c r="D59" s="16"/>
      <c r="I59" s="80">
        <v>0</v>
      </c>
      <c r="J59" s="81">
        <v>0</v>
      </c>
      <c r="K59" s="80">
        <f t="shared" si="0"/>
        <v>0</v>
      </c>
      <c r="L59" s="80">
        <f>J59/'סכום נכסי הקרן'!$C$42</f>
        <v>0</v>
      </c>
    </row>
    <row r="60" spans="2:12">
      <c r="B60" t="s">
        <v>211</v>
      </c>
      <c r="C60" t="s">
        <v>211</v>
      </c>
      <c r="D60" s="16"/>
      <c r="E60" t="s">
        <v>211</v>
      </c>
      <c r="G60" t="s">
        <v>211</v>
      </c>
      <c r="H60" s="92">
        <v>0</v>
      </c>
      <c r="I60" s="92">
        <v>0</v>
      </c>
      <c r="J60" s="93">
        <v>0</v>
      </c>
      <c r="K60" s="92">
        <f t="shared" si="0"/>
        <v>0</v>
      </c>
      <c r="L60" s="92">
        <f>J60/'סכום נכסי הקרן'!$C$42</f>
        <v>0</v>
      </c>
    </row>
    <row r="61" spans="2:12">
      <c r="B61" t="s">
        <v>227</v>
      </c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D500" s="16"/>
    </row>
    <row r="501" spans="4:5">
      <c r="E501" s="15"/>
    </row>
  </sheetData>
  <mergeCells count="1">
    <mergeCell ref="B7:L7"/>
  </mergeCells>
  <dataValidations count="1">
    <dataValidation allowBlank="1" showInputMessage="1" showErrorMessage="1" sqref="E11 C1:C4" xr:uid="{FE83DFBF-249B-4985-A264-F1F22D0B16ED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7">
        <v>45106</v>
      </c>
    </row>
    <row r="2" spans="2:49" s="1" customFormat="1">
      <c r="B2" s="2" t="s">
        <v>1</v>
      </c>
      <c r="C2" s="12" t="s">
        <v>3751</v>
      </c>
    </row>
    <row r="3" spans="2:49" s="1" customFormat="1">
      <c r="B3" s="2" t="s">
        <v>2</v>
      </c>
      <c r="C3" s="26" t="s">
        <v>3752</v>
      </c>
    </row>
    <row r="4" spans="2:49" s="1" customFormat="1">
      <c r="B4" s="2" t="s">
        <v>3</v>
      </c>
      <c r="C4" s="88" t="s">
        <v>197</v>
      </c>
    </row>
    <row r="6" spans="2:49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49" ht="26.25" customHeight="1">
      <c r="B7" s="114" t="s">
        <v>143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130126256.17</v>
      </c>
      <c r="H11" s="7"/>
      <c r="I11" s="75">
        <v>-4632.6174952615402</v>
      </c>
      <c r="J11" s="76">
        <v>1</v>
      </c>
      <c r="K11" s="76">
        <v>-3.7000000000000002E-3</v>
      </c>
      <c r="AW11" s="16"/>
    </row>
    <row r="12" spans="2:49">
      <c r="B12" s="79" t="s">
        <v>205</v>
      </c>
      <c r="C12" s="16"/>
      <c r="D12" s="16"/>
      <c r="G12" s="81">
        <v>122895637.66</v>
      </c>
      <c r="I12" s="81">
        <v>-6247.233699708223</v>
      </c>
      <c r="J12" s="80">
        <v>1.3485</v>
      </c>
      <c r="K12" s="80">
        <v>-4.8999999999999998E-3</v>
      </c>
    </row>
    <row r="13" spans="2:49">
      <c r="B13" s="79" t="s">
        <v>2171</v>
      </c>
      <c r="C13" s="16"/>
      <c r="D13" s="16"/>
      <c r="G13" s="81">
        <v>2213910.17</v>
      </c>
      <c r="I13" s="81">
        <v>-91.433550773410005</v>
      </c>
      <c r="J13" s="80">
        <v>1.9699999999999999E-2</v>
      </c>
      <c r="K13" s="80">
        <v>-1E-4</v>
      </c>
    </row>
    <row r="14" spans="2:49">
      <c r="B14" t="s">
        <v>2784</v>
      </c>
      <c r="C14" t="s">
        <v>2785</v>
      </c>
      <c r="D14" t="s">
        <v>123</v>
      </c>
      <c r="E14" t="s">
        <v>102</v>
      </c>
      <c r="F14" t="s">
        <v>502</v>
      </c>
      <c r="G14" s="77">
        <v>110627.75</v>
      </c>
      <c r="H14" s="77">
        <v>-3.7968000000000002</v>
      </c>
      <c r="I14" s="77">
        <v>-4.200314412</v>
      </c>
      <c r="J14" s="78">
        <v>8.9999999999999998E-4</v>
      </c>
      <c r="K14" s="78">
        <v>0</v>
      </c>
    </row>
    <row r="15" spans="2:49">
      <c r="B15" t="s">
        <v>2784</v>
      </c>
      <c r="C15" t="s">
        <v>2786</v>
      </c>
      <c r="D15" t="s">
        <v>123</v>
      </c>
      <c r="E15" t="s">
        <v>102</v>
      </c>
      <c r="F15" t="s">
        <v>267</v>
      </c>
      <c r="G15" s="77">
        <v>115011</v>
      </c>
      <c r="H15" s="77">
        <v>-3.0135000000000001</v>
      </c>
      <c r="I15" s="77">
        <v>-3.4658564850000002</v>
      </c>
      <c r="J15" s="78">
        <v>6.9999999999999999E-4</v>
      </c>
      <c r="K15" s="78">
        <v>0</v>
      </c>
    </row>
    <row r="16" spans="2:49">
      <c r="B16" t="s">
        <v>2787</v>
      </c>
      <c r="C16" t="s">
        <v>2788</v>
      </c>
      <c r="D16" t="s">
        <v>123</v>
      </c>
      <c r="E16" t="s">
        <v>102</v>
      </c>
      <c r="F16" t="s">
        <v>273</v>
      </c>
      <c r="G16" s="77">
        <v>389561.58</v>
      </c>
      <c r="H16" s="77">
        <v>-5.9061000000000003</v>
      </c>
      <c r="I16" s="77">
        <v>-23.007896476380001</v>
      </c>
      <c r="J16" s="78">
        <v>5.0000000000000001E-3</v>
      </c>
      <c r="K16" s="78">
        <v>0</v>
      </c>
    </row>
    <row r="17" spans="2:11">
      <c r="B17" t="s">
        <v>2787</v>
      </c>
      <c r="C17" t="s">
        <v>2789</v>
      </c>
      <c r="D17" t="s">
        <v>123</v>
      </c>
      <c r="E17" t="s">
        <v>102</v>
      </c>
      <c r="F17" t="s">
        <v>264</v>
      </c>
      <c r="G17" s="77">
        <v>409264.73</v>
      </c>
      <c r="H17" s="77">
        <v>-20.2544</v>
      </c>
      <c r="I17" s="77">
        <v>-82.894115473119996</v>
      </c>
      <c r="J17" s="78">
        <v>1.7899999999999999E-2</v>
      </c>
      <c r="K17" s="78">
        <v>-1E-4</v>
      </c>
    </row>
    <row r="18" spans="2:11">
      <c r="B18" t="s">
        <v>2787</v>
      </c>
      <c r="C18" t="s">
        <v>2790</v>
      </c>
      <c r="D18" t="s">
        <v>123</v>
      </c>
      <c r="E18" t="s">
        <v>102</v>
      </c>
      <c r="F18" t="s">
        <v>267</v>
      </c>
      <c r="G18" s="77">
        <v>98356.66</v>
      </c>
      <c r="H18" s="77">
        <v>18.036999999999999</v>
      </c>
      <c r="I18" s="77">
        <v>17.7405907642</v>
      </c>
      <c r="J18" s="78">
        <v>-3.8E-3</v>
      </c>
      <c r="K18" s="78">
        <v>0</v>
      </c>
    </row>
    <row r="19" spans="2:11">
      <c r="B19" t="s">
        <v>2791</v>
      </c>
      <c r="C19" t="s">
        <v>2792</v>
      </c>
      <c r="D19" t="s">
        <v>123</v>
      </c>
      <c r="E19" t="s">
        <v>102</v>
      </c>
      <c r="F19" t="s">
        <v>264</v>
      </c>
      <c r="G19" s="77">
        <v>283177.51</v>
      </c>
      <c r="H19" s="77">
        <v>30.247</v>
      </c>
      <c r="I19" s="77">
        <v>85.652701449700004</v>
      </c>
      <c r="J19" s="78">
        <v>-1.8499999999999999E-2</v>
      </c>
      <c r="K19" s="78">
        <v>1E-4</v>
      </c>
    </row>
    <row r="20" spans="2:11">
      <c r="B20" t="s">
        <v>2791</v>
      </c>
      <c r="C20" t="s">
        <v>2793</v>
      </c>
      <c r="D20" t="s">
        <v>123</v>
      </c>
      <c r="E20" t="s">
        <v>102</v>
      </c>
      <c r="F20" t="s">
        <v>264</v>
      </c>
      <c r="G20" s="77">
        <v>245896.49</v>
      </c>
      <c r="H20" s="77">
        <v>-34.604799999999997</v>
      </c>
      <c r="I20" s="77">
        <v>-85.091988571520005</v>
      </c>
      <c r="J20" s="78">
        <v>1.84E-2</v>
      </c>
      <c r="K20" s="78">
        <v>-1E-4</v>
      </c>
    </row>
    <row r="21" spans="2:11">
      <c r="B21" t="s">
        <v>2794</v>
      </c>
      <c r="C21" t="s">
        <v>2795</v>
      </c>
      <c r="D21" t="s">
        <v>123</v>
      </c>
      <c r="E21" t="s">
        <v>102</v>
      </c>
      <c r="F21" t="s">
        <v>279</v>
      </c>
      <c r="G21" s="77">
        <v>240964.92</v>
      </c>
      <c r="H21" s="77">
        <v>1.5334000000000001</v>
      </c>
      <c r="I21" s="77">
        <v>3.6949560832800001</v>
      </c>
      <c r="J21" s="78">
        <v>-8.0000000000000004E-4</v>
      </c>
      <c r="K21" s="78">
        <v>0</v>
      </c>
    </row>
    <row r="22" spans="2:11">
      <c r="B22" t="s">
        <v>2796</v>
      </c>
      <c r="C22" t="s">
        <v>2797</v>
      </c>
      <c r="D22" t="s">
        <v>123</v>
      </c>
      <c r="E22" t="s">
        <v>102</v>
      </c>
      <c r="F22" t="s">
        <v>257</v>
      </c>
      <c r="G22" s="77">
        <v>321049.53000000003</v>
      </c>
      <c r="H22" s="77">
        <v>4.3099999999999999E-2</v>
      </c>
      <c r="I22" s="77">
        <v>0.13837234742999999</v>
      </c>
      <c r="J22" s="78">
        <v>0</v>
      </c>
      <c r="K22" s="78">
        <v>0</v>
      </c>
    </row>
    <row r="23" spans="2:11">
      <c r="B23" s="79" t="s">
        <v>2180</v>
      </c>
      <c r="C23" s="16"/>
      <c r="D23" s="16"/>
      <c r="G23" s="81">
        <v>114229842.31</v>
      </c>
      <c r="I23" s="81">
        <v>-4809.4343402722279</v>
      </c>
      <c r="J23" s="80">
        <v>1.0382</v>
      </c>
      <c r="K23" s="80">
        <v>-3.8E-3</v>
      </c>
    </row>
    <row r="24" spans="2:11">
      <c r="B24" t="s">
        <v>2798</v>
      </c>
      <c r="C24" t="s">
        <v>2799</v>
      </c>
      <c r="D24" t="s">
        <v>123</v>
      </c>
      <c r="E24" t="s">
        <v>106</v>
      </c>
      <c r="F24" t="s">
        <v>276</v>
      </c>
      <c r="G24" s="77">
        <v>89230.32</v>
      </c>
      <c r="H24" s="77">
        <v>0.1666</v>
      </c>
      <c r="I24" s="77">
        <v>0.54884427683904002</v>
      </c>
      <c r="J24" s="78">
        <v>-1E-4</v>
      </c>
      <c r="K24" s="78">
        <v>0</v>
      </c>
    </row>
    <row r="25" spans="2:11">
      <c r="B25" t="s">
        <v>2798</v>
      </c>
      <c r="C25" t="s">
        <v>2800</v>
      </c>
      <c r="D25" t="s">
        <v>123</v>
      </c>
      <c r="E25" t="s">
        <v>106</v>
      </c>
      <c r="F25" t="s">
        <v>276</v>
      </c>
      <c r="G25" s="77">
        <v>104102.04</v>
      </c>
      <c r="H25" s="77">
        <v>2.8400000000000002E-2</v>
      </c>
      <c r="I25" s="77">
        <v>0.10915390379712001</v>
      </c>
      <c r="J25" s="78">
        <v>0</v>
      </c>
      <c r="K25" s="78">
        <v>0</v>
      </c>
    </row>
    <row r="26" spans="2:11">
      <c r="B26" t="s">
        <v>2798</v>
      </c>
      <c r="C26" t="s">
        <v>2801</v>
      </c>
      <c r="D26" t="s">
        <v>123</v>
      </c>
      <c r="E26" t="s">
        <v>106</v>
      </c>
      <c r="F26" t="s">
        <v>279</v>
      </c>
      <c r="G26" s="77">
        <v>282562.68</v>
      </c>
      <c r="H26" s="77">
        <v>0.42770000000000002</v>
      </c>
      <c r="I26" s="77">
        <v>4.4618579900731197</v>
      </c>
      <c r="J26" s="78">
        <v>-1E-3</v>
      </c>
      <c r="K26" s="78">
        <v>0</v>
      </c>
    </row>
    <row r="27" spans="2:11">
      <c r="B27" t="s">
        <v>2798</v>
      </c>
      <c r="C27" t="s">
        <v>2802</v>
      </c>
      <c r="D27" t="s">
        <v>123</v>
      </c>
      <c r="E27" t="s">
        <v>106</v>
      </c>
      <c r="F27" t="s">
        <v>279</v>
      </c>
      <c r="G27" s="77">
        <v>154206.32999999999</v>
      </c>
      <c r="H27" s="77">
        <v>4.3099999999999999E-2</v>
      </c>
      <c r="I27" s="77">
        <v>0.24538113102515999</v>
      </c>
      <c r="J27" s="78">
        <v>-1E-4</v>
      </c>
      <c r="K27" s="78">
        <v>0</v>
      </c>
    </row>
    <row r="28" spans="2:11">
      <c r="B28" t="s">
        <v>2798</v>
      </c>
      <c r="C28" t="s">
        <v>2803</v>
      </c>
      <c r="D28" t="s">
        <v>123</v>
      </c>
      <c r="E28" t="s">
        <v>106</v>
      </c>
      <c r="F28" t="s">
        <v>279</v>
      </c>
      <c r="G28" s="77">
        <v>104860.3</v>
      </c>
      <c r="H28" s="77">
        <v>0.52249999999999996</v>
      </c>
      <c r="I28" s="77">
        <v>2.02282858921</v>
      </c>
      <c r="J28" s="78">
        <v>-4.0000000000000002E-4</v>
      </c>
      <c r="K28" s="78">
        <v>0</v>
      </c>
    </row>
    <row r="29" spans="2:11">
      <c r="B29" t="s">
        <v>2804</v>
      </c>
      <c r="C29" t="s">
        <v>2805</v>
      </c>
      <c r="D29" t="s">
        <v>123</v>
      </c>
      <c r="E29" t="s">
        <v>106</v>
      </c>
      <c r="F29" t="s">
        <v>276</v>
      </c>
      <c r="G29" s="77">
        <v>148717.20000000001</v>
      </c>
      <c r="H29" s="77">
        <v>0.58909999999999996</v>
      </c>
      <c r="I29" s="77">
        <v>3.2345354490384</v>
      </c>
      <c r="J29" s="78">
        <v>-6.9999999999999999E-4</v>
      </c>
      <c r="K29" s="78">
        <v>0</v>
      </c>
    </row>
    <row r="30" spans="2:11">
      <c r="B30" t="s">
        <v>2806</v>
      </c>
      <c r="C30" t="s">
        <v>2807</v>
      </c>
      <c r="D30" t="s">
        <v>123</v>
      </c>
      <c r="E30" t="s">
        <v>106</v>
      </c>
      <c r="F30" t="s">
        <v>279</v>
      </c>
      <c r="G30" s="77">
        <v>118973.75999999999</v>
      </c>
      <c r="H30" s="77">
        <v>2.6225000000000001</v>
      </c>
      <c r="I30" s="77">
        <v>11.519360672352001</v>
      </c>
      <c r="J30" s="78">
        <v>-2.5000000000000001E-3</v>
      </c>
      <c r="K30" s="78">
        <v>0</v>
      </c>
    </row>
    <row r="31" spans="2:11">
      <c r="B31" t="s">
        <v>2808</v>
      </c>
      <c r="C31" t="s">
        <v>2809</v>
      </c>
      <c r="D31" t="s">
        <v>123</v>
      </c>
      <c r="E31" t="s">
        <v>106</v>
      </c>
      <c r="F31" t="s">
        <v>279</v>
      </c>
      <c r="G31" s="77">
        <v>118973.75999999999</v>
      </c>
      <c r="H31" s="77">
        <v>2.603699999999991</v>
      </c>
      <c r="I31" s="77">
        <v>11.436781461431</v>
      </c>
      <c r="J31" s="78">
        <v>-2.5000000000000001E-3</v>
      </c>
      <c r="K31" s="78">
        <v>0</v>
      </c>
    </row>
    <row r="32" spans="2:11">
      <c r="B32" t="s">
        <v>2810</v>
      </c>
      <c r="C32" t="s">
        <v>2811</v>
      </c>
      <c r="D32" t="s">
        <v>123</v>
      </c>
      <c r="E32" t="s">
        <v>106</v>
      </c>
      <c r="F32" t="s">
        <v>279</v>
      </c>
      <c r="G32" s="77">
        <v>429806.3</v>
      </c>
      <c r="H32" s="77">
        <v>0.89990000000000003</v>
      </c>
      <c r="I32" s="77">
        <v>14.2800168915404</v>
      </c>
      <c r="J32" s="78">
        <v>-3.0999999999999999E-3</v>
      </c>
      <c r="K32" s="78">
        <v>0</v>
      </c>
    </row>
    <row r="33" spans="2:11">
      <c r="B33" t="s">
        <v>2812</v>
      </c>
      <c r="C33" t="s">
        <v>2813</v>
      </c>
      <c r="D33" t="s">
        <v>123</v>
      </c>
      <c r="E33" t="s">
        <v>106</v>
      </c>
      <c r="F33" t="s">
        <v>279</v>
      </c>
      <c r="G33" s="77">
        <v>148717.20000000001</v>
      </c>
      <c r="H33" s="77">
        <v>2.8969999999999998</v>
      </c>
      <c r="I33" s="77">
        <v>15.906381252528</v>
      </c>
      <c r="J33" s="78">
        <v>-3.3999999999999998E-3</v>
      </c>
      <c r="K33" s="78">
        <v>0</v>
      </c>
    </row>
    <row r="34" spans="2:11">
      <c r="B34" t="s">
        <v>2814</v>
      </c>
      <c r="C34" t="s">
        <v>2815</v>
      </c>
      <c r="D34" t="s">
        <v>123</v>
      </c>
      <c r="E34" t="s">
        <v>106</v>
      </c>
      <c r="F34" t="s">
        <v>279</v>
      </c>
      <c r="G34" s="77">
        <v>126977.35</v>
      </c>
      <c r="H34" s="77">
        <v>1.8345</v>
      </c>
      <c r="I34" s="77">
        <v>8.6001429013890007</v>
      </c>
      <c r="J34" s="78">
        <v>-1.9E-3</v>
      </c>
      <c r="K34" s="78">
        <v>0</v>
      </c>
    </row>
    <row r="35" spans="2:11">
      <c r="B35" t="s">
        <v>2814</v>
      </c>
      <c r="C35" t="s">
        <v>2816</v>
      </c>
      <c r="D35" t="s">
        <v>123</v>
      </c>
      <c r="E35" t="s">
        <v>106</v>
      </c>
      <c r="F35" t="s">
        <v>279</v>
      </c>
      <c r="G35" s="77">
        <v>148717.20000000001</v>
      </c>
      <c r="H35" s="77">
        <v>2.9531000000000001</v>
      </c>
      <c r="I35" s="77">
        <v>16.214406101774401</v>
      </c>
      <c r="J35" s="78">
        <v>-3.5000000000000001E-3</v>
      </c>
      <c r="K35" s="78">
        <v>0</v>
      </c>
    </row>
    <row r="36" spans="2:11">
      <c r="B36" t="s">
        <v>2817</v>
      </c>
      <c r="C36" t="s">
        <v>2818</v>
      </c>
      <c r="D36" t="s">
        <v>123</v>
      </c>
      <c r="E36" t="s">
        <v>106</v>
      </c>
      <c r="F36" t="s">
        <v>279</v>
      </c>
      <c r="G36" s="77">
        <v>61682.53</v>
      </c>
      <c r="H36" s="77">
        <v>2.7726000000000002</v>
      </c>
      <c r="I36" s="77">
        <v>6.3140946804717597</v>
      </c>
      <c r="J36" s="78">
        <v>-1.4E-3</v>
      </c>
      <c r="K36" s="78">
        <v>0</v>
      </c>
    </row>
    <row r="37" spans="2:11">
      <c r="B37" t="s">
        <v>2819</v>
      </c>
      <c r="C37" t="s">
        <v>2820</v>
      </c>
      <c r="D37" t="s">
        <v>123</v>
      </c>
      <c r="E37" t="s">
        <v>106</v>
      </c>
      <c r="F37" t="s">
        <v>276</v>
      </c>
      <c r="G37" s="77">
        <v>178460.64</v>
      </c>
      <c r="H37" s="77">
        <v>1.6302000000000061</v>
      </c>
      <c r="I37" s="77">
        <v>10.7410076843098</v>
      </c>
      <c r="J37" s="78">
        <v>-2.3E-3</v>
      </c>
      <c r="K37" s="78">
        <v>0</v>
      </c>
    </row>
    <row r="38" spans="2:11">
      <c r="B38" t="s">
        <v>2821</v>
      </c>
      <c r="C38" t="s">
        <v>2822</v>
      </c>
      <c r="D38" t="s">
        <v>123</v>
      </c>
      <c r="E38" t="s">
        <v>106</v>
      </c>
      <c r="F38" t="s">
        <v>279</v>
      </c>
      <c r="G38" s="77">
        <v>118973.75999999999</v>
      </c>
      <c r="H38" s="77">
        <v>2.4165000000000001</v>
      </c>
      <c r="I38" s="77">
        <v>10.6145033611968</v>
      </c>
      <c r="J38" s="78">
        <v>-2.3E-3</v>
      </c>
      <c r="K38" s="78">
        <v>0</v>
      </c>
    </row>
    <row r="39" spans="2:11">
      <c r="B39" t="s">
        <v>2823</v>
      </c>
      <c r="C39" t="s">
        <v>2824</v>
      </c>
      <c r="D39" t="s">
        <v>123</v>
      </c>
      <c r="E39" t="s">
        <v>106</v>
      </c>
      <c r="F39" t="s">
        <v>279</v>
      </c>
      <c r="G39" s="77">
        <v>333085.65999999997</v>
      </c>
      <c r="H39" s="77">
        <v>-1.0608000000000033</v>
      </c>
      <c r="I39" s="77">
        <v>-13.045211939285799</v>
      </c>
      <c r="J39" s="78">
        <v>2.8E-3</v>
      </c>
      <c r="K39" s="78">
        <v>0</v>
      </c>
    </row>
    <row r="40" spans="2:11">
      <c r="B40" t="s">
        <v>2825</v>
      </c>
      <c r="C40" t="s">
        <v>2826</v>
      </c>
      <c r="D40" t="s">
        <v>123</v>
      </c>
      <c r="E40" t="s">
        <v>106</v>
      </c>
      <c r="F40" t="s">
        <v>279</v>
      </c>
      <c r="G40" s="77">
        <v>148717.20000000001</v>
      </c>
      <c r="H40" s="77">
        <v>2.4178000000000002</v>
      </c>
      <c r="I40" s="77">
        <v>13.2752670322272</v>
      </c>
      <c r="J40" s="78">
        <v>-2.8999999999999998E-3</v>
      </c>
      <c r="K40" s="78">
        <v>0</v>
      </c>
    </row>
    <row r="41" spans="2:11">
      <c r="B41" t="s">
        <v>2827</v>
      </c>
      <c r="C41" t="s">
        <v>2828</v>
      </c>
      <c r="D41" t="s">
        <v>123</v>
      </c>
      <c r="E41" t="s">
        <v>106</v>
      </c>
      <c r="F41" t="s">
        <v>276</v>
      </c>
      <c r="G41" s="77">
        <v>104102.04</v>
      </c>
      <c r="H41" s="77">
        <v>1.5699000000000001</v>
      </c>
      <c r="I41" s="77">
        <v>6.0338279426443204</v>
      </c>
      <c r="J41" s="78">
        <v>-1.2999999999999999E-3</v>
      </c>
      <c r="K41" s="78">
        <v>0</v>
      </c>
    </row>
    <row r="42" spans="2:11">
      <c r="B42" t="s">
        <v>2829</v>
      </c>
      <c r="C42" t="s">
        <v>2830</v>
      </c>
      <c r="D42" t="s">
        <v>123</v>
      </c>
      <c r="E42" t="s">
        <v>106</v>
      </c>
      <c r="F42" t="s">
        <v>279</v>
      </c>
      <c r="G42" s="77">
        <v>395587.75</v>
      </c>
      <c r="H42" s="77">
        <v>2.3542000000000001</v>
      </c>
      <c r="I42" s="77">
        <v>34.383325784366001</v>
      </c>
      <c r="J42" s="78">
        <v>-7.4000000000000003E-3</v>
      </c>
      <c r="K42" s="78">
        <v>0</v>
      </c>
    </row>
    <row r="43" spans="2:11">
      <c r="B43" t="s">
        <v>2831</v>
      </c>
      <c r="C43" t="s">
        <v>2832</v>
      </c>
      <c r="D43" t="s">
        <v>123</v>
      </c>
      <c r="E43" t="s">
        <v>106</v>
      </c>
      <c r="F43" t="s">
        <v>279</v>
      </c>
      <c r="G43" s="77">
        <v>89230.32</v>
      </c>
      <c r="H43" s="77">
        <v>3.4582000000000059</v>
      </c>
      <c r="I43" s="77">
        <v>11.3926367236781</v>
      </c>
      <c r="J43" s="78">
        <v>-2.5000000000000001E-3</v>
      </c>
      <c r="K43" s="78">
        <v>0</v>
      </c>
    </row>
    <row r="44" spans="2:11">
      <c r="B44" t="s">
        <v>2831</v>
      </c>
      <c r="C44" t="s">
        <v>2833</v>
      </c>
      <c r="D44" t="s">
        <v>123</v>
      </c>
      <c r="E44" t="s">
        <v>106</v>
      </c>
      <c r="F44" t="s">
        <v>279</v>
      </c>
      <c r="G44" s="77">
        <v>89230.32</v>
      </c>
      <c r="H44" s="77">
        <v>3.5882000000000063</v>
      </c>
      <c r="I44" s="77">
        <v>11.8209065675501</v>
      </c>
      <c r="J44" s="78">
        <v>-2.5999999999999999E-3</v>
      </c>
      <c r="K44" s="78">
        <v>0</v>
      </c>
    </row>
    <row r="45" spans="2:11">
      <c r="B45" t="s">
        <v>2831</v>
      </c>
      <c r="C45" t="s">
        <v>2834</v>
      </c>
      <c r="D45" t="s">
        <v>123</v>
      </c>
      <c r="E45" t="s">
        <v>106</v>
      </c>
      <c r="F45" t="s">
        <v>279</v>
      </c>
      <c r="G45" s="77">
        <v>237947.51999999999</v>
      </c>
      <c r="H45" s="77">
        <v>2.0767999999999978</v>
      </c>
      <c r="I45" s="77">
        <v>18.244734600069101</v>
      </c>
      <c r="J45" s="78">
        <v>-3.8999999999999998E-3</v>
      </c>
      <c r="K45" s="78">
        <v>0</v>
      </c>
    </row>
    <row r="46" spans="2:11">
      <c r="B46" t="s">
        <v>2835</v>
      </c>
      <c r="C46" t="s">
        <v>2836</v>
      </c>
      <c r="D46" t="s">
        <v>123</v>
      </c>
      <c r="E46" t="s">
        <v>106</v>
      </c>
      <c r="F46" t="s">
        <v>279</v>
      </c>
      <c r="G46" s="77">
        <v>237947.51999999999</v>
      </c>
      <c r="H46" s="77">
        <v>2.9640999999999953</v>
      </c>
      <c r="I46" s="77">
        <v>26.039685009661401</v>
      </c>
      <c r="J46" s="78">
        <v>-5.5999999999999999E-3</v>
      </c>
      <c r="K46" s="78">
        <v>0</v>
      </c>
    </row>
    <row r="47" spans="2:11">
      <c r="B47" t="s">
        <v>2835</v>
      </c>
      <c r="C47" t="s">
        <v>2837</v>
      </c>
      <c r="D47" t="s">
        <v>123</v>
      </c>
      <c r="E47" t="s">
        <v>106</v>
      </c>
      <c r="F47" t="s">
        <v>279</v>
      </c>
      <c r="G47" s="77">
        <v>118973.75999999999</v>
      </c>
      <c r="H47" s="77">
        <v>2.9640999999999953</v>
      </c>
      <c r="I47" s="77">
        <v>13.0198425048307</v>
      </c>
      <c r="J47" s="78">
        <v>-2.8E-3</v>
      </c>
      <c r="K47" s="78">
        <v>0</v>
      </c>
    </row>
    <row r="48" spans="2:11">
      <c r="B48" t="s">
        <v>2835</v>
      </c>
      <c r="C48" t="s">
        <v>2838</v>
      </c>
      <c r="D48" t="s">
        <v>123</v>
      </c>
      <c r="E48" t="s">
        <v>106</v>
      </c>
      <c r="F48" t="s">
        <v>279</v>
      </c>
      <c r="G48" s="77">
        <v>252819.24</v>
      </c>
      <c r="H48" s="77">
        <v>2.0702000000000043</v>
      </c>
      <c r="I48" s="77">
        <v>19.323425542724198</v>
      </c>
      <c r="J48" s="78">
        <v>-4.1999999999999997E-3</v>
      </c>
      <c r="K48" s="78">
        <v>0</v>
      </c>
    </row>
    <row r="49" spans="2:11">
      <c r="B49" t="s">
        <v>2835</v>
      </c>
      <c r="C49" t="s">
        <v>2839</v>
      </c>
      <c r="D49" t="s">
        <v>123</v>
      </c>
      <c r="E49" t="s">
        <v>106</v>
      </c>
      <c r="F49" t="s">
        <v>279</v>
      </c>
      <c r="G49" s="77">
        <v>282562.68</v>
      </c>
      <c r="H49" s="77">
        <v>2.070199999999998</v>
      </c>
      <c r="I49" s="77">
        <v>21.596769724221101</v>
      </c>
      <c r="J49" s="78">
        <v>-4.7000000000000002E-3</v>
      </c>
      <c r="K49" s="78">
        <v>0</v>
      </c>
    </row>
    <row r="50" spans="2:11">
      <c r="B50" t="s">
        <v>2840</v>
      </c>
      <c r="C50" t="s">
        <v>2841</v>
      </c>
      <c r="D50" t="s">
        <v>123</v>
      </c>
      <c r="E50" t="s">
        <v>102</v>
      </c>
      <c r="F50" t="s">
        <v>267</v>
      </c>
      <c r="G50" s="77">
        <v>1291750.46</v>
      </c>
      <c r="H50" s="77">
        <v>-4.8510999999999997</v>
      </c>
      <c r="I50" s="77">
        <v>-62.664106565060003</v>
      </c>
      <c r="J50" s="78">
        <v>1.35E-2</v>
      </c>
      <c r="K50" s="78">
        <v>0</v>
      </c>
    </row>
    <row r="51" spans="2:11">
      <c r="B51" t="s">
        <v>2840</v>
      </c>
      <c r="C51" t="s">
        <v>2842</v>
      </c>
      <c r="D51" t="s">
        <v>123</v>
      </c>
      <c r="E51" t="s">
        <v>102</v>
      </c>
      <c r="F51" t="s">
        <v>267</v>
      </c>
      <c r="G51" s="77">
        <v>520807.63</v>
      </c>
      <c r="H51" s="77">
        <v>-4.8630000000000004</v>
      </c>
      <c r="I51" s="77">
        <v>-25.3268750469</v>
      </c>
      <c r="J51" s="78">
        <v>5.4999999999999997E-3</v>
      </c>
      <c r="K51" s="78">
        <v>0</v>
      </c>
    </row>
    <row r="52" spans="2:11">
      <c r="B52" t="s">
        <v>2843</v>
      </c>
      <c r="C52" t="s">
        <v>2844</v>
      </c>
      <c r="D52" t="s">
        <v>123</v>
      </c>
      <c r="E52" t="s">
        <v>102</v>
      </c>
      <c r="F52" t="s">
        <v>267</v>
      </c>
      <c r="G52" s="77">
        <v>838924.62</v>
      </c>
      <c r="H52" s="77">
        <v>-4.4904000000000002</v>
      </c>
      <c r="I52" s="77">
        <v>-37.671071136480002</v>
      </c>
      <c r="J52" s="78">
        <v>8.0999999999999996E-3</v>
      </c>
      <c r="K52" s="78">
        <v>0</v>
      </c>
    </row>
    <row r="53" spans="2:11">
      <c r="B53" t="s">
        <v>2843</v>
      </c>
      <c r="C53" t="s">
        <v>2845</v>
      </c>
      <c r="D53" t="s">
        <v>123</v>
      </c>
      <c r="E53" t="s">
        <v>102</v>
      </c>
      <c r="F53" t="s">
        <v>267</v>
      </c>
      <c r="G53" s="77">
        <v>909077.61</v>
      </c>
      <c r="H53" s="77">
        <v>-4.5260999999999996</v>
      </c>
      <c r="I53" s="77">
        <v>-41.145761706210003</v>
      </c>
      <c r="J53" s="78">
        <v>8.8999999999999999E-3</v>
      </c>
      <c r="K53" s="78">
        <v>0</v>
      </c>
    </row>
    <row r="54" spans="2:11">
      <c r="B54" t="s">
        <v>2846</v>
      </c>
      <c r="C54" t="s">
        <v>2847</v>
      </c>
      <c r="D54" t="s">
        <v>123</v>
      </c>
      <c r="E54" t="s">
        <v>102</v>
      </c>
      <c r="F54" t="s">
        <v>276</v>
      </c>
      <c r="G54" s="77">
        <v>324352.21000000002</v>
      </c>
      <c r="H54" s="77">
        <v>-1.5528999999999999</v>
      </c>
      <c r="I54" s="77">
        <v>-5.0368654690900003</v>
      </c>
      <c r="J54" s="78">
        <v>1.1000000000000001E-3</v>
      </c>
      <c r="K54" s="78">
        <v>0</v>
      </c>
    </row>
    <row r="55" spans="2:11">
      <c r="B55" t="s">
        <v>2846</v>
      </c>
      <c r="C55" t="s">
        <v>2848</v>
      </c>
      <c r="D55" t="s">
        <v>123</v>
      </c>
      <c r="E55" t="s">
        <v>102</v>
      </c>
      <c r="F55" t="s">
        <v>276</v>
      </c>
      <c r="G55" s="77">
        <v>1026182.88</v>
      </c>
      <c r="H55" s="77">
        <v>-1.6452</v>
      </c>
      <c r="I55" s="77">
        <v>-16.882760741759999</v>
      </c>
      <c r="J55" s="78">
        <v>3.5999999999999999E-3</v>
      </c>
      <c r="K55" s="78">
        <v>0</v>
      </c>
    </row>
    <row r="56" spans="2:11">
      <c r="B56" t="s">
        <v>2846</v>
      </c>
      <c r="C56" t="s">
        <v>2849</v>
      </c>
      <c r="D56" t="s">
        <v>123</v>
      </c>
      <c r="E56" t="s">
        <v>102</v>
      </c>
      <c r="F56" t="s">
        <v>276</v>
      </c>
      <c r="G56" s="77">
        <v>378306.81</v>
      </c>
      <c r="H56" s="77">
        <v>-1.5809</v>
      </c>
      <c r="I56" s="77">
        <v>-5.9806523592899996</v>
      </c>
      <c r="J56" s="78">
        <v>1.2999999999999999E-3</v>
      </c>
      <c r="K56" s="78">
        <v>0</v>
      </c>
    </row>
    <row r="57" spans="2:11">
      <c r="B57" t="s">
        <v>2846</v>
      </c>
      <c r="C57" t="s">
        <v>2850</v>
      </c>
      <c r="D57" t="s">
        <v>123</v>
      </c>
      <c r="E57" t="s">
        <v>102</v>
      </c>
      <c r="F57" t="s">
        <v>276</v>
      </c>
      <c r="G57" s="77">
        <v>560539.99</v>
      </c>
      <c r="H57" s="77">
        <v>-1.5529999999999999</v>
      </c>
      <c r="I57" s="77">
        <v>-8.7051860446999996</v>
      </c>
      <c r="J57" s="78">
        <v>1.9E-3</v>
      </c>
      <c r="K57" s="78">
        <v>0</v>
      </c>
    </row>
    <row r="58" spans="2:11">
      <c r="B58" t="s">
        <v>2846</v>
      </c>
      <c r="C58" t="s">
        <v>2851</v>
      </c>
      <c r="D58" t="s">
        <v>123</v>
      </c>
      <c r="E58" t="s">
        <v>102</v>
      </c>
      <c r="F58" t="s">
        <v>276</v>
      </c>
      <c r="G58" s="77">
        <v>381062.33</v>
      </c>
      <c r="H58" s="77">
        <v>-1.5809</v>
      </c>
      <c r="I58" s="77">
        <v>-6.0242143749699997</v>
      </c>
      <c r="J58" s="78">
        <v>1.2999999999999999E-3</v>
      </c>
      <c r="K58" s="78">
        <v>0</v>
      </c>
    </row>
    <row r="59" spans="2:11">
      <c r="B59" t="s">
        <v>2852</v>
      </c>
      <c r="C59" t="s">
        <v>2853</v>
      </c>
      <c r="D59" t="s">
        <v>123</v>
      </c>
      <c r="E59" t="s">
        <v>102</v>
      </c>
      <c r="F59" t="s">
        <v>276</v>
      </c>
      <c r="G59" s="77">
        <v>231771.76</v>
      </c>
      <c r="H59" s="77">
        <v>-1.119</v>
      </c>
      <c r="I59" s="77">
        <v>-2.5935259944000002</v>
      </c>
      <c r="J59" s="78">
        <v>5.9999999999999995E-4</v>
      </c>
      <c r="K59" s="78">
        <v>0</v>
      </c>
    </row>
    <row r="60" spans="2:11">
      <c r="B60" t="s">
        <v>2852</v>
      </c>
      <c r="C60" t="s">
        <v>2854</v>
      </c>
      <c r="D60" t="s">
        <v>123</v>
      </c>
      <c r="E60" t="s">
        <v>102</v>
      </c>
      <c r="F60" t="s">
        <v>276</v>
      </c>
      <c r="G60" s="77">
        <v>217127.11</v>
      </c>
      <c r="H60" s="77">
        <v>-1.1355999999999999</v>
      </c>
      <c r="I60" s="77">
        <v>-2.4656954611600002</v>
      </c>
      <c r="J60" s="78">
        <v>5.0000000000000001E-4</v>
      </c>
      <c r="K60" s="78">
        <v>0</v>
      </c>
    </row>
    <row r="61" spans="2:11">
      <c r="B61" t="s">
        <v>2852</v>
      </c>
      <c r="C61" t="s">
        <v>2855</v>
      </c>
      <c r="D61" t="s">
        <v>123</v>
      </c>
      <c r="E61" t="s">
        <v>102</v>
      </c>
      <c r="F61" t="s">
        <v>276</v>
      </c>
      <c r="G61" s="77">
        <v>1313619.03</v>
      </c>
      <c r="H61" s="77">
        <v>-1.1355999999999999</v>
      </c>
      <c r="I61" s="77">
        <v>-14.91745770468</v>
      </c>
      <c r="J61" s="78">
        <v>3.2000000000000002E-3</v>
      </c>
      <c r="K61" s="78">
        <v>0</v>
      </c>
    </row>
    <row r="62" spans="2:11">
      <c r="B62" t="s">
        <v>2852</v>
      </c>
      <c r="C62" t="s">
        <v>2856</v>
      </c>
      <c r="D62" t="s">
        <v>123</v>
      </c>
      <c r="E62" t="s">
        <v>102</v>
      </c>
      <c r="F62" t="s">
        <v>276</v>
      </c>
      <c r="G62" s="77">
        <v>225141.23</v>
      </c>
      <c r="H62" s="77">
        <v>-1.1355999999999999</v>
      </c>
      <c r="I62" s="77">
        <v>-2.55670380788</v>
      </c>
      <c r="J62" s="78">
        <v>5.9999999999999995E-4</v>
      </c>
      <c r="K62" s="78">
        <v>0</v>
      </c>
    </row>
    <row r="63" spans="2:11">
      <c r="B63" t="s">
        <v>2852</v>
      </c>
      <c r="C63" t="s">
        <v>2857</v>
      </c>
      <c r="D63" t="s">
        <v>123</v>
      </c>
      <c r="E63" t="s">
        <v>102</v>
      </c>
      <c r="F63" t="s">
        <v>276</v>
      </c>
      <c r="G63" s="77">
        <v>788123.85</v>
      </c>
      <c r="H63" s="77">
        <v>-1.119</v>
      </c>
      <c r="I63" s="77">
        <v>-8.8191058815000005</v>
      </c>
      <c r="J63" s="78">
        <v>1.9E-3</v>
      </c>
      <c r="K63" s="78">
        <v>0</v>
      </c>
    </row>
    <row r="64" spans="2:11">
      <c r="B64" t="s">
        <v>2858</v>
      </c>
      <c r="C64" t="s">
        <v>2859</v>
      </c>
      <c r="D64" t="s">
        <v>123</v>
      </c>
      <c r="E64" t="s">
        <v>102</v>
      </c>
      <c r="F64" t="s">
        <v>267</v>
      </c>
      <c r="G64" s="77">
        <v>369300.92</v>
      </c>
      <c r="H64" s="77">
        <v>-1.2878000000000001</v>
      </c>
      <c r="I64" s="77">
        <v>-4.7558572477599999</v>
      </c>
      <c r="J64" s="78">
        <v>1E-3</v>
      </c>
      <c r="K64" s="78">
        <v>0</v>
      </c>
    </row>
    <row r="65" spans="2:11">
      <c r="B65" t="s">
        <v>2858</v>
      </c>
      <c r="C65" t="s">
        <v>2860</v>
      </c>
      <c r="D65" t="s">
        <v>123</v>
      </c>
      <c r="E65" t="s">
        <v>102</v>
      </c>
      <c r="F65" t="s">
        <v>267</v>
      </c>
      <c r="G65" s="77">
        <v>906407.54</v>
      </c>
      <c r="H65" s="77">
        <v>-2.7088000000000001</v>
      </c>
      <c r="I65" s="77">
        <v>-24.552767443520001</v>
      </c>
      <c r="J65" s="78">
        <v>5.3E-3</v>
      </c>
      <c r="K65" s="78">
        <v>0</v>
      </c>
    </row>
    <row r="66" spans="2:11">
      <c r="B66" t="s">
        <v>2858</v>
      </c>
      <c r="C66" t="s">
        <v>2861</v>
      </c>
      <c r="D66" t="s">
        <v>123</v>
      </c>
      <c r="E66" t="s">
        <v>102</v>
      </c>
      <c r="F66" t="s">
        <v>267</v>
      </c>
      <c r="G66" s="77">
        <v>319640.84999999998</v>
      </c>
      <c r="H66" s="77">
        <v>-2.7948</v>
      </c>
      <c r="I66" s="77">
        <v>-8.9333224758000007</v>
      </c>
      <c r="J66" s="78">
        <v>1.9E-3</v>
      </c>
      <c r="K66" s="78">
        <v>0</v>
      </c>
    </row>
    <row r="67" spans="2:11">
      <c r="B67" t="s">
        <v>2858</v>
      </c>
      <c r="C67" t="s">
        <v>2862</v>
      </c>
      <c r="D67" t="s">
        <v>123</v>
      </c>
      <c r="E67" t="s">
        <v>102</v>
      </c>
      <c r="F67" t="s">
        <v>267</v>
      </c>
      <c r="G67" s="77">
        <v>541776.76</v>
      </c>
      <c r="H67" s="77">
        <v>-1.0791999999999999</v>
      </c>
      <c r="I67" s="77">
        <v>-5.8468547939200004</v>
      </c>
      <c r="J67" s="78">
        <v>1.2999999999999999E-3</v>
      </c>
      <c r="K67" s="78">
        <v>0</v>
      </c>
    </row>
    <row r="68" spans="2:11">
      <c r="B68" t="s">
        <v>2858</v>
      </c>
      <c r="C68" t="s">
        <v>2863</v>
      </c>
      <c r="D68" t="s">
        <v>123</v>
      </c>
      <c r="E68" t="s">
        <v>102</v>
      </c>
      <c r="F68" t="s">
        <v>267</v>
      </c>
      <c r="G68" s="77">
        <v>1028104.31</v>
      </c>
      <c r="H68" s="77">
        <v>-1.2041999999999999</v>
      </c>
      <c r="I68" s="77">
        <v>-12.38043210102</v>
      </c>
      <c r="J68" s="78">
        <v>2.7000000000000001E-3</v>
      </c>
      <c r="K68" s="78">
        <v>0</v>
      </c>
    </row>
    <row r="69" spans="2:11">
      <c r="B69" t="s">
        <v>2864</v>
      </c>
      <c r="C69" t="s">
        <v>2865</v>
      </c>
      <c r="D69" t="s">
        <v>123</v>
      </c>
      <c r="E69" t="s">
        <v>102</v>
      </c>
      <c r="F69" t="s">
        <v>276</v>
      </c>
      <c r="G69" s="77">
        <v>937821.19</v>
      </c>
      <c r="H69" s="77">
        <v>-1.2491000000000001</v>
      </c>
      <c r="I69" s="77">
        <v>-11.71432448429</v>
      </c>
      <c r="J69" s="78">
        <v>2.5000000000000001E-3</v>
      </c>
      <c r="K69" s="78">
        <v>0</v>
      </c>
    </row>
    <row r="70" spans="2:11">
      <c r="B70" t="s">
        <v>2864</v>
      </c>
      <c r="C70" t="s">
        <v>2866</v>
      </c>
      <c r="D70" t="s">
        <v>123</v>
      </c>
      <c r="E70" t="s">
        <v>102</v>
      </c>
      <c r="F70" t="s">
        <v>276</v>
      </c>
      <c r="G70" s="77">
        <v>781517.66</v>
      </c>
      <c r="H70" s="77">
        <v>-1.2491000000000001</v>
      </c>
      <c r="I70" s="77">
        <v>-9.7619370910600001</v>
      </c>
      <c r="J70" s="78">
        <v>2.0999999999999999E-3</v>
      </c>
      <c r="K70" s="78">
        <v>0</v>
      </c>
    </row>
    <row r="71" spans="2:11">
      <c r="B71" t="s">
        <v>2864</v>
      </c>
      <c r="C71" t="s">
        <v>2867</v>
      </c>
      <c r="D71" t="s">
        <v>123</v>
      </c>
      <c r="E71" t="s">
        <v>102</v>
      </c>
      <c r="F71" t="s">
        <v>276</v>
      </c>
      <c r="G71" s="77">
        <v>1183767.94</v>
      </c>
      <c r="H71" s="77">
        <v>-1.2211000000000001</v>
      </c>
      <c r="I71" s="77">
        <v>-14.45499031534</v>
      </c>
      <c r="J71" s="78">
        <v>3.0999999999999999E-3</v>
      </c>
      <c r="K71" s="78">
        <v>0</v>
      </c>
    </row>
    <row r="72" spans="2:11">
      <c r="B72" t="s">
        <v>2868</v>
      </c>
      <c r="C72" t="s">
        <v>2869</v>
      </c>
      <c r="D72" t="s">
        <v>123</v>
      </c>
      <c r="E72" t="s">
        <v>102</v>
      </c>
      <c r="F72" t="s">
        <v>276</v>
      </c>
      <c r="G72" s="77">
        <v>217626.8</v>
      </c>
      <c r="H72" s="77">
        <v>-0.90339999999999998</v>
      </c>
      <c r="I72" s="77">
        <v>-1.9660405111999999</v>
      </c>
      <c r="J72" s="78">
        <v>4.0000000000000002E-4</v>
      </c>
      <c r="K72" s="78">
        <v>0</v>
      </c>
    </row>
    <row r="73" spans="2:11">
      <c r="B73" t="s">
        <v>2868</v>
      </c>
      <c r="C73" t="s">
        <v>2870</v>
      </c>
      <c r="D73" t="s">
        <v>123</v>
      </c>
      <c r="E73" t="s">
        <v>102</v>
      </c>
      <c r="F73" t="s">
        <v>279</v>
      </c>
      <c r="G73" s="77">
        <v>762672.37</v>
      </c>
      <c r="H73" s="77">
        <v>-0.77390000000000003</v>
      </c>
      <c r="I73" s="77">
        <v>-5.9023214714299996</v>
      </c>
      <c r="J73" s="78">
        <v>1.2999999999999999E-3</v>
      </c>
      <c r="K73" s="78">
        <v>0</v>
      </c>
    </row>
    <row r="74" spans="2:11">
      <c r="B74" t="s">
        <v>2868</v>
      </c>
      <c r="C74" t="s">
        <v>2871</v>
      </c>
      <c r="D74" t="s">
        <v>123</v>
      </c>
      <c r="E74" t="s">
        <v>102</v>
      </c>
      <c r="F74" t="s">
        <v>279</v>
      </c>
      <c r="G74" s="77">
        <v>544899.81999999995</v>
      </c>
      <c r="H74" s="77">
        <v>-0.74919999999999998</v>
      </c>
      <c r="I74" s="77">
        <v>-4.0823894514400001</v>
      </c>
      <c r="J74" s="78">
        <v>8.9999999999999998E-4</v>
      </c>
      <c r="K74" s="78">
        <v>0</v>
      </c>
    </row>
    <row r="75" spans="2:11">
      <c r="B75" t="s">
        <v>2868</v>
      </c>
      <c r="C75" t="s">
        <v>2872</v>
      </c>
      <c r="D75" t="s">
        <v>123</v>
      </c>
      <c r="E75" t="s">
        <v>102</v>
      </c>
      <c r="F75" t="s">
        <v>279</v>
      </c>
      <c r="G75" s="77">
        <v>632813.41</v>
      </c>
      <c r="H75" s="77">
        <v>-0.74919999999999998</v>
      </c>
      <c r="I75" s="77">
        <v>-4.7410380677199999</v>
      </c>
      <c r="J75" s="78">
        <v>1E-3</v>
      </c>
      <c r="K75" s="78">
        <v>0</v>
      </c>
    </row>
    <row r="76" spans="2:11">
      <c r="B76" t="s">
        <v>2868</v>
      </c>
      <c r="C76" t="s">
        <v>2873</v>
      </c>
      <c r="D76" t="s">
        <v>123</v>
      </c>
      <c r="E76" t="s">
        <v>102</v>
      </c>
      <c r="F76" t="s">
        <v>276</v>
      </c>
      <c r="G76" s="77">
        <v>2246290.5299999998</v>
      </c>
      <c r="H76" s="77">
        <v>-0.90339999999999998</v>
      </c>
      <c r="I76" s="77">
        <v>-20.29298864802</v>
      </c>
      <c r="J76" s="78">
        <v>4.4000000000000003E-3</v>
      </c>
      <c r="K76" s="78">
        <v>0</v>
      </c>
    </row>
    <row r="77" spans="2:11">
      <c r="B77" t="s">
        <v>2874</v>
      </c>
      <c r="C77" t="s">
        <v>2875</v>
      </c>
      <c r="D77" t="s">
        <v>123</v>
      </c>
      <c r="E77" t="s">
        <v>102</v>
      </c>
      <c r="F77" t="s">
        <v>270</v>
      </c>
      <c r="G77" s="77">
        <v>9147.4500000000007</v>
      </c>
      <c r="H77" s="77">
        <v>-2.2254</v>
      </c>
      <c r="I77" s="77">
        <v>-0.2035673523</v>
      </c>
      <c r="J77" s="78">
        <v>0</v>
      </c>
      <c r="K77" s="78">
        <v>0</v>
      </c>
    </row>
    <row r="78" spans="2:11">
      <c r="B78" t="s">
        <v>2874</v>
      </c>
      <c r="C78" t="s">
        <v>2876</v>
      </c>
      <c r="D78" t="s">
        <v>123</v>
      </c>
      <c r="E78" t="s">
        <v>102</v>
      </c>
      <c r="F78" t="s">
        <v>270</v>
      </c>
      <c r="G78" s="77">
        <v>365694.77</v>
      </c>
      <c r="H78" s="77">
        <v>-2.2820999999999998</v>
      </c>
      <c r="I78" s="77">
        <v>-8.3455203461699998</v>
      </c>
      <c r="J78" s="78">
        <v>1.8E-3</v>
      </c>
      <c r="K78" s="78">
        <v>0</v>
      </c>
    </row>
    <row r="79" spans="2:11">
      <c r="B79" t="s">
        <v>2874</v>
      </c>
      <c r="C79" t="s">
        <v>2877</v>
      </c>
      <c r="D79" t="s">
        <v>123</v>
      </c>
      <c r="E79" t="s">
        <v>102</v>
      </c>
      <c r="F79" t="s">
        <v>276</v>
      </c>
      <c r="G79" s="77">
        <v>346912.28</v>
      </c>
      <c r="H79" s="77">
        <v>0.2666</v>
      </c>
      <c r="I79" s="77">
        <v>0.92486813848000005</v>
      </c>
      <c r="J79" s="78">
        <v>-2.0000000000000001E-4</v>
      </c>
      <c r="K79" s="78">
        <v>0</v>
      </c>
    </row>
    <row r="80" spans="2:11">
      <c r="B80" t="s">
        <v>2874</v>
      </c>
      <c r="C80" t="s">
        <v>2878</v>
      </c>
      <c r="D80" t="s">
        <v>123</v>
      </c>
      <c r="E80" t="s">
        <v>102</v>
      </c>
      <c r="F80" t="s">
        <v>270</v>
      </c>
      <c r="G80" s="77">
        <v>222917.86</v>
      </c>
      <c r="H80" s="77">
        <v>-3.1734</v>
      </c>
      <c r="I80" s="77">
        <v>-7.07407536924</v>
      </c>
      <c r="J80" s="78">
        <v>1.5E-3</v>
      </c>
      <c r="K80" s="78">
        <v>0</v>
      </c>
    </row>
    <row r="81" spans="2:11">
      <c r="B81" t="s">
        <v>2874</v>
      </c>
      <c r="C81" t="s">
        <v>2879</v>
      </c>
      <c r="D81" t="s">
        <v>123</v>
      </c>
      <c r="E81" t="s">
        <v>102</v>
      </c>
      <c r="F81" t="s">
        <v>276</v>
      </c>
      <c r="G81" s="77">
        <v>274606.31</v>
      </c>
      <c r="H81" s="77">
        <v>0.29360000000000003</v>
      </c>
      <c r="I81" s="77">
        <v>0.80624412615999996</v>
      </c>
      <c r="J81" s="78">
        <v>-2.0000000000000001E-4</v>
      </c>
      <c r="K81" s="78">
        <v>0</v>
      </c>
    </row>
    <row r="82" spans="2:11">
      <c r="B82" t="s">
        <v>2874</v>
      </c>
      <c r="C82" t="s">
        <v>2880</v>
      </c>
      <c r="D82" t="s">
        <v>123</v>
      </c>
      <c r="E82" t="s">
        <v>102</v>
      </c>
      <c r="F82" t="s">
        <v>276</v>
      </c>
      <c r="G82" s="77">
        <v>109812.78</v>
      </c>
      <c r="H82" s="77">
        <v>0.2666</v>
      </c>
      <c r="I82" s="77">
        <v>0.29276087148000002</v>
      </c>
      <c r="J82" s="78">
        <v>-1E-4</v>
      </c>
      <c r="K82" s="78">
        <v>0</v>
      </c>
    </row>
    <row r="83" spans="2:11">
      <c r="B83" t="s">
        <v>2874</v>
      </c>
      <c r="C83" t="s">
        <v>2881</v>
      </c>
      <c r="D83" t="s">
        <v>123</v>
      </c>
      <c r="E83" t="s">
        <v>102</v>
      </c>
      <c r="F83" t="s">
        <v>270</v>
      </c>
      <c r="G83" s="77">
        <v>880555.13</v>
      </c>
      <c r="H83" s="77">
        <v>-3.1734</v>
      </c>
      <c r="I83" s="77">
        <v>-27.943536495419998</v>
      </c>
      <c r="J83" s="78">
        <v>6.0000000000000001E-3</v>
      </c>
      <c r="K83" s="78">
        <v>0</v>
      </c>
    </row>
    <row r="84" spans="2:11">
      <c r="B84" t="s">
        <v>2874</v>
      </c>
      <c r="C84" t="s">
        <v>2882</v>
      </c>
      <c r="D84" t="s">
        <v>123</v>
      </c>
      <c r="E84" t="s">
        <v>102</v>
      </c>
      <c r="F84" t="s">
        <v>270</v>
      </c>
      <c r="G84" s="77">
        <v>888721.89</v>
      </c>
      <c r="H84" s="77">
        <v>-2.2252999999999998</v>
      </c>
      <c r="I84" s="77">
        <v>-19.77672821817</v>
      </c>
      <c r="J84" s="78">
        <v>4.3E-3</v>
      </c>
      <c r="K84" s="78">
        <v>0</v>
      </c>
    </row>
    <row r="85" spans="2:11">
      <c r="B85" t="s">
        <v>2874</v>
      </c>
      <c r="C85" t="s">
        <v>2883</v>
      </c>
      <c r="D85" t="s">
        <v>123</v>
      </c>
      <c r="E85" t="s">
        <v>102</v>
      </c>
      <c r="F85" t="s">
        <v>270</v>
      </c>
      <c r="G85" s="77">
        <v>1243368.56</v>
      </c>
      <c r="H85" s="77">
        <v>-2.2254999999999998</v>
      </c>
      <c r="I85" s="77">
        <v>-27.671167302800001</v>
      </c>
      <c r="J85" s="78">
        <v>6.0000000000000001E-3</v>
      </c>
      <c r="K85" s="78">
        <v>0</v>
      </c>
    </row>
    <row r="86" spans="2:11">
      <c r="B86" t="s">
        <v>2884</v>
      </c>
      <c r="C86" t="s">
        <v>2885</v>
      </c>
      <c r="D86" t="s">
        <v>123</v>
      </c>
      <c r="E86" t="s">
        <v>102</v>
      </c>
      <c r="F86" t="s">
        <v>267</v>
      </c>
      <c r="G86" s="77">
        <v>408172.5</v>
      </c>
      <c r="H86" s="77">
        <v>-2.7892999999999999</v>
      </c>
      <c r="I86" s="77">
        <v>-11.3851555425</v>
      </c>
      <c r="J86" s="78">
        <v>2.5000000000000001E-3</v>
      </c>
      <c r="K86" s="78">
        <v>0</v>
      </c>
    </row>
    <row r="87" spans="2:11">
      <c r="B87" t="s">
        <v>2884</v>
      </c>
      <c r="C87" t="s">
        <v>2886</v>
      </c>
      <c r="D87" t="s">
        <v>123</v>
      </c>
      <c r="E87" t="s">
        <v>102</v>
      </c>
      <c r="F87" t="s">
        <v>267</v>
      </c>
      <c r="G87" s="77">
        <v>424938.58</v>
      </c>
      <c r="H87" s="77">
        <v>-2.7892999999999999</v>
      </c>
      <c r="I87" s="77">
        <v>-11.852811811940001</v>
      </c>
      <c r="J87" s="78">
        <v>2.5999999999999999E-3</v>
      </c>
      <c r="K87" s="78">
        <v>0</v>
      </c>
    </row>
    <row r="88" spans="2:11">
      <c r="B88" t="s">
        <v>2884</v>
      </c>
      <c r="C88" t="s">
        <v>2887</v>
      </c>
      <c r="D88" t="s">
        <v>123</v>
      </c>
      <c r="E88" t="s">
        <v>102</v>
      </c>
      <c r="F88" t="s">
        <v>267</v>
      </c>
      <c r="G88" s="77">
        <v>660934.48</v>
      </c>
      <c r="H88" s="77">
        <v>-2.7892999999999999</v>
      </c>
      <c r="I88" s="77">
        <v>-18.43544545064</v>
      </c>
      <c r="J88" s="78">
        <v>4.0000000000000001E-3</v>
      </c>
      <c r="K88" s="78">
        <v>0</v>
      </c>
    </row>
    <row r="89" spans="2:11">
      <c r="B89" t="s">
        <v>2888</v>
      </c>
      <c r="C89" t="s">
        <v>2889</v>
      </c>
      <c r="D89" t="s">
        <v>123</v>
      </c>
      <c r="E89" t="s">
        <v>102</v>
      </c>
      <c r="F89" t="s">
        <v>276</v>
      </c>
      <c r="G89" s="77">
        <v>432588.59</v>
      </c>
      <c r="H89" s="77">
        <v>-1.2649999999999999</v>
      </c>
      <c r="I89" s="77">
        <v>-5.4722456634999999</v>
      </c>
      <c r="J89" s="78">
        <v>1.1999999999999999E-3</v>
      </c>
      <c r="K89" s="78">
        <v>0</v>
      </c>
    </row>
    <row r="90" spans="2:11">
      <c r="B90" t="s">
        <v>2888</v>
      </c>
      <c r="C90" t="s">
        <v>2890</v>
      </c>
      <c r="D90" t="s">
        <v>123</v>
      </c>
      <c r="E90" t="s">
        <v>102</v>
      </c>
      <c r="F90" t="s">
        <v>276</v>
      </c>
      <c r="G90" s="77">
        <v>1189618.6299999999</v>
      </c>
      <c r="H90" s="77">
        <v>-1.2649999999999999</v>
      </c>
      <c r="I90" s="77">
        <v>-15.0486756695</v>
      </c>
      <c r="J90" s="78">
        <v>3.2000000000000002E-3</v>
      </c>
      <c r="K90" s="78">
        <v>0</v>
      </c>
    </row>
    <row r="91" spans="2:11">
      <c r="B91" t="s">
        <v>2888</v>
      </c>
      <c r="C91" t="s">
        <v>2891</v>
      </c>
      <c r="D91" t="s">
        <v>123</v>
      </c>
      <c r="E91" t="s">
        <v>102</v>
      </c>
      <c r="F91" t="s">
        <v>276</v>
      </c>
      <c r="G91" s="77">
        <v>378827.32</v>
      </c>
      <c r="H91" s="77">
        <v>-1.1815</v>
      </c>
      <c r="I91" s="77">
        <v>-4.4758447857999997</v>
      </c>
      <c r="J91" s="78">
        <v>1E-3</v>
      </c>
      <c r="K91" s="78">
        <v>0</v>
      </c>
    </row>
    <row r="92" spans="2:11">
      <c r="B92" t="s">
        <v>2888</v>
      </c>
      <c r="C92" t="s">
        <v>2892</v>
      </c>
      <c r="D92" t="s">
        <v>123</v>
      </c>
      <c r="E92" t="s">
        <v>102</v>
      </c>
      <c r="F92" t="s">
        <v>276</v>
      </c>
      <c r="G92" s="77">
        <v>1351467.56</v>
      </c>
      <c r="H92" s="77">
        <v>-1.2928999999999999</v>
      </c>
      <c r="I92" s="77">
        <v>-17.473124083239998</v>
      </c>
      <c r="J92" s="78">
        <v>3.8E-3</v>
      </c>
      <c r="K92" s="78">
        <v>0</v>
      </c>
    </row>
    <row r="93" spans="2:11">
      <c r="B93" t="s">
        <v>2888</v>
      </c>
      <c r="C93" t="s">
        <v>2893</v>
      </c>
      <c r="D93" t="s">
        <v>123</v>
      </c>
      <c r="E93" t="s">
        <v>102</v>
      </c>
      <c r="F93" t="s">
        <v>276</v>
      </c>
      <c r="G93" s="77">
        <v>1115648.8600000001</v>
      </c>
      <c r="H93" s="77">
        <v>-1.2650999999999999</v>
      </c>
      <c r="I93" s="77">
        <v>-14.114073727859999</v>
      </c>
      <c r="J93" s="78">
        <v>3.0000000000000001E-3</v>
      </c>
      <c r="K93" s="78">
        <v>0</v>
      </c>
    </row>
    <row r="94" spans="2:11">
      <c r="B94" t="s">
        <v>2894</v>
      </c>
      <c r="C94" t="s">
        <v>2895</v>
      </c>
      <c r="D94" t="s">
        <v>123</v>
      </c>
      <c r="E94" t="s">
        <v>102</v>
      </c>
      <c r="F94" t="s">
        <v>267</v>
      </c>
      <c r="G94" s="77">
        <v>9179.4500000000007</v>
      </c>
      <c r="H94" s="77">
        <v>-1.5636000000000001</v>
      </c>
      <c r="I94" s="77">
        <v>-0.14352988019999999</v>
      </c>
      <c r="J94" s="78">
        <v>0</v>
      </c>
      <c r="K94" s="78">
        <v>0</v>
      </c>
    </row>
    <row r="95" spans="2:11">
      <c r="B95" t="s">
        <v>2894</v>
      </c>
      <c r="C95" t="s">
        <v>2896</v>
      </c>
      <c r="D95" t="s">
        <v>123</v>
      </c>
      <c r="E95" t="s">
        <v>102</v>
      </c>
      <c r="F95" t="s">
        <v>267</v>
      </c>
      <c r="G95" s="77">
        <v>137627.01999999999</v>
      </c>
      <c r="H95" s="77">
        <v>-1.6115999999999999</v>
      </c>
      <c r="I95" s="77">
        <v>-2.21799705432</v>
      </c>
      <c r="J95" s="78">
        <v>5.0000000000000001E-4</v>
      </c>
      <c r="K95" s="78">
        <v>0</v>
      </c>
    </row>
    <row r="96" spans="2:11">
      <c r="B96" t="s">
        <v>2894</v>
      </c>
      <c r="C96" t="s">
        <v>2897</v>
      </c>
      <c r="D96" t="s">
        <v>123</v>
      </c>
      <c r="E96" t="s">
        <v>102</v>
      </c>
      <c r="F96" t="s">
        <v>267</v>
      </c>
      <c r="G96" s="77">
        <v>323459.90999999997</v>
      </c>
      <c r="H96" s="77">
        <v>-1.2725</v>
      </c>
      <c r="I96" s="77">
        <v>-4.1160273547499999</v>
      </c>
      <c r="J96" s="78">
        <v>8.9999999999999998E-4</v>
      </c>
      <c r="K96" s="78">
        <v>0</v>
      </c>
    </row>
    <row r="97" spans="2:11">
      <c r="B97" t="s">
        <v>2894</v>
      </c>
      <c r="C97" t="s">
        <v>2898</v>
      </c>
      <c r="D97" t="s">
        <v>123</v>
      </c>
      <c r="E97" t="s">
        <v>102</v>
      </c>
      <c r="F97" t="s">
        <v>267</v>
      </c>
      <c r="G97" s="77">
        <v>322389.15000000002</v>
      </c>
      <c r="H97" s="77">
        <v>-1.6088</v>
      </c>
      <c r="I97" s="77">
        <v>-5.1865966451999999</v>
      </c>
      <c r="J97" s="78">
        <v>1.1000000000000001E-3</v>
      </c>
      <c r="K97" s="78">
        <v>0</v>
      </c>
    </row>
    <row r="98" spans="2:11">
      <c r="B98" t="s">
        <v>2894</v>
      </c>
      <c r="C98" t="s">
        <v>2899</v>
      </c>
      <c r="D98" t="s">
        <v>123</v>
      </c>
      <c r="E98" t="s">
        <v>102</v>
      </c>
      <c r="F98" t="s">
        <v>267</v>
      </c>
      <c r="G98" s="77">
        <v>322344.53000000003</v>
      </c>
      <c r="H98" s="77">
        <v>-1.6229</v>
      </c>
      <c r="I98" s="77">
        <v>-5.2313293773699998</v>
      </c>
      <c r="J98" s="78">
        <v>1.1000000000000001E-3</v>
      </c>
      <c r="K98" s="78">
        <v>0</v>
      </c>
    </row>
    <row r="99" spans="2:11">
      <c r="B99" t="s">
        <v>2894</v>
      </c>
      <c r="C99" t="s">
        <v>2900</v>
      </c>
      <c r="D99" t="s">
        <v>123</v>
      </c>
      <c r="E99" t="s">
        <v>102</v>
      </c>
      <c r="F99" t="s">
        <v>267</v>
      </c>
      <c r="G99" s="77">
        <v>1225621.28</v>
      </c>
      <c r="H99" s="77">
        <v>-1.5639000000000001</v>
      </c>
      <c r="I99" s="77">
        <v>-19.16749119792</v>
      </c>
      <c r="J99" s="78">
        <v>4.1000000000000003E-3</v>
      </c>
      <c r="K99" s="78">
        <v>0</v>
      </c>
    </row>
    <row r="100" spans="2:11">
      <c r="B100" t="s">
        <v>2894</v>
      </c>
      <c r="C100" t="s">
        <v>2901</v>
      </c>
      <c r="D100" t="s">
        <v>123</v>
      </c>
      <c r="E100" t="s">
        <v>102</v>
      </c>
      <c r="F100" t="s">
        <v>267</v>
      </c>
      <c r="G100" s="77">
        <v>1114140.7</v>
      </c>
      <c r="H100" s="77">
        <v>-1.6229</v>
      </c>
      <c r="I100" s="77">
        <v>-18.081389420299999</v>
      </c>
      <c r="J100" s="78">
        <v>3.8999999999999998E-3</v>
      </c>
      <c r="K100" s="78">
        <v>0</v>
      </c>
    </row>
    <row r="101" spans="2:11">
      <c r="B101" t="s">
        <v>2902</v>
      </c>
      <c r="C101" t="s">
        <v>2903</v>
      </c>
      <c r="D101" t="s">
        <v>123</v>
      </c>
      <c r="E101" t="s">
        <v>102</v>
      </c>
      <c r="F101" t="s">
        <v>279</v>
      </c>
      <c r="G101" s="77">
        <v>1031071.22</v>
      </c>
      <c r="H101" s="77">
        <v>-0.43109999999999998</v>
      </c>
      <c r="I101" s="77">
        <v>-4.4449480294199999</v>
      </c>
      <c r="J101" s="78">
        <v>1E-3</v>
      </c>
      <c r="K101" s="78">
        <v>0</v>
      </c>
    </row>
    <row r="102" spans="2:11">
      <c r="B102" t="s">
        <v>2902</v>
      </c>
      <c r="C102" t="s">
        <v>2904</v>
      </c>
      <c r="D102" t="s">
        <v>123</v>
      </c>
      <c r="E102" t="s">
        <v>102</v>
      </c>
      <c r="F102" t="s">
        <v>279</v>
      </c>
      <c r="G102" s="77">
        <v>564857.77</v>
      </c>
      <c r="H102" s="77">
        <v>-4.7300000000000002E-2</v>
      </c>
      <c r="I102" s="77">
        <v>-0.26717772520999999</v>
      </c>
      <c r="J102" s="78">
        <v>1E-4</v>
      </c>
      <c r="K102" s="78">
        <v>0</v>
      </c>
    </row>
    <row r="103" spans="2:11">
      <c r="B103" t="s">
        <v>2902</v>
      </c>
      <c r="C103" t="s">
        <v>2905</v>
      </c>
      <c r="D103" t="s">
        <v>123</v>
      </c>
      <c r="E103" t="s">
        <v>102</v>
      </c>
      <c r="F103" t="s">
        <v>279</v>
      </c>
      <c r="G103" s="77">
        <v>382320.66</v>
      </c>
      <c r="H103" s="77">
        <v>-0.51370000000000005</v>
      </c>
      <c r="I103" s="77">
        <v>-1.9639812304199999</v>
      </c>
      <c r="J103" s="78">
        <v>4.0000000000000002E-4</v>
      </c>
      <c r="K103" s="78">
        <v>0</v>
      </c>
    </row>
    <row r="104" spans="2:11">
      <c r="B104" t="s">
        <v>2906</v>
      </c>
      <c r="C104" t="s">
        <v>2907</v>
      </c>
      <c r="D104" t="s">
        <v>123</v>
      </c>
      <c r="E104" t="s">
        <v>102</v>
      </c>
      <c r="F104" t="s">
        <v>270</v>
      </c>
      <c r="G104" s="77">
        <v>540962.38</v>
      </c>
      <c r="H104" s="77">
        <v>-2.9367999999999999</v>
      </c>
      <c r="I104" s="77">
        <v>-15.886983175839999</v>
      </c>
      <c r="J104" s="78">
        <v>3.3999999999999998E-3</v>
      </c>
      <c r="K104" s="78">
        <v>0</v>
      </c>
    </row>
    <row r="105" spans="2:11">
      <c r="B105" t="s">
        <v>2906</v>
      </c>
      <c r="C105" t="s">
        <v>2908</v>
      </c>
      <c r="D105" t="s">
        <v>123</v>
      </c>
      <c r="E105" t="s">
        <v>102</v>
      </c>
      <c r="F105" t="s">
        <v>270</v>
      </c>
      <c r="G105" s="77">
        <v>488063.68</v>
      </c>
      <c r="H105" s="77">
        <v>-2.9079000000000002</v>
      </c>
      <c r="I105" s="77">
        <v>-14.19240375072</v>
      </c>
      <c r="J105" s="78">
        <v>3.0999999999999999E-3</v>
      </c>
      <c r="K105" s="78">
        <v>0</v>
      </c>
    </row>
    <row r="106" spans="2:11">
      <c r="B106" t="s">
        <v>2906</v>
      </c>
      <c r="C106" t="s">
        <v>2909</v>
      </c>
      <c r="D106" t="s">
        <v>123</v>
      </c>
      <c r="E106" t="s">
        <v>102</v>
      </c>
      <c r="F106" t="s">
        <v>270</v>
      </c>
      <c r="G106" s="77">
        <v>1107909.74</v>
      </c>
      <c r="H106" s="77">
        <v>-2.9367000000000001</v>
      </c>
      <c r="I106" s="77">
        <v>-32.535985334579998</v>
      </c>
      <c r="J106" s="78">
        <v>7.0000000000000001E-3</v>
      </c>
      <c r="K106" s="78">
        <v>0</v>
      </c>
    </row>
    <row r="107" spans="2:11">
      <c r="B107" t="s">
        <v>2906</v>
      </c>
      <c r="C107" t="s">
        <v>2910</v>
      </c>
      <c r="D107" t="s">
        <v>123</v>
      </c>
      <c r="E107" t="s">
        <v>102</v>
      </c>
      <c r="F107" t="s">
        <v>270</v>
      </c>
      <c r="G107" s="77">
        <v>138190.42000000001</v>
      </c>
      <c r="H107" s="77">
        <v>-1.8837999999999999</v>
      </c>
      <c r="I107" s="77">
        <v>-2.6032311319599999</v>
      </c>
      <c r="J107" s="78">
        <v>5.9999999999999995E-4</v>
      </c>
      <c r="K107" s="78">
        <v>0</v>
      </c>
    </row>
    <row r="108" spans="2:11">
      <c r="B108" t="s">
        <v>2911</v>
      </c>
      <c r="C108" t="s">
        <v>2912</v>
      </c>
      <c r="D108" t="s">
        <v>123</v>
      </c>
      <c r="E108" t="s">
        <v>102</v>
      </c>
      <c r="F108" t="s">
        <v>270</v>
      </c>
      <c r="G108" s="77">
        <v>728928.43</v>
      </c>
      <c r="H108" s="77">
        <v>-1.8516999999999999</v>
      </c>
      <c r="I108" s="77">
        <v>-13.49756773831</v>
      </c>
      <c r="J108" s="78">
        <v>2.8999999999999998E-3</v>
      </c>
      <c r="K108" s="78">
        <v>0</v>
      </c>
    </row>
    <row r="109" spans="2:11">
      <c r="B109" t="s">
        <v>2911</v>
      </c>
      <c r="C109" t="s">
        <v>2913</v>
      </c>
      <c r="D109" t="s">
        <v>123</v>
      </c>
      <c r="E109" t="s">
        <v>102</v>
      </c>
      <c r="F109" t="s">
        <v>270</v>
      </c>
      <c r="G109" s="77">
        <v>642815.23</v>
      </c>
      <c r="H109" s="77">
        <v>-1.9083000000000001</v>
      </c>
      <c r="I109" s="77">
        <v>-12.26684303409</v>
      </c>
      <c r="J109" s="78">
        <v>2.5999999999999999E-3</v>
      </c>
      <c r="K109" s="78">
        <v>0</v>
      </c>
    </row>
    <row r="110" spans="2:11">
      <c r="B110" t="s">
        <v>2911</v>
      </c>
      <c r="C110" t="s">
        <v>2914</v>
      </c>
      <c r="D110" t="s">
        <v>123</v>
      </c>
      <c r="E110" t="s">
        <v>102</v>
      </c>
      <c r="F110" t="s">
        <v>270</v>
      </c>
      <c r="G110" s="77">
        <v>471397.83</v>
      </c>
      <c r="H110" s="77">
        <v>-1.9083000000000001</v>
      </c>
      <c r="I110" s="77">
        <v>-8.9956847898899994</v>
      </c>
      <c r="J110" s="78">
        <v>1.9E-3</v>
      </c>
      <c r="K110" s="78">
        <v>0</v>
      </c>
    </row>
    <row r="111" spans="2:11">
      <c r="B111" t="s">
        <v>2911</v>
      </c>
      <c r="C111" t="s">
        <v>2915</v>
      </c>
      <c r="D111" t="s">
        <v>123</v>
      </c>
      <c r="E111" t="s">
        <v>102</v>
      </c>
      <c r="F111" t="s">
        <v>270</v>
      </c>
      <c r="G111" s="77">
        <v>535828.06999999995</v>
      </c>
      <c r="H111" s="77">
        <v>-1.88</v>
      </c>
      <c r="I111" s="77">
        <v>-10.073567715999999</v>
      </c>
      <c r="J111" s="78">
        <v>2.2000000000000001E-3</v>
      </c>
      <c r="K111" s="78">
        <v>0</v>
      </c>
    </row>
    <row r="112" spans="2:11">
      <c r="B112" t="s">
        <v>2911</v>
      </c>
      <c r="C112" t="s">
        <v>2916</v>
      </c>
      <c r="D112" t="s">
        <v>123</v>
      </c>
      <c r="E112" t="s">
        <v>102</v>
      </c>
      <c r="F112" t="s">
        <v>257</v>
      </c>
      <c r="G112" s="77">
        <v>535991.66</v>
      </c>
      <c r="H112" s="77">
        <v>-1.8489</v>
      </c>
      <c r="I112" s="77">
        <v>-9.9099498017399998</v>
      </c>
      <c r="J112" s="78">
        <v>2.0999999999999999E-3</v>
      </c>
      <c r="K112" s="78">
        <v>0</v>
      </c>
    </row>
    <row r="113" spans="2:11">
      <c r="B113" t="s">
        <v>2911</v>
      </c>
      <c r="C113" t="s">
        <v>2917</v>
      </c>
      <c r="D113" t="s">
        <v>123</v>
      </c>
      <c r="E113" t="s">
        <v>102</v>
      </c>
      <c r="F113" t="s">
        <v>257</v>
      </c>
      <c r="G113" s="77">
        <v>429209.74</v>
      </c>
      <c r="H113" s="77">
        <v>-1.7501</v>
      </c>
      <c r="I113" s="77">
        <v>-7.5115996597399999</v>
      </c>
      <c r="J113" s="78">
        <v>1.6000000000000001E-3</v>
      </c>
      <c r="K113" s="78">
        <v>0</v>
      </c>
    </row>
    <row r="114" spans="2:11">
      <c r="B114" t="s">
        <v>2918</v>
      </c>
      <c r="C114" t="s">
        <v>2919</v>
      </c>
      <c r="D114" t="s">
        <v>123</v>
      </c>
      <c r="E114" t="s">
        <v>102</v>
      </c>
      <c r="F114" t="s">
        <v>264</v>
      </c>
      <c r="G114" s="77">
        <v>380779.68</v>
      </c>
      <c r="H114" s="77">
        <v>-10.336399999999999</v>
      </c>
      <c r="I114" s="77">
        <v>-39.35891084352</v>
      </c>
      <c r="J114" s="78">
        <v>8.5000000000000006E-3</v>
      </c>
      <c r="K114" s="78">
        <v>0</v>
      </c>
    </row>
    <row r="115" spans="2:11">
      <c r="B115" t="s">
        <v>2918</v>
      </c>
      <c r="C115" t="s">
        <v>2920</v>
      </c>
      <c r="D115" t="s">
        <v>123</v>
      </c>
      <c r="E115" t="s">
        <v>102</v>
      </c>
      <c r="F115" t="s">
        <v>264</v>
      </c>
      <c r="G115" s="77">
        <v>595309</v>
      </c>
      <c r="H115" s="77">
        <v>-10.210699999999999</v>
      </c>
      <c r="I115" s="77">
        <v>-60.785216063</v>
      </c>
      <c r="J115" s="78">
        <v>1.3100000000000001E-2</v>
      </c>
      <c r="K115" s="78">
        <v>0</v>
      </c>
    </row>
    <row r="116" spans="2:11">
      <c r="B116" t="s">
        <v>2918</v>
      </c>
      <c r="C116" t="s">
        <v>2921</v>
      </c>
      <c r="D116" t="s">
        <v>123</v>
      </c>
      <c r="E116" t="s">
        <v>102</v>
      </c>
      <c r="F116" t="s">
        <v>264</v>
      </c>
      <c r="G116" s="77">
        <v>347284.41</v>
      </c>
      <c r="H116" s="77">
        <v>-10.2041</v>
      </c>
      <c r="I116" s="77">
        <v>-35.437248480809998</v>
      </c>
      <c r="J116" s="78">
        <v>7.6E-3</v>
      </c>
      <c r="K116" s="78">
        <v>0</v>
      </c>
    </row>
    <row r="117" spans="2:11">
      <c r="B117" t="s">
        <v>2918</v>
      </c>
      <c r="C117" t="s">
        <v>2922</v>
      </c>
      <c r="D117" t="s">
        <v>123</v>
      </c>
      <c r="E117" t="s">
        <v>102</v>
      </c>
      <c r="F117" t="s">
        <v>270</v>
      </c>
      <c r="G117" s="77">
        <v>772882.1</v>
      </c>
      <c r="H117" s="77">
        <v>-2.6930000000000001</v>
      </c>
      <c r="I117" s="77">
        <v>-20.813714953000002</v>
      </c>
      <c r="J117" s="78">
        <v>4.4999999999999997E-3</v>
      </c>
      <c r="K117" s="78">
        <v>0</v>
      </c>
    </row>
    <row r="118" spans="2:11">
      <c r="B118" t="s">
        <v>2923</v>
      </c>
      <c r="C118" t="s">
        <v>2924</v>
      </c>
      <c r="D118" t="s">
        <v>123</v>
      </c>
      <c r="E118" t="s">
        <v>102</v>
      </c>
      <c r="F118" t="s">
        <v>264</v>
      </c>
      <c r="G118" s="77">
        <v>126088.51</v>
      </c>
      <c r="H118" s="77">
        <v>-11.0642</v>
      </c>
      <c r="I118" s="77">
        <v>-13.950684923420001</v>
      </c>
      <c r="J118" s="78">
        <v>3.0000000000000001E-3</v>
      </c>
      <c r="K118" s="78">
        <v>0</v>
      </c>
    </row>
    <row r="119" spans="2:11">
      <c r="B119" t="s">
        <v>2923</v>
      </c>
      <c r="C119" t="s">
        <v>2925</v>
      </c>
      <c r="D119" t="s">
        <v>123</v>
      </c>
      <c r="E119" t="s">
        <v>102</v>
      </c>
      <c r="F119" t="s">
        <v>264</v>
      </c>
      <c r="G119" s="77">
        <v>344577.75</v>
      </c>
      <c r="H119" s="77">
        <v>-11.0642</v>
      </c>
      <c r="I119" s="77">
        <v>-38.1247714155</v>
      </c>
      <c r="J119" s="78">
        <v>8.2000000000000007E-3</v>
      </c>
      <c r="K119" s="78">
        <v>0</v>
      </c>
    </row>
    <row r="120" spans="2:11">
      <c r="B120" t="s">
        <v>2923</v>
      </c>
      <c r="C120" t="s">
        <v>2926</v>
      </c>
      <c r="D120" t="s">
        <v>123</v>
      </c>
      <c r="E120" t="s">
        <v>102</v>
      </c>
      <c r="F120" t="s">
        <v>264</v>
      </c>
      <c r="G120" s="77">
        <v>738715.51</v>
      </c>
      <c r="H120" s="77">
        <v>-11.0139</v>
      </c>
      <c r="I120" s="77">
        <v>-81.361387555890005</v>
      </c>
      <c r="J120" s="78">
        <v>1.7600000000000001E-2</v>
      </c>
      <c r="K120" s="78">
        <v>-1E-4</v>
      </c>
    </row>
    <row r="121" spans="2:11">
      <c r="B121" t="s">
        <v>2923</v>
      </c>
      <c r="C121" t="s">
        <v>2927</v>
      </c>
      <c r="D121" t="s">
        <v>123</v>
      </c>
      <c r="E121" t="s">
        <v>102</v>
      </c>
      <c r="F121" t="s">
        <v>264</v>
      </c>
      <c r="G121" s="77">
        <v>393803.15</v>
      </c>
      <c r="H121" s="77">
        <v>-11.0642</v>
      </c>
      <c r="I121" s="77">
        <v>-43.571168122300001</v>
      </c>
      <c r="J121" s="78">
        <v>9.4000000000000004E-3</v>
      </c>
      <c r="K121" s="78">
        <v>0</v>
      </c>
    </row>
    <row r="122" spans="2:11">
      <c r="B122" t="s">
        <v>2923</v>
      </c>
      <c r="C122" t="s">
        <v>2928</v>
      </c>
      <c r="D122" t="s">
        <v>123</v>
      </c>
      <c r="E122" t="s">
        <v>102</v>
      </c>
      <c r="F122" t="s">
        <v>279</v>
      </c>
      <c r="G122" s="77">
        <v>629186.48</v>
      </c>
      <c r="H122" s="77">
        <v>-0.91200000000000003</v>
      </c>
      <c r="I122" s="77">
        <v>-5.7381806975999998</v>
      </c>
      <c r="J122" s="78">
        <v>1.1999999999999999E-3</v>
      </c>
      <c r="K122" s="78">
        <v>0</v>
      </c>
    </row>
    <row r="123" spans="2:11">
      <c r="B123" t="s">
        <v>2923</v>
      </c>
      <c r="C123" t="s">
        <v>2929</v>
      </c>
      <c r="D123" t="s">
        <v>123</v>
      </c>
      <c r="E123" t="s">
        <v>102</v>
      </c>
      <c r="F123" t="s">
        <v>264</v>
      </c>
      <c r="G123" s="77">
        <v>1779129.45</v>
      </c>
      <c r="H123" s="77">
        <v>-11.0139</v>
      </c>
      <c r="I123" s="77">
        <v>-195.95153849355</v>
      </c>
      <c r="J123" s="78">
        <v>4.2299999999999997E-2</v>
      </c>
      <c r="K123" s="78">
        <v>-2.0000000000000001E-4</v>
      </c>
    </row>
    <row r="124" spans="2:11">
      <c r="B124" t="s">
        <v>2930</v>
      </c>
      <c r="C124" t="s">
        <v>2931</v>
      </c>
      <c r="D124" t="s">
        <v>123</v>
      </c>
      <c r="E124" t="s">
        <v>102</v>
      </c>
      <c r="F124" t="s">
        <v>279</v>
      </c>
      <c r="G124" s="77">
        <v>553822.85</v>
      </c>
      <c r="H124" s="77">
        <v>0.88980000000000004</v>
      </c>
      <c r="I124" s="77">
        <v>4.9279157192999996</v>
      </c>
      <c r="J124" s="78">
        <v>-1.1000000000000001E-3</v>
      </c>
      <c r="K124" s="78">
        <v>0</v>
      </c>
    </row>
    <row r="125" spans="2:11">
      <c r="B125" t="s">
        <v>2930</v>
      </c>
      <c r="C125" t="s">
        <v>2932</v>
      </c>
      <c r="D125" t="s">
        <v>123</v>
      </c>
      <c r="E125" t="s">
        <v>102</v>
      </c>
      <c r="F125" t="s">
        <v>279</v>
      </c>
      <c r="G125" s="77">
        <v>332356.17</v>
      </c>
      <c r="H125" s="77">
        <v>0.90849999999999997</v>
      </c>
      <c r="I125" s="77">
        <v>3.0194558044500002</v>
      </c>
      <c r="J125" s="78">
        <v>-6.9999999999999999E-4</v>
      </c>
      <c r="K125" s="78">
        <v>0</v>
      </c>
    </row>
    <row r="126" spans="2:11">
      <c r="B126" t="s">
        <v>2930</v>
      </c>
      <c r="C126" t="s">
        <v>2933</v>
      </c>
      <c r="D126" t="s">
        <v>123</v>
      </c>
      <c r="E126" t="s">
        <v>102</v>
      </c>
      <c r="F126" t="s">
        <v>279</v>
      </c>
      <c r="G126" s="77">
        <v>443007.12</v>
      </c>
      <c r="H126" s="77">
        <v>0.87839999999999996</v>
      </c>
      <c r="I126" s="77">
        <v>3.8913745420799999</v>
      </c>
      <c r="J126" s="78">
        <v>-8.0000000000000004E-4</v>
      </c>
      <c r="K126" s="78">
        <v>0</v>
      </c>
    </row>
    <row r="127" spans="2:11">
      <c r="B127" t="s">
        <v>2930</v>
      </c>
      <c r="C127" t="s">
        <v>2934</v>
      </c>
      <c r="D127" t="s">
        <v>123</v>
      </c>
      <c r="E127" t="s">
        <v>102</v>
      </c>
      <c r="F127" t="s">
        <v>279</v>
      </c>
      <c r="G127" s="77">
        <v>459497.84</v>
      </c>
      <c r="H127" s="77">
        <v>0.90849999999999997</v>
      </c>
      <c r="I127" s="77">
        <v>4.1745378763999996</v>
      </c>
      <c r="J127" s="78">
        <v>-8.9999999999999998E-4</v>
      </c>
      <c r="K127" s="78">
        <v>0</v>
      </c>
    </row>
    <row r="128" spans="2:11">
      <c r="B128" t="s">
        <v>2930</v>
      </c>
      <c r="C128" t="s">
        <v>2935</v>
      </c>
      <c r="D128" t="s">
        <v>123</v>
      </c>
      <c r="E128" t="s">
        <v>102</v>
      </c>
      <c r="F128" t="s">
        <v>279</v>
      </c>
      <c r="G128" s="77">
        <v>459608.87</v>
      </c>
      <c r="H128" s="77">
        <v>0.93240000000000001</v>
      </c>
      <c r="I128" s="77">
        <v>4.2853931038799997</v>
      </c>
      <c r="J128" s="78">
        <v>-8.9999999999999998E-4</v>
      </c>
      <c r="K128" s="78">
        <v>0</v>
      </c>
    </row>
    <row r="129" spans="2:11">
      <c r="B129" t="s">
        <v>2936</v>
      </c>
      <c r="C129" t="s">
        <v>2937</v>
      </c>
      <c r="D129" t="s">
        <v>123</v>
      </c>
      <c r="E129" t="s">
        <v>102</v>
      </c>
      <c r="F129" t="s">
        <v>276</v>
      </c>
      <c r="G129" s="77">
        <v>1356523.94</v>
      </c>
      <c r="H129" s="77">
        <v>-0.89339999999999997</v>
      </c>
      <c r="I129" s="77">
        <v>-12.119184879960001</v>
      </c>
      <c r="J129" s="78">
        <v>2.5999999999999999E-3</v>
      </c>
      <c r="K129" s="78">
        <v>0</v>
      </c>
    </row>
    <row r="130" spans="2:11">
      <c r="B130" t="s">
        <v>2936</v>
      </c>
      <c r="C130" t="s">
        <v>2938</v>
      </c>
      <c r="D130" t="s">
        <v>123</v>
      </c>
      <c r="E130" t="s">
        <v>102</v>
      </c>
      <c r="F130" t="s">
        <v>276</v>
      </c>
      <c r="G130" s="77">
        <v>839866.35</v>
      </c>
      <c r="H130" s="77">
        <v>-0.86599999999999999</v>
      </c>
      <c r="I130" s="77">
        <v>-7.2732425909999998</v>
      </c>
      <c r="J130" s="78">
        <v>1.6000000000000001E-3</v>
      </c>
      <c r="K130" s="78">
        <v>0</v>
      </c>
    </row>
    <row r="131" spans="2:11">
      <c r="B131" t="s">
        <v>2939</v>
      </c>
      <c r="C131" t="s">
        <v>2940</v>
      </c>
      <c r="D131" t="s">
        <v>123</v>
      </c>
      <c r="E131" t="s">
        <v>102</v>
      </c>
      <c r="F131" t="s">
        <v>264</v>
      </c>
      <c r="G131" s="77">
        <v>943759.35</v>
      </c>
      <c r="H131" s="77">
        <v>-10.0611</v>
      </c>
      <c r="I131" s="77">
        <v>-94.952571962850001</v>
      </c>
      <c r="J131" s="78">
        <v>2.0500000000000001E-2</v>
      </c>
      <c r="K131" s="78">
        <v>-1E-4</v>
      </c>
    </row>
    <row r="132" spans="2:11">
      <c r="B132" t="s">
        <v>2939</v>
      </c>
      <c r="C132" t="s">
        <v>2941</v>
      </c>
      <c r="D132" t="s">
        <v>123</v>
      </c>
      <c r="E132" t="s">
        <v>102</v>
      </c>
      <c r="F132" t="s">
        <v>264</v>
      </c>
      <c r="G132" s="77">
        <v>477032.43</v>
      </c>
      <c r="H132" s="77">
        <v>-10.0183</v>
      </c>
      <c r="I132" s="77">
        <v>-47.790539934690003</v>
      </c>
      <c r="J132" s="78">
        <v>1.03E-2</v>
      </c>
      <c r="K132" s="78">
        <v>0</v>
      </c>
    </row>
    <row r="133" spans="2:11">
      <c r="B133" t="s">
        <v>2939</v>
      </c>
      <c r="C133" t="s">
        <v>2942</v>
      </c>
      <c r="D133" t="s">
        <v>123</v>
      </c>
      <c r="E133" t="s">
        <v>102</v>
      </c>
      <c r="F133" t="s">
        <v>264</v>
      </c>
      <c r="G133" s="77">
        <v>466800.69</v>
      </c>
      <c r="H133" s="77">
        <v>-10.0875</v>
      </c>
      <c r="I133" s="77">
        <v>-47.088519603750001</v>
      </c>
      <c r="J133" s="78">
        <v>1.0200000000000001E-2</v>
      </c>
      <c r="K133" s="78">
        <v>0</v>
      </c>
    </row>
    <row r="134" spans="2:11">
      <c r="B134" t="s">
        <v>2943</v>
      </c>
      <c r="C134" t="s">
        <v>2944</v>
      </c>
      <c r="D134" t="s">
        <v>123</v>
      </c>
      <c r="E134" t="s">
        <v>102</v>
      </c>
      <c r="F134" t="s">
        <v>279</v>
      </c>
      <c r="G134" s="77">
        <v>552930.55000000005</v>
      </c>
      <c r="H134" s="77">
        <v>0.73250000000000004</v>
      </c>
      <c r="I134" s="77">
        <v>4.0502162787499998</v>
      </c>
      <c r="J134" s="78">
        <v>-8.9999999999999998E-4</v>
      </c>
      <c r="K134" s="78">
        <v>0</v>
      </c>
    </row>
    <row r="135" spans="2:11">
      <c r="B135" t="s">
        <v>2943</v>
      </c>
      <c r="C135" t="s">
        <v>2945</v>
      </c>
      <c r="D135" t="s">
        <v>123</v>
      </c>
      <c r="E135" t="s">
        <v>102</v>
      </c>
      <c r="F135" t="s">
        <v>279</v>
      </c>
      <c r="G135" s="77">
        <v>1106455.97</v>
      </c>
      <c r="H135" s="77">
        <v>0.78590000000000004</v>
      </c>
      <c r="I135" s="77">
        <v>8.6956374682300002</v>
      </c>
      <c r="J135" s="78">
        <v>-1.9E-3</v>
      </c>
      <c r="K135" s="78">
        <v>0</v>
      </c>
    </row>
    <row r="136" spans="2:11">
      <c r="B136" t="s">
        <v>2946</v>
      </c>
      <c r="C136" t="s">
        <v>2947</v>
      </c>
      <c r="D136" t="s">
        <v>123</v>
      </c>
      <c r="E136" t="s">
        <v>102</v>
      </c>
      <c r="F136" t="s">
        <v>276</v>
      </c>
      <c r="G136" s="77">
        <v>375852.96</v>
      </c>
      <c r="H136" s="77">
        <v>0.51249999999999996</v>
      </c>
      <c r="I136" s="77">
        <v>1.92624642</v>
      </c>
      <c r="J136" s="78">
        <v>-4.0000000000000002E-4</v>
      </c>
      <c r="K136" s="78">
        <v>0</v>
      </c>
    </row>
    <row r="137" spans="2:11">
      <c r="B137" t="s">
        <v>2946</v>
      </c>
      <c r="C137" t="s">
        <v>2948</v>
      </c>
      <c r="D137" t="s">
        <v>123</v>
      </c>
      <c r="E137" t="s">
        <v>102</v>
      </c>
      <c r="F137" t="s">
        <v>276</v>
      </c>
      <c r="G137" s="77">
        <v>330419.87</v>
      </c>
      <c r="H137" s="77">
        <v>0.59309999999999996</v>
      </c>
      <c r="I137" s="77">
        <v>1.9597202489700001</v>
      </c>
      <c r="J137" s="78">
        <v>-4.0000000000000002E-4</v>
      </c>
      <c r="K137" s="78">
        <v>0</v>
      </c>
    </row>
    <row r="138" spans="2:11">
      <c r="B138" t="s">
        <v>2946</v>
      </c>
      <c r="C138" t="s">
        <v>2949</v>
      </c>
      <c r="D138" t="s">
        <v>123</v>
      </c>
      <c r="E138" t="s">
        <v>102</v>
      </c>
      <c r="F138" t="s">
        <v>276</v>
      </c>
      <c r="G138" s="77">
        <v>242111.6</v>
      </c>
      <c r="H138" s="77">
        <v>0.51249999999999996</v>
      </c>
      <c r="I138" s="77">
        <v>1.24082195</v>
      </c>
      <c r="J138" s="78">
        <v>-2.9999999999999997E-4</v>
      </c>
      <c r="K138" s="78">
        <v>0</v>
      </c>
    </row>
    <row r="139" spans="2:11">
      <c r="B139" t="s">
        <v>2946</v>
      </c>
      <c r="C139" t="s">
        <v>2950</v>
      </c>
      <c r="D139" t="s">
        <v>123</v>
      </c>
      <c r="E139" t="s">
        <v>102</v>
      </c>
      <c r="F139" t="s">
        <v>276</v>
      </c>
      <c r="G139" s="77">
        <v>127823.26</v>
      </c>
      <c r="H139" s="77">
        <v>0.5927</v>
      </c>
      <c r="I139" s="77">
        <v>0.75760846201999998</v>
      </c>
      <c r="J139" s="78">
        <v>-2.0000000000000001E-4</v>
      </c>
      <c r="K139" s="78">
        <v>0</v>
      </c>
    </row>
    <row r="140" spans="2:11">
      <c r="B140" t="s">
        <v>2951</v>
      </c>
      <c r="C140" t="s">
        <v>2952</v>
      </c>
      <c r="D140" t="s">
        <v>123</v>
      </c>
      <c r="E140" t="s">
        <v>102</v>
      </c>
      <c r="F140" t="s">
        <v>270</v>
      </c>
      <c r="G140" s="77">
        <v>367208.34</v>
      </c>
      <c r="H140" s="77">
        <v>-1.5228999999999999</v>
      </c>
      <c r="I140" s="77">
        <v>-5.5922158098599999</v>
      </c>
      <c r="J140" s="78">
        <v>1.1999999999999999E-3</v>
      </c>
      <c r="K140" s="78">
        <v>0</v>
      </c>
    </row>
    <row r="141" spans="2:11">
      <c r="B141" t="s">
        <v>2951</v>
      </c>
      <c r="C141" t="s">
        <v>2953</v>
      </c>
      <c r="D141" t="s">
        <v>123</v>
      </c>
      <c r="E141" t="s">
        <v>102</v>
      </c>
      <c r="F141" t="s">
        <v>270</v>
      </c>
      <c r="G141" s="77">
        <v>668484.42000000004</v>
      </c>
      <c r="H141" s="77">
        <v>-1.5904</v>
      </c>
      <c r="I141" s="77">
        <v>-10.631576215680001</v>
      </c>
      <c r="J141" s="78">
        <v>2.3E-3</v>
      </c>
      <c r="K141" s="78">
        <v>0</v>
      </c>
    </row>
    <row r="142" spans="2:11">
      <c r="B142" t="s">
        <v>2951</v>
      </c>
      <c r="C142" t="s">
        <v>2954</v>
      </c>
      <c r="D142" t="s">
        <v>123</v>
      </c>
      <c r="E142" t="s">
        <v>102</v>
      </c>
      <c r="F142" t="s">
        <v>270</v>
      </c>
      <c r="G142" s="77">
        <v>959354.56</v>
      </c>
      <c r="H142" s="77">
        <v>-1.464</v>
      </c>
      <c r="I142" s="77">
        <v>-14.044950758400001</v>
      </c>
      <c r="J142" s="78">
        <v>3.0000000000000001E-3</v>
      </c>
      <c r="K142" s="78">
        <v>0</v>
      </c>
    </row>
    <row r="143" spans="2:11">
      <c r="B143" t="s">
        <v>2955</v>
      </c>
      <c r="C143" t="s">
        <v>2956</v>
      </c>
      <c r="D143" t="s">
        <v>123</v>
      </c>
      <c r="E143" t="s">
        <v>102</v>
      </c>
      <c r="F143" t="s">
        <v>270</v>
      </c>
      <c r="G143" s="77">
        <v>622940.66</v>
      </c>
      <c r="H143" s="77">
        <v>-1.4476</v>
      </c>
      <c r="I143" s="77">
        <v>-9.0176889941600002</v>
      </c>
      <c r="J143" s="78">
        <v>1.9E-3</v>
      </c>
      <c r="K143" s="78">
        <v>0</v>
      </c>
    </row>
    <row r="144" spans="2:11">
      <c r="B144" t="s">
        <v>2955</v>
      </c>
      <c r="C144" t="s">
        <v>2957</v>
      </c>
      <c r="D144" t="s">
        <v>123</v>
      </c>
      <c r="E144" t="s">
        <v>102</v>
      </c>
      <c r="F144" t="s">
        <v>270</v>
      </c>
      <c r="G144" s="77">
        <v>805749.79</v>
      </c>
      <c r="H144" s="77">
        <v>-1.4195</v>
      </c>
      <c r="I144" s="77">
        <v>-11.437618269050001</v>
      </c>
      <c r="J144" s="78">
        <v>2.5000000000000001E-3</v>
      </c>
      <c r="K144" s="78">
        <v>0</v>
      </c>
    </row>
    <row r="145" spans="2:11">
      <c r="B145" t="s">
        <v>2958</v>
      </c>
      <c r="C145" t="s">
        <v>2959</v>
      </c>
      <c r="D145" t="s">
        <v>123</v>
      </c>
      <c r="E145" t="s">
        <v>102</v>
      </c>
      <c r="F145" t="s">
        <v>270</v>
      </c>
      <c r="G145" s="77">
        <v>90661.83</v>
      </c>
      <c r="H145" s="77">
        <v>-2.7942999999999998</v>
      </c>
      <c r="I145" s="77">
        <v>-2.5333635156900001</v>
      </c>
      <c r="J145" s="78">
        <v>5.0000000000000001E-4</v>
      </c>
      <c r="K145" s="78">
        <v>0</v>
      </c>
    </row>
    <row r="146" spans="2:11">
      <c r="B146" t="s">
        <v>2958</v>
      </c>
      <c r="C146" t="s">
        <v>2960</v>
      </c>
      <c r="D146" t="s">
        <v>123</v>
      </c>
      <c r="E146" t="s">
        <v>102</v>
      </c>
      <c r="F146" t="s">
        <v>270</v>
      </c>
      <c r="G146" s="77">
        <v>874922.95</v>
      </c>
      <c r="H146" s="77">
        <v>-2.9182999999999999</v>
      </c>
      <c r="I146" s="77">
        <v>-25.532876449850001</v>
      </c>
      <c r="J146" s="78">
        <v>5.4999999999999997E-3</v>
      </c>
      <c r="K146" s="78">
        <v>0</v>
      </c>
    </row>
    <row r="147" spans="2:11">
      <c r="B147" t="s">
        <v>2958</v>
      </c>
      <c r="C147" t="s">
        <v>2961</v>
      </c>
      <c r="D147" t="s">
        <v>123</v>
      </c>
      <c r="E147" t="s">
        <v>102</v>
      </c>
      <c r="F147" t="s">
        <v>270</v>
      </c>
      <c r="G147" s="77">
        <v>296699.14</v>
      </c>
      <c r="H147" s="77">
        <v>-3.0078</v>
      </c>
      <c r="I147" s="77">
        <v>-8.92411673292</v>
      </c>
      <c r="J147" s="78">
        <v>1.9E-3</v>
      </c>
      <c r="K147" s="78">
        <v>0</v>
      </c>
    </row>
    <row r="148" spans="2:11">
      <c r="B148" t="s">
        <v>2958</v>
      </c>
      <c r="C148" t="s">
        <v>2962</v>
      </c>
      <c r="D148" t="s">
        <v>123</v>
      </c>
      <c r="E148" t="s">
        <v>102</v>
      </c>
      <c r="F148" t="s">
        <v>270</v>
      </c>
      <c r="G148" s="77">
        <v>637104.48</v>
      </c>
      <c r="H148" s="77">
        <v>-2.7942999999999998</v>
      </c>
      <c r="I148" s="77">
        <v>-17.802610484639999</v>
      </c>
      <c r="J148" s="78">
        <v>3.8E-3</v>
      </c>
      <c r="K148" s="78">
        <v>0</v>
      </c>
    </row>
    <row r="149" spans="2:11">
      <c r="B149" t="s">
        <v>2958</v>
      </c>
      <c r="C149" t="s">
        <v>2963</v>
      </c>
      <c r="D149" t="s">
        <v>123</v>
      </c>
      <c r="E149" t="s">
        <v>102</v>
      </c>
      <c r="F149" t="s">
        <v>270</v>
      </c>
      <c r="G149" s="77">
        <v>371186.23</v>
      </c>
      <c r="H149" s="77">
        <v>-2.9211</v>
      </c>
      <c r="I149" s="77">
        <v>-10.842720964530001</v>
      </c>
      <c r="J149" s="78">
        <v>2.3E-3</v>
      </c>
      <c r="K149" s="78">
        <v>0</v>
      </c>
    </row>
    <row r="150" spans="2:11">
      <c r="B150" t="s">
        <v>2958</v>
      </c>
      <c r="C150" t="s">
        <v>2964</v>
      </c>
      <c r="D150" t="s">
        <v>123</v>
      </c>
      <c r="E150" t="s">
        <v>102</v>
      </c>
      <c r="F150" t="s">
        <v>270</v>
      </c>
      <c r="G150" s="77">
        <v>882282.24</v>
      </c>
      <c r="H150" s="77">
        <v>-2.6246999999999998</v>
      </c>
      <c r="I150" s="77">
        <v>-23.157261953279999</v>
      </c>
      <c r="J150" s="78">
        <v>5.0000000000000001E-3</v>
      </c>
      <c r="K150" s="78">
        <v>0</v>
      </c>
    </row>
    <row r="151" spans="2:11">
      <c r="B151" t="s">
        <v>2958</v>
      </c>
      <c r="C151" t="s">
        <v>2965</v>
      </c>
      <c r="D151" t="s">
        <v>123</v>
      </c>
      <c r="E151" t="s">
        <v>102</v>
      </c>
      <c r="F151" t="s">
        <v>270</v>
      </c>
      <c r="G151" s="77">
        <v>1312894.1100000001</v>
      </c>
      <c r="H151" s="77">
        <v>-2.9180999999999999</v>
      </c>
      <c r="I151" s="77">
        <v>-38.311563023909997</v>
      </c>
      <c r="J151" s="78">
        <v>8.3000000000000001E-3</v>
      </c>
      <c r="K151" s="78">
        <v>0</v>
      </c>
    </row>
    <row r="152" spans="2:11">
      <c r="B152" t="s">
        <v>2966</v>
      </c>
      <c r="C152" t="s">
        <v>2967</v>
      </c>
      <c r="D152" t="s">
        <v>123</v>
      </c>
      <c r="E152" t="s">
        <v>102</v>
      </c>
      <c r="F152" t="s">
        <v>270</v>
      </c>
      <c r="G152" s="77">
        <v>455620.13</v>
      </c>
      <c r="H152" s="77">
        <v>-2.0853999999999999</v>
      </c>
      <c r="I152" s="77">
        <v>-9.5015021910200002</v>
      </c>
      <c r="J152" s="78">
        <v>2.0999999999999999E-3</v>
      </c>
      <c r="K152" s="78">
        <v>0</v>
      </c>
    </row>
    <row r="153" spans="2:11">
      <c r="B153" t="s">
        <v>2966</v>
      </c>
      <c r="C153" t="s">
        <v>2968</v>
      </c>
      <c r="D153" t="s">
        <v>123</v>
      </c>
      <c r="E153" t="s">
        <v>102</v>
      </c>
      <c r="F153" t="s">
        <v>270</v>
      </c>
      <c r="G153" s="77">
        <v>318730.7</v>
      </c>
      <c r="H153" s="77">
        <v>-2.5484</v>
      </c>
      <c r="I153" s="77">
        <v>-8.1225331587999996</v>
      </c>
      <c r="J153" s="78">
        <v>1.8E-3</v>
      </c>
      <c r="K153" s="78">
        <v>0</v>
      </c>
    </row>
    <row r="154" spans="2:11">
      <c r="B154" t="s">
        <v>2966</v>
      </c>
      <c r="C154" t="s">
        <v>2969</v>
      </c>
      <c r="D154" t="s">
        <v>123</v>
      </c>
      <c r="E154" t="s">
        <v>102</v>
      </c>
      <c r="F154" t="s">
        <v>270</v>
      </c>
      <c r="G154" s="77">
        <v>533627.06000000006</v>
      </c>
      <c r="H154" s="77">
        <v>-2.0853999999999999</v>
      </c>
      <c r="I154" s="77">
        <v>-11.128258709240001</v>
      </c>
      <c r="J154" s="78">
        <v>2.3999999999999998E-3</v>
      </c>
      <c r="K154" s="78">
        <v>0</v>
      </c>
    </row>
    <row r="155" spans="2:11">
      <c r="B155" t="s">
        <v>2970</v>
      </c>
      <c r="C155" t="s">
        <v>2971</v>
      </c>
      <c r="D155" t="s">
        <v>123</v>
      </c>
      <c r="E155" t="s">
        <v>102</v>
      </c>
      <c r="F155" t="s">
        <v>270</v>
      </c>
      <c r="G155" s="77">
        <v>486796.01</v>
      </c>
      <c r="H155" s="77">
        <v>-0.8952</v>
      </c>
      <c r="I155" s="77">
        <v>-4.3577978815199998</v>
      </c>
      <c r="J155" s="78">
        <v>8.9999999999999998E-4</v>
      </c>
      <c r="K155" s="78">
        <v>0</v>
      </c>
    </row>
    <row r="156" spans="2:11">
      <c r="B156" t="s">
        <v>2970</v>
      </c>
      <c r="C156" t="s">
        <v>2972</v>
      </c>
      <c r="D156" t="s">
        <v>123</v>
      </c>
      <c r="E156" t="s">
        <v>102</v>
      </c>
      <c r="F156" t="s">
        <v>257</v>
      </c>
      <c r="G156" s="77">
        <v>429400.09</v>
      </c>
      <c r="H156" s="77">
        <v>-1.6724000000000001</v>
      </c>
      <c r="I156" s="77">
        <v>-7.18128710516</v>
      </c>
      <c r="J156" s="78">
        <v>1.6000000000000001E-3</v>
      </c>
      <c r="K156" s="78">
        <v>0</v>
      </c>
    </row>
    <row r="157" spans="2:11">
      <c r="B157" t="s">
        <v>2970</v>
      </c>
      <c r="C157" t="s">
        <v>2973</v>
      </c>
      <c r="D157" t="s">
        <v>123</v>
      </c>
      <c r="E157" t="s">
        <v>102</v>
      </c>
      <c r="F157" t="s">
        <v>257</v>
      </c>
      <c r="G157" s="77">
        <v>537196.27</v>
      </c>
      <c r="H157" s="77">
        <v>-1.5880000000000001</v>
      </c>
      <c r="I157" s="77">
        <v>-8.5306767675999993</v>
      </c>
      <c r="J157" s="78">
        <v>1.8E-3</v>
      </c>
      <c r="K157" s="78">
        <v>0</v>
      </c>
    </row>
    <row r="158" spans="2:11">
      <c r="B158" t="s">
        <v>2970</v>
      </c>
      <c r="C158" t="s">
        <v>2974</v>
      </c>
      <c r="D158" t="s">
        <v>123</v>
      </c>
      <c r="E158" t="s">
        <v>102</v>
      </c>
      <c r="F158" t="s">
        <v>270</v>
      </c>
      <c r="G158" s="77">
        <v>766405.44</v>
      </c>
      <c r="H158" s="77">
        <v>-3.3679000000000001</v>
      </c>
      <c r="I158" s="77">
        <v>-25.811768813760001</v>
      </c>
      <c r="J158" s="78">
        <v>5.5999999999999999E-3</v>
      </c>
      <c r="K158" s="78">
        <v>0</v>
      </c>
    </row>
    <row r="159" spans="2:11">
      <c r="B159" t="s">
        <v>2975</v>
      </c>
      <c r="C159" t="s">
        <v>2976</v>
      </c>
      <c r="D159" t="s">
        <v>123</v>
      </c>
      <c r="E159" t="s">
        <v>102</v>
      </c>
      <c r="F159" t="s">
        <v>279</v>
      </c>
      <c r="G159" s="77">
        <v>406835.43</v>
      </c>
      <c r="H159" s="77">
        <v>-3.2389000000000001</v>
      </c>
      <c r="I159" s="77">
        <v>-13.17699274227</v>
      </c>
      <c r="J159" s="78">
        <v>2.8E-3</v>
      </c>
      <c r="K159" s="78">
        <v>0</v>
      </c>
    </row>
    <row r="160" spans="2:11">
      <c r="B160" t="s">
        <v>2975</v>
      </c>
      <c r="C160" t="s">
        <v>2977</v>
      </c>
      <c r="D160" t="s">
        <v>123</v>
      </c>
      <c r="E160" t="s">
        <v>102</v>
      </c>
      <c r="F160" t="s">
        <v>279</v>
      </c>
      <c r="G160" s="77">
        <v>487928.24</v>
      </c>
      <c r="H160" s="77">
        <v>-3.2968999999999999</v>
      </c>
      <c r="I160" s="77">
        <v>-16.086506144560001</v>
      </c>
      <c r="J160" s="78">
        <v>3.5000000000000001E-3</v>
      </c>
      <c r="K160" s="78">
        <v>0</v>
      </c>
    </row>
    <row r="161" spans="2:11">
      <c r="B161" t="s">
        <v>2975</v>
      </c>
      <c r="C161" t="s">
        <v>2978</v>
      </c>
      <c r="D161" t="s">
        <v>123</v>
      </c>
      <c r="E161" t="s">
        <v>102</v>
      </c>
      <c r="F161" t="s">
        <v>264</v>
      </c>
      <c r="G161" s="77">
        <v>459090</v>
      </c>
      <c r="H161" s="77">
        <v>-7.1517999999999997</v>
      </c>
      <c r="I161" s="77">
        <v>-32.833198619999997</v>
      </c>
      <c r="J161" s="78">
        <v>7.1000000000000004E-3</v>
      </c>
      <c r="K161" s="78">
        <v>0</v>
      </c>
    </row>
    <row r="162" spans="2:11">
      <c r="B162" t="s">
        <v>2975</v>
      </c>
      <c r="C162" t="s">
        <v>2979</v>
      </c>
      <c r="D162" t="s">
        <v>123</v>
      </c>
      <c r="E162" t="s">
        <v>102</v>
      </c>
      <c r="F162" t="s">
        <v>264</v>
      </c>
      <c r="G162" s="77">
        <v>469770.87</v>
      </c>
      <c r="H162" s="77">
        <v>-7.0425000000000004</v>
      </c>
      <c r="I162" s="77">
        <v>-33.083613519750003</v>
      </c>
      <c r="J162" s="78">
        <v>7.1000000000000004E-3</v>
      </c>
      <c r="K162" s="78">
        <v>0</v>
      </c>
    </row>
    <row r="163" spans="2:11">
      <c r="B163" t="s">
        <v>2975</v>
      </c>
      <c r="C163" t="s">
        <v>2980</v>
      </c>
      <c r="D163" t="s">
        <v>123</v>
      </c>
      <c r="E163" t="s">
        <v>102</v>
      </c>
      <c r="F163" t="s">
        <v>264</v>
      </c>
      <c r="G163" s="77">
        <v>204040</v>
      </c>
      <c r="H163" s="77">
        <v>-7.1517999999999997</v>
      </c>
      <c r="I163" s="77">
        <v>-14.592532719999999</v>
      </c>
      <c r="J163" s="78">
        <v>3.0999999999999999E-3</v>
      </c>
      <c r="K163" s="78">
        <v>0</v>
      </c>
    </row>
    <row r="164" spans="2:11">
      <c r="B164" t="s">
        <v>2975</v>
      </c>
      <c r="C164" t="s">
        <v>2981</v>
      </c>
      <c r="D164" t="s">
        <v>123</v>
      </c>
      <c r="E164" t="s">
        <v>102</v>
      </c>
      <c r="F164" t="s">
        <v>264</v>
      </c>
      <c r="G164" s="77">
        <v>367657.47</v>
      </c>
      <c r="H164" s="77">
        <v>-7.0393999999999997</v>
      </c>
      <c r="I164" s="77">
        <v>-25.880879943179998</v>
      </c>
      <c r="J164" s="78">
        <v>5.5999999999999999E-3</v>
      </c>
      <c r="K164" s="78">
        <v>0</v>
      </c>
    </row>
    <row r="165" spans="2:11">
      <c r="B165" t="s">
        <v>2975</v>
      </c>
      <c r="C165" t="s">
        <v>2982</v>
      </c>
      <c r="D165" t="s">
        <v>123</v>
      </c>
      <c r="E165" t="s">
        <v>102</v>
      </c>
      <c r="F165" t="s">
        <v>279</v>
      </c>
      <c r="G165" s="77">
        <v>1054031.07</v>
      </c>
      <c r="H165" s="77">
        <v>-3.2389000000000001</v>
      </c>
      <c r="I165" s="77">
        <v>-34.139012326230002</v>
      </c>
      <c r="J165" s="78">
        <v>7.4000000000000003E-3</v>
      </c>
      <c r="K165" s="78">
        <v>0</v>
      </c>
    </row>
    <row r="166" spans="2:11">
      <c r="B166" t="s">
        <v>2983</v>
      </c>
      <c r="C166" t="s">
        <v>2984</v>
      </c>
      <c r="D166" t="s">
        <v>123</v>
      </c>
      <c r="E166" t="s">
        <v>102</v>
      </c>
      <c r="F166" t="s">
        <v>270</v>
      </c>
      <c r="G166" s="77">
        <v>133973.79999999999</v>
      </c>
      <c r="H166" s="77">
        <v>-4.3322000000000003</v>
      </c>
      <c r="I166" s="77">
        <v>-5.8040129636</v>
      </c>
      <c r="J166" s="78">
        <v>1.2999999999999999E-3</v>
      </c>
      <c r="K166" s="78">
        <v>0</v>
      </c>
    </row>
    <row r="167" spans="2:11">
      <c r="B167" t="s">
        <v>2983</v>
      </c>
      <c r="C167" t="s">
        <v>2985</v>
      </c>
      <c r="D167" t="s">
        <v>123</v>
      </c>
      <c r="E167" t="s">
        <v>102</v>
      </c>
      <c r="F167" t="s">
        <v>270</v>
      </c>
      <c r="G167" s="77">
        <v>430328.09</v>
      </c>
      <c r="H167" s="77">
        <v>-1.4477</v>
      </c>
      <c r="I167" s="77">
        <v>-6.22985975893</v>
      </c>
      <c r="J167" s="78">
        <v>1.2999999999999999E-3</v>
      </c>
      <c r="K167" s="78">
        <v>0</v>
      </c>
    </row>
    <row r="168" spans="2:11">
      <c r="B168" t="s">
        <v>2983</v>
      </c>
      <c r="C168" t="s">
        <v>2986</v>
      </c>
      <c r="D168" t="s">
        <v>123</v>
      </c>
      <c r="E168" t="s">
        <v>102</v>
      </c>
      <c r="F168" t="s">
        <v>270</v>
      </c>
      <c r="G168" s="77">
        <v>177984.74</v>
      </c>
      <c r="H168" s="77">
        <v>-4.2432999999999996</v>
      </c>
      <c r="I168" s="77">
        <v>-7.5524264724199996</v>
      </c>
      <c r="J168" s="78">
        <v>1.6000000000000001E-3</v>
      </c>
      <c r="K168" s="78">
        <v>0</v>
      </c>
    </row>
    <row r="169" spans="2:11">
      <c r="B169" t="s">
        <v>2983</v>
      </c>
      <c r="C169" t="s">
        <v>2987</v>
      </c>
      <c r="D169" t="s">
        <v>123</v>
      </c>
      <c r="E169" t="s">
        <v>102</v>
      </c>
      <c r="F169" t="s">
        <v>270</v>
      </c>
      <c r="G169" s="77">
        <v>523038.39</v>
      </c>
      <c r="H169" s="77">
        <v>-4.3322000000000003</v>
      </c>
      <c r="I169" s="77">
        <v>-22.659069131580001</v>
      </c>
      <c r="J169" s="78">
        <v>4.8999999999999998E-3</v>
      </c>
      <c r="K169" s="78">
        <v>0</v>
      </c>
    </row>
    <row r="170" spans="2:11">
      <c r="B170" t="s">
        <v>2983</v>
      </c>
      <c r="C170" t="s">
        <v>2988</v>
      </c>
      <c r="D170" t="s">
        <v>123</v>
      </c>
      <c r="E170" t="s">
        <v>102</v>
      </c>
      <c r="F170" t="s">
        <v>270</v>
      </c>
      <c r="G170" s="77">
        <v>209631.77</v>
      </c>
      <c r="H170" s="77">
        <v>-4.125</v>
      </c>
      <c r="I170" s="77">
        <v>-8.6473105125000007</v>
      </c>
      <c r="J170" s="78">
        <v>1.9E-3</v>
      </c>
      <c r="K170" s="78">
        <v>0</v>
      </c>
    </row>
    <row r="171" spans="2:11">
      <c r="B171" t="s">
        <v>2983</v>
      </c>
      <c r="C171" t="s">
        <v>2989</v>
      </c>
      <c r="D171" t="s">
        <v>123</v>
      </c>
      <c r="E171" t="s">
        <v>102</v>
      </c>
      <c r="F171" t="s">
        <v>270</v>
      </c>
      <c r="G171" s="77">
        <v>334658.57</v>
      </c>
      <c r="H171" s="77">
        <v>-1.4477</v>
      </c>
      <c r="I171" s="77">
        <v>-4.8448521178900004</v>
      </c>
      <c r="J171" s="78">
        <v>1E-3</v>
      </c>
      <c r="K171" s="78">
        <v>0</v>
      </c>
    </row>
    <row r="172" spans="2:11">
      <c r="B172" t="s">
        <v>2983</v>
      </c>
      <c r="C172" t="s">
        <v>2990</v>
      </c>
      <c r="D172" t="s">
        <v>123</v>
      </c>
      <c r="E172" t="s">
        <v>102</v>
      </c>
      <c r="F172" t="s">
        <v>270</v>
      </c>
      <c r="G172" s="77">
        <v>277454.75</v>
      </c>
      <c r="H172" s="77">
        <v>-1.4473</v>
      </c>
      <c r="I172" s="77">
        <v>-4.01560259675</v>
      </c>
      <c r="J172" s="78">
        <v>8.9999999999999998E-4</v>
      </c>
      <c r="K172" s="78">
        <v>0</v>
      </c>
    </row>
    <row r="173" spans="2:11">
      <c r="B173" t="s">
        <v>2991</v>
      </c>
      <c r="C173" t="s">
        <v>2992</v>
      </c>
      <c r="D173" t="s">
        <v>123</v>
      </c>
      <c r="E173" t="s">
        <v>102</v>
      </c>
      <c r="F173" t="s">
        <v>279</v>
      </c>
      <c r="G173" s="77">
        <v>558720.66</v>
      </c>
      <c r="H173" s="77">
        <v>-0.64480000000000004</v>
      </c>
      <c r="I173" s="77">
        <v>-3.60263081568</v>
      </c>
      <c r="J173" s="78">
        <v>8.0000000000000004E-4</v>
      </c>
      <c r="K173" s="78">
        <v>0</v>
      </c>
    </row>
    <row r="174" spans="2:11">
      <c r="B174" t="s">
        <v>2991</v>
      </c>
      <c r="C174" t="s">
        <v>2993</v>
      </c>
      <c r="D174" t="s">
        <v>123</v>
      </c>
      <c r="E174" t="s">
        <v>102</v>
      </c>
      <c r="F174" t="s">
        <v>279</v>
      </c>
      <c r="G174" s="77">
        <v>1612809.6</v>
      </c>
      <c r="H174" s="77">
        <v>-0.61180000000000001</v>
      </c>
      <c r="I174" s="77">
        <v>-9.8671691328000009</v>
      </c>
      <c r="J174" s="78">
        <v>2.0999999999999999E-3</v>
      </c>
      <c r="K174" s="78">
        <v>0</v>
      </c>
    </row>
    <row r="175" spans="2:11">
      <c r="B175" t="s">
        <v>2991</v>
      </c>
      <c r="C175" t="s">
        <v>2994</v>
      </c>
      <c r="D175" t="s">
        <v>123</v>
      </c>
      <c r="E175" t="s">
        <v>102</v>
      </c>
      <c r="F175" t="s">
        <v>279</v>
      </c>
      <c r="G175" s="77">
        <v>382054.49</v>
      </c>
      <c r="H175" s="77">
        <v>-0.55700000000000005</v>
      </c>
      <c r="I175" s="77">
        <v>-2.1280435092999999</v>
      </c>
      <c r="J175" s="78">
        <v>5.0000000000000001E-4</v>
      </c>
      <c r="K175" s="78">
        <v>0</v>
      </c>
    </row>
    <row r="176" spans="2:11">
      <c r="B176" t="s">
        <v>2995</v>
      </c>
      <c r="C176" t="s">
        <v>2996</v>
      </c>
      <c r="D176" t="s">
        <v>123</v>
      </c>
      <c r="E176" t="s">
        <v>102</v>
      </c>
      <c r="F176" t="s">
        <v>279</v>
      </c>
      <c r="G176" s="77">
        <v>545799.43999999994</v>
      </c>
      <c r="H176" s="77">
        <v>-2.5996999999999999</v>
      </c>
      <c r="I176" s="77">
        <v>-14.189148041679999</v>
      </c>
      <c r="J176" s="78">
        <v>3.0999999999999999E-3</v>
      </c>
      <c r="K176" s="78">
        <v>0</v>
      </c>
    </row>
    <row r="177" spans="2:11">
      <c r="B177" t="s">
        <v>2995</v>
      </c>
      <c r="C177" t="s">
        <v>2997</v>
      </c>
      <c r="D177" t="s">
        <v>123</v>
      </c>
      <c r="E177" t="s">
        <v>102</v>
      </c>
      <c r="F177" t="s">
        <v>264</v>
      </c>
      <c r="G177" s="77">
        <v>1582232.03</v>
      </c>
      <c r="H177" s="77">
        <v>-7.0839999999999996</v>
      </c>
      <c r="I177" s="77">
        <v>-112.0853170052</v>
      </c>
      <c r="J177" s="78">
        <v>2.4199999999999999E-2</v>
      </c>
      <c r="K177" s="78">
        <v>-1E-4</v>
      </c>
    </row>
    <row r="178" spans="2:11">
      <c r="B178" t="s">
        <v>2998</v>
      </c>
      <c r="C178" t="s">
        <v>2999</v>
      </c>
      <c r="D178" t="s">
        <v>123</v>
      </c>
      <c r="E178" t="s">
        <v>102</v>
      </c>
      <c r="F178" t="s">
        <v>279</v>
      </c>
      <c r="G178" s="77">
        <v>747681.67</v>
      </c>
      <c r="H178" s="77">
        <v>-2.7641</v>
      </c>
      <c r="I178" s="77">
        <v>-20.666669040470001</v>
      </c>
      <c r="J178" s="78">
        <v>4.4999999999999997E-3</v>
      </c>
      <c r="K178" s="78">
        <v>0</v>
      </c>
    </row>
    <row r="179" spans="2:11">
      <c r="B179" t="s">
        <v>2998</v>
      </c>
      <c r="C179" t="s">
        <v>3000</v>
      </c>
      <c r="D179" t="s">
        <v>123</v>
      </c>
      <c r="E179" t="s">
        <v>102</v>
      </c>
      <c r="F179" t="s">
        <v>279</v>
      </c>
      <c r="G179" s="77">
        <v>427115.8</v>
      </c>
      <c r="H179" s="77">
        <v>-2.7955999999999999</v>
      </c>
      <c r="I179" s="77">
        <v>-11.9404493048</v>
      </c>
      <c r="J179" s="78">
        <v>2.5999999999999999E-3</v>
      </c>
      <c r="K179" s="78">
        <v>0</v>
      </c>
    </row>
    <row r="180" spans="2:11">
      <c r="B180" t="s">
        <v>2998</v>
      </c>
      <c r="C180" t="s">
        <v>3001</v>
      </c>
      <c r="D180" t="s">
        <v>123</v>
      </c>
      <c r="E180" t="s">
        <v>102</v>
      </c>
      <c r="F180" t="s">
        <v>279</v>
      </c>
      <c r="G180" s="77">
        <v>221508.13</v>
      </c>
      <c r="H180" s="77">
        <v>-2.7641</v>
      </c>
      <c r="I180" s="77">
        <v>-6.1227062213299996</v>
      </c>
      <c r="J180" s="78">
        <v>1.2999999999999999E-3</v>
      </c>
      <c r="K180" s="78">
        <v>0</v>
      </c>
    </row>
    <row r="181" spans="2:11">
      <c r="B181" t="s">
        <v>3002</v>
      </c>
      <c r="C181" t="s">
        <v>3003</v>
      </c>
      <c r="D181" t="s">
        <v>123</v>
      </c>
      <c r="E181" t="s">
        <v>102</v>
      </c>
      <c r="F181" t="s">
        <v>267</v>
      </c>
      <c r="G181" s="77">
        <v>258386.21</v>
      </c>
      <c r="H181" s="77">
        <v>-8.3573000000000004</v>
      </c>
      <c r="I181" s="77">
        <v>-21.594110728330001</v>
      </c>
      <c r="J181" s="78">
        <v>4.7000000000000002E-3</v>
      </c>
      <c r="K181" s="78">
        <v>0</v>
      </c>
    </row>
    <row r="182" spans="2:11">
      <c r="B182" t="s">
        <v>3002</v>
      </c>
      <c r="C182" t="s">
        <v>3004</v>
      </c>
      <c r="D182" t="s">
        <v>123</v>
      </c>
      <c r="E182" t="s">
        <v>102</v>
      </c>
      <c r="F182" t="s">
        <v>267</v>
      </c>
      <c r="G182" s="77">
        <v>373435.14</v>
      </c>
      <c r="H182" s="77">
        <v>-8.2997999999999994</v>
      </c>
      <c r="I182" s="77">
        <v>-30.994369749720001</v>
      </c>
      <c r="J182" s="78">
        <v>6.7000000000000002E-3</v>
      </c>
      <c r="K182" s="78">
        <v>0</v>
      </c>
    </row>
    <row r="183" spans="2:11">
      <c r="B183" t="s">
        <v>3002</v>
      </c>
      <c r="C183" t="s">
        <v>3005</v>
      </c>
      <c r="D183" t="s">
        <v>123</v>
      </c>
      <c r="E183" t="s">
        <v>102</v>
      </c>
      <c r="F183" t="s">
        <v>267</v>
      </c>
      <c r="G183" s="77">
        <v>726299.11</v>
      </c>
      <c r="H183" s="77">
        <v>-8.3573000000000004</v>
      </c>
      <c r="I183" s="77">
        <v>-60.698995520030003</v>
      </c>
      <c r="J183" s="78">
        <v>1.3100000000000001E-2</v>
      </c>
      <c r="K183" s="78">
        <v>0</v>
      </c>
    </row>
    <row r="184" spans="2:11">
      <c r="B184" t="s">
        <v>3002</v>
      </c>
      <c r="C184" t="s">
        <v>3006</v>
      </c>
      <c r="D184" t="s">
        <v>123</v>
      </c>
      <c r="E184" t="s">
        <v>102</v>
      </c>
      <c r="F184" t="s">
        <v>267</v>
      </c>
      <c r="G184" s="77">
        <v>454137.71</v>
      </c>
      <c r="H184" s="77">
        <v>-8.3094000000000001</v>
      </c>
      <c r="I184" s="77">
        <v>-37.736118874740001</v>
      </c>
      <c r="J184" s="78">
        <v>8.0999999999999996E-3</v>
      </c>
      <c r="K184" s="78">
        <v>0</v>
      </c>
    </row>
    <row r="185" spans="2:11">
      <c r="B185" t="s">
        <v>3002</v>
      </c>
      <c r="C185" t="s">
        <v>3007</v>
      </c>
      <c r="D185" t="s">
        <v>123</v>
      </c>
      <c r="E185" t="s">
        <v>102</v>
      </c>
      <c r="F185" t="s">
        <v>267</v>
      </c>
      <c r="G185" s="77">
        <v>1046536.65</v>
      </c>
      <c r="H185" s="77">
        <v>-8.2997999999999994</v>
      </c>
      <c r="I185" s="77">
        <v>-86.860448876700005</v>
      </c>
      <c r="J185" s="78">
        <v>1.8700000000000001E-2</v>
      </c>
      <c r="K185" s="78">
        <v>-1E-4</v>
      </c>
    </row>
    <row r="186" spans="2:11">
      <c r="B186" t="s">
        <v>3002</v>
      </c>
      <c r="C186" t="s">
        <v>3008</v>
      </c>
      <c r="D186" t="s">
        <v>123</v>
      </c>
      <c r="E186" t="s">
        <v>102</v>
      </c>
      <c r="F186" t="s">
        <v>267</v>
      </c>
      <c r="G186" s="77">
        <v>879013.06</v>
      </c>
      <c r="H186" s="77">
        <v>-8.3094000000000001</v>
      </c>
      <c r="I186" s="77">
        <v>-73.040711207640001</v>
      </c>
      <c r="J186" s="78">
        <v>1.5800000000000002E-2</v>
      </c>
      <c r="K186" s="78">
        <v>-1E-4</v>
      </c>
    </row>
    <row r="187" spans="2:11">
      <c r="B187" t="s">
        <v>3009</v>
      </c>
      <c r="C187" t="s">
        <v>3010</v>
      </c>
      <c r="D187" t="s">
        <v>123</v>
      </c>
      <c r="E187" t="s">
        <v>102</v>
      </c>
      <c r="F187" t="s">
        <v>279</v>
      </c>
      <c r="G187" s="77">
        <v>183456.88</v>
      </c>
      <c r="H187" s="77">
        <v>-2.1671999999999998</v>
      </c>
      <c r="I187" s="77">
        <v>-3.97587750336</v>
      </c>
      <c r="J187" s="78">
        <v>8.9999999999999998E-4</v>
      </c>
      <c r="K187" s="78">
        <v>0</v>
      </c>
    </row>
    <row r="188" spans="2:11">
      <c r="B188" t="s">
        <v>3009</v>
      </c>
      <c r="C188" t="s">
        <v>3011</v>
      </c>
      <c r="D188" t="s">
        <v>123</v>
      </c>
      <c r="E188" t="s">
        <v>102</v>
      </c>
      <c r="F188" t="s">
        <v>279</v>
      </c>
      <c r="G188" s="77">
        <v>107403.56</v>
      </c>
      <c r="H188" s="77">
        <v>-2.1955</v>
      </c>
      <c r="I188" s="77">
        <v>-2.3580451598000001</v>
      </c>
      <c r="J188" s="78">
        <v>5.0000000000000001E-4</v>
      </c>
      <c r="K188" s="78">
        <v>0</v>
      </c>
    </row>
    <row r="189" spans="2:11">
      <c r="B189" t="s">
        <v>3009</v>
      </c>
      <c r="C189" t="s">
        <v>3012</v>
      </c>
      <c r="D189" t="s">
        <v>123</v>
      </c>
      <c r="E189" t="s">
        <v>102</v>
      </c>
      <c r="F189" t="s">
        <v>279</v>
      </c>
      <c r="G189" s="77">
        <v>590883.18000000005</v>
      </c>
      <c r="H189" s="77">
        <v>-2.1671999999999998</v>
      </c>
      <c r="I189" s="77">
        <v>-12.805620276959999</v>
      </c>
      <c r="J189" s="78">
        <v>2.8E-3</v>
      </c>
      <c r="K189" s="78">
        <v>0</v>
      </c>
    </row>
    <row r="190" spans="2:11">
      <c r="B190" t="s">
        <v>3009</v>
      </c>
      <c r="C190" t="s">
        <v>3013</v>
      </c>
      <c r="D190" t="s">
        <v>123</v>
      </c>
      <c r="E190" t="s">
        <v>102</v>
      </c>
      <c r="F190" t="s">
        <v>279</v>
      </c>
      <c r="G190" s="77">
        <v>1128674.32</v>
      </c>
      <c r="H190" s="77">
        <v>-2.1107</v>
      </c>
      <c r="I190" s="77">
        <v>-23.822928872239999</v>
      </c>
      <c r="J190" s="78">
        <v>5.1000000000000004E-3</v>
      </c>
      <c r="K190" s="78">
        <v>0</v>
      </c>
    </row>
    <row r="191" spans="2:11">
      <c r="B191" t="s">
        <v>3009</v>
      </c>
      <c r="C191" t="s">
        <v>3014</v>
      </c>
      <c r="D191" t="s">
        <v>123</v>
      </c>
      <c r="E191" t="s">
        <v>102</v>
      </c>
      <c r="F191" t="s">
        <v>279</v>
      </c>
      <c r="G191" s="77">
        <v>779533.92</v>
      </c>
      <c r="H191" s="77">
        <v>-2.2238000000000002</v>
      </c>
      <c r="I191" s="77">
        <v>-17.33527531296</v>
      </c>
      <c r="J191" s="78">
        <v>3.7000000000000002E-3</v>
      </c>
      <c r="K191" s="78">
        <v>0</v>
      </c>
    </row>
    <row r="192" spans="2:11">
      <c r="B192" t="s">
        <v>3009</v>
      </c>
      <c r="C192" t="s">
        <v>3015</v>
      </c>
      <c r="D192" t="s">
        <v>123</v>
      </c>
      <c r="E192" t="s">
        <v>102</v>
      </c>
      <c r="F192" t="s">
        <v>279</v>
      </c>
      <c r="G192" s="77">
        <v>1246475.26</v>
      </c>
      <c r="H192" s="77">
        <v>-2.1956000000000002</v>
      </c>
      <c r="I192" s="77">
        <v>-27.367610808559999</v>
      </c>
      <c r="J192" s="78">
        <v>5.8999999999999999E-3</v>
      </c>
      <c r="K192" s="78">
        <v>0</v>
      </c>
    </row>
    <row r="193" spans="2:11">
      <c r="B193" t="s">
        <v>3016</v>
      </c>
      <c r="C193" t="s">
        <v>3017</v>
      </c>
      <c r="D193" t="s">
        <v>123</v>
      </c>
      <c r="E193" t="s">
        <v>102</v>
      </c>
      <c r="F193" t="s">
        <v>267</v>
      </c>
      <c r="G193" s="77">
        <v>343011.53</v>
      </c>
      <c r="H193" s="77">
        <v>-8.8268000000000004</v>
      </c>
      <c r="I193" s="77">
        <v>-30.276941730040001</v>
      </c>
      <c r="J193" s="78">
        <v>6.4999999999999997E-3</v>
      </c>
      <c r="K193" s="78">
        <v>0</v>
      </c>
    </row>
    <row r="194" spans="2:11">
      <c r="B194" t="s">
        <v>3016</v>
      </c>
      <c r="C194" t="s">
        <v>3018</v>
      </c>
      <c r="D194" t="s">
        <v>123</v>
      </c>
      <c r="E194" t="s">
        <v>102</v>
      </c>
      <c r="F194" t="s">
        <v>267</v>
      </c>
      <c r="G194" s="77">
        <v>502173.37</v>
      </c>
      <c r="H194" s="77">
        <v>-8.8268000000000004</v>
      </c>
      <c r="I194" s="77">
        <v>-44.32583902316</v>
      </c>
      <c r="J194" s="78">
        <v>9.5999999999999992E-3</v>
      </c>
      <c r="K194" s="78">
        <v>0</v>
      </c>
    </row>
    <row r="195" spans="2:11">
      <c r="B195" t="s">
        <v>3016</v>
      </c>
      <c r="C195" t="s">
        <v>3019</v>
      </c>
      <c r="D195" t="s">
        <v>123</v>
      </c>
      <c r="E195" t="s">
        <v>102</v>
      </c>
      <c r="F195" t="s">
        <v>267</v>
      </c>
      <c r="G195" s="77">
        <v>622123.31000000006</v>
      </c>
      <c r="H195" s="77">
        <v>-8.9268000000000001</v>
      </c>
      <c r="I195" s="77">
        <v>-55.535703637079997</v>
      </c>
      <c r="J195" s="78">
        <v>1.2E-2</v>
      </c>
      <c r="K195" s="78">
        <v>0</v>
      </c>
    </row>
    <row r="196" spans="2:11">
      <c r="B196" t="s">
        <v>3016</v>
      </c>
      <c r="C196" t="s">
        <v>3020</v>
      </c>
      <c r="D196" t="s">
        <v>123</v>
      </c>
      <c r="E196" t="s">
        <v>102</v>
      </c>
      <c r="F196" t="s">
        <v>267</v>
      </c>
      <c r="G196" s="77">
        <v>208116.86</v>
      </c>
      <c r="H196" s="77">
        <v>-8.9138999999999999</v>
      </c>
      <c r="I196" s="77">
        <v>-18.551328783540001</v>
      </c>
      <c r="J196" s="78">
        <v>4.0000000000000001E-3</v>
      </c>
      <c r="K196" s="78">
        <v>0</v>
      </c>
    </row>
    <row r="197" spans="2:11">
      <c r="B197" t="s">
        <v>3016</v>
      </c>
      <c r="C197" t="s">
        <v>3021</v>
      </c>
      <c r="D197" t="s">
        <v>123</v>
      </c>
      <c r="E197" t="s">
        <v>102</v>
      </c>
      <c r="F197" t="s">
        <v>267</v>
      </c>
      <c r="G197" s="77">
        <v>2094368.62</v>
      </c>
      <c r="H197" s="77">
        <v>-8.2273999999999994</v>
      </c>
      <c r="I197" s="77">
        <v>-172.31208384188</v>
      </c>
      <c r="J197" s="78">
        <v>3.7199999999999997E-2</v>
      </c>
      <c r="K197" s="78">
        <v>-1E-4</v>
      </c>
    </row>
    <row r="198" spans="2:11">
      <c r="B198" t="s">
        <v>3022</v>
      </c>
      <c r="C198" t="s">
        <v>3023</v>
      </c>
      <c r="D198" t="s">
        <v>123</v>
      </c>
      <c r="E198" t="s">
        <v>102</v>
      </c>
      <c r="F198" t="s">
        <v>279</v>
      </c>
      <c r="G198" s="77">
        <v>665891.31999999995</v>
      </c>
      <c r="H198" s="77">
        <v>-2.7366999999999999</v>
      </c>
      <c r="I198" s="77">
        <v>-18.223447754439999</v>
      </c>
      <c r="J198" s="78">
        <v>3.8999999999999998E-3</v>
      </c>
      <c r="K198" s="78">
        <v>0</v>
      </c>
    </row>
    <row r="199" spans="2:11">
      <c r="B199" t="s">
        <v>3024</v>
      </c>
      <c r="C199" t="s">
        <v>3025</v>
      </c>
      <c r="D199" t="s">
        <v>123</v>
      </c>
      <c r="E199" t="s">
        <v>102</v>
      </c>
      <c r="F199" t="s">
        <v>270</v>
      </c>
      <c r="G199" s="77">
        <v>734439.89</v>
      </c>
      <c r="H199" s="77">
        <v>-3.9994000000000001</v>
      </c>
      <c r="I199" s="77">
        <v>-29.373188960659999</v>
      </c>
      <c r="J199" s="78">
        <v>6.3E-3</v>
      </c>
      <c r="K199" s="78">
        <v>0</v>
      </c>
    </row>
    <row r="200" spans="2:11">
      <c r="B200" t="s">
        <v>3024</v>
      </c>
      <c r="C200" t="s">
        <v>3026</v>
      </c>
      <c r="D200" t="s">
        <v>123</v>
      </c>
      <c r="E200" t="s">
        <v>102</v>
      </c>
      <c r="F200" t="s">
        <v>270</v>
      </c>
      <c r="G200" s="77">
        <v>314983.03000000003</v>
      </c>
      <c r="H200" s="77">
        <v>-3.9258000000000002</v>
      </c>
      <c r="I200" s="77">
        <v>-12.36560379174</v>
      </c>
      <c r="J200" s="78">
        <v>2.7000000000000001E-3</v>
      </c>
      <c r="K200" s="78">
        <v>0</v>
      </c>
    </row>
    <row r="201" spans="2:11">
      <c r="B201" t="s">
        <v>3027</v>
      </c>
      <c r="C201" t="s">
        <v>3028</v>
      </c>
      <c r="D201" t="s">
        <v>123</v>
      </c>
      <c r="E201" t="s">
        <v>102</v>
      </c>
      <c r="F201" t="s">
        <v>270</v>
      </c>
      <c r="G201" s="77">
        <v>223861.07</v>
      </c>
      <c r="H201" s="77">
        <v>-4.0381</v>
      </c>
      <c r="I201" s="77">
        <v>-9.0397338676699999</v>
      </c>
      <c r="J201" s="78">
        <v>2E-3</v>
      </c>
      <c r="K201" s="78">
        <v>0</v>
      </c>
    </row>
    <row r="202" spans="2:11">
      <c r="B202" t="s">
        <v>3027</v>
      </c>
      <c r="C202" t="s">
        <v>3029</v>
      </c>
      <c r="D202" t="s">
        <v>123</v>
      </c>
      <c r="E202" t="s">
        <v>102</v>
      </c>
      <c r="F202" t="s">
        <v>270</v>
      </c>
      <c r="G202" s="77">
        <v>178288.13</v>
      </c>
      <c r="H202" s="77">
        <v>-4.0381999999999998</v>
      </c>
      <c r="I202" s="77">
        <v>-7.1996312656599999</v>
      </c>
      <c r="J202" s="78">
        <v>1.6000000000000001E-3</v>
      </c>
      <c r="K202" s="78">
        <v>0</v>
      </c>
    </row>
    <row r="203" spans="2:11">
      <c r="B203" t="s">
        <v>3027</v>
      </c>
      <c r="C203" t="s">
        <v>3030</v>
      </c>
      <c r="D203" t="s">
        <v>123</v>
      </c>
      <c r="E203" t="s">
        <v>102</v>
      </c>
      <c r="F203" t="s">
        <v>270</v>
      </c>
      <c r="G203" s="77">
        <v>891946.28</v>
      </c>
      <c r="H203" s="77">
        <v>-3.9792000000000001</v>
      </c>
      <c r="I203" s="77">
        <v>-35.492326373760001</v>
      </c>
      <c r="J203" s="78">
        <v>7.7000000000000002E-3</v>
      </c>
      <c r="K203" s="78">
        <v>0</v>
      </c>
    </row>
    <row r="204" spans="2:11">
      <c r="B204" t="s">
        <v>3031</v>
      </c>
      <c r="C204" t="s">
        <v>3032</v>
      </c>
      <c r="D204" t="s">
        <v>123</v>
      </c>
      <c r="E204" t="s">
        <v>102</v>
      </c>
      <c r="F204" t="s">
        <v>257</v>
      </c>
      <c r="G204" s="77">
        <v>135489.91</v>
      </c>
      <c r="H204" s="77">
        <v>-3.1316999999999999</v>
      </c>
      <c r="I204" s="77">
        <v>-4.2431375114699996</v>
      </c>
      <c r="J204" s="78">
        <v>8.9999999999999998E-4</v>
      </c>
      <c r="K204" s="78">
        <v>0</v>
      </c>
    </row>
    <row r="205" spans="2:11">
      <c r="B205" t="s">
        <v>3031</v>
      </c>
      <c r="C205" t="s">
        <v>3033</v>
      </c>
      <c r="D205" t="s">
        <v>123</v>
      </c>
      <c r="E205" t="s">
        <v>102</v>
      </c>
      <c r="F205" t="s">
        <v>257</v>
      </c>
      <c r="G205" s="77">
        <v>315983.14</v>
      </c>
      <c r="H205" s="77">
        <v>-3.1839</v>
      </c>
      <c r="I205" s="77">
        <v>-10.06058719446</v>
      </c>
      <c r="J205" s="78">
        <v>2.2000000000000001E-3</v>
      </c>
      <c r="K205" s="78">
        <v>0</v>
      </c>
    </row>
    <row r="206" spans="2:11">
      <c r="B206" t="s">
        <v>3031</v>
      </c>
      <c r="C206" t="s">
        <v>3034</v>
      </c>
      <c r="D206" t="s">
        <v>123</v>
      </c>
      <c r="E206" t="s">
        <v>102</v>
      </c>
      <c r="F206" t="s">
        <v>257</v>
      </c>
      <c r="G206" s="77">
        <v>211582.93</v>
      </c>
      <c r="H206" s="77">
        <v>-3.1316999999999999</v>
      </c>
      <c r="I206" s="77">
        <v>-6.6261426188100003</v>
      </c>
      <c r="J206" s="78">
        <v>1.4E-3</v>
      </c>
      <c r="K206" s="78">
        <v>0</v>
      </c>
    </row>
    <row r="207" spans="2:11">
      <c r="B207" t="s">
        <v>3031</v>
      </c>
      <c r="C207" t="s">
        <v>3035</v>
      </c>
      <c r="D207" t="s">
        <v>123</v>
      </c>
      <c r="E207" t="s">
        <v>102</v>
      </c>
      <c r="F207" t="s">
        <v>257</v>
      </c>
      <c r="G207" s="77">
        <v>105827.16</v>
      </c>
      <c r="H207" s="77">
        <v>-3.0969000000000002</v>
      </c>
      <c r="I207" s="77">
        <v>-3.2773613180400001</v>
      </c>
      <c r="J207" s="78">
        <v>6.9999999999999999E-4</v>
      </c>
      <c r="K207" s="78">
        <v>0</v>
      </c>
    </row>
    <row r="208" spans="2:11">
      <c r="B208" t="s">
        <v>3031</v>
      </c>
      <c r="C208" t="s">
        <v>3036</v>
      </c>
      <c r="D208" t="s">
        <v>123</v>
      </c>
      <c r="E208" t="s">
        <v>102</v>
      </c>
      <c r="F208" t="s">
        <v>257</v>
      </c>
      <c r="G208" s="77">
        <v>898772.4</v>
      </c>
      <c r="H208" s="77">
        <v>-3.1839</v>
      </c>
      <c r="I208" s="77">
        <v>-28.616014443600001</v>
      </c>
      <c r="J208" s="78">
        <v>6.1999999999999998E-3</v>
      </c>
      <c r="K208" s="78">
        <v>0</v>
      </c>
    </row>
    <row r="209" spans="2:11">
      <c r="B209" t="s">
        <v>3031</v>
      </c>
      <c r="C209" t="s">
        <v>3037</v>
      </c>
      <c r="D209" t="s">
        <v>123</v>
      </c>
      <c r="E209" t="s">
        <v>102</v>
      </c>
      <c r="F209" t="s">
        <v>257</v>
      </c>
      <c r="G209" s="77">
        <v>900394.08</v>
      </c>
      <c r="H209" s="77">
        <v>-3.0303</v>
      </c>
      <c r="I209" s="77">
        <v>-27.28464180624</v>
      </c>
      <c r="J209" s="78">
        <v>5.8999999999999999E-3</v>
      </c>
      <c r="K209" s="78">
        <v>0</v>
      </c>
    </row>
    <row r="210" spans="2:11">
      <c r="B210" t="s">
        <v>3031</v>
      </c>
      <c r="C210" t="s">
        <v>3038</v>
      </c>
      <c r="D210" t="s">
        <v>123</v>
      </c>
      <c r="E210" t="s">
        <v>102</v>
      </c>
      <c r="F210" t="s">
        <v>257</v>
      </c>
      <c r="G210" s="77">
        <v>682092.25</v>
      </c>
      <c r="H210" s="77">
        <v>-3.1316999999999999</v>
      </c>
      <c r="I210" s="77">
        <v>-21.361082993250001</v>
      </c>
      <c r="J210" s="78">
        <v>4.5999999999999999E-3</v>
      </c>
      <c r="K210" s="78">
        <v>0</v>
      </c>
    </row>
    <row r="211" spans="2:11">
      <c r="B211" t="s">
        <v>3039</v>
      </c>
      <c r="C211" t="s">
        <v>3040</v>
      </c>
      <c r="D211" t="s">
        <v>123</v>
      </c>
      <c r="E211" t="s">
        <v>102</v>
      </c>
      <c r="F211" t="s">
        <v>267</v>
      </c>
      <c r="G211" s="77">
        <v>404153.86</v>
      </c>
      <c r="H211" s="77">
        <v>-8.1547999999999998</v>
      </c>
      <c r="I211" s="77">
        <v>-32.957938975280001</v>
      </c>
      <c r="J211" s="78">
        <v>7.1000000000000004E-3</v>
      </c>
      <c r="K211" s="78">
        <v>0</v>
      </c>
    </row>
    <row r="212" spans="2:11">
      <c r="B212" t="s">
        <v>3039</v>
      </c>
      <c r="C212" t="s">
        <v>3041</v>
      </c>
      <c r="D212" t="s">
        <v>123</v>
      </c>
      <c r="E212" t="s">
        <v>102</v>
      </c>
      <c r="F212" t="s">
        <v>267</v>
      </c>
      <c r="G212" s="77">
        <v>626991.72</v>
      </c>
      <c r="H212" s="77">
        <v>-8.0594000000000001</v>
      </c>
      <c r="I212" s="77">
        <v>-50.531770681680001</v>
      </c>
      <c r="J212" s="78">
        <v>1.09E-2</v>
      </c>
      <c r="K212" s="78">
        <v>0</v>
      </c>
    </row>
    <row r="213" spans="2:11">
      <c r="B213" t="s">
        <v>3039</v>
      </c>
      <c r="C213" t="s">
        <v>3042</v>
      </c>
      <c r="D213" t="s">
        <v>123</v>
      </c>
      <c r="E213" t="s">
        <v>102</v>
      </c>
      <c r="F213" t="s">
        <v>267</v>
      </c>
      <c r="G213" s="77">
        <v>454338.48</v>
      </c>
      <c r="H213" s="77">
        <v>-8.2344000000000008</v>
      </c>
      <c r="I213" s="77">
        <v>-37.412047797120003</v>
      </c>
      <c r="J213" s="78">
        <v>8.0999999999999996E-3</v>
      </c>
      <c r="K213" s="78">
        <v>0</v>
      </c>
    </row>
    <row r="214" spans="2:11">
      <c r="B214" t="s">
        <v>3043</v>
      </c>
      <c r="C214" t="s">
        <v>3044</v>
      </c>
      <c r="D214" t="s">
        <v>123</v>
      </c>
      <c r="E214" t="s">
        <v>102</v>
      </c>
      <c r="F214" t="s">
        <v>267</v>
      </c>
      <c r="G214" s="77">
        <v>356955.48</v>
      </c>
      <c r="H214" s="77">
        <v>-7.1432000000000002</v>
      </c>
      <c r="I214" s="77">
        <v>-25.498043847360002</v>
      </c>
      <c r="J214" s="78">
        <v>5.4999999999999997E-3</v>
      </c>
      <c r="K214" s="78">
        <v>0</v>
      </c>
    </row>
    <row r="215" spans="2:11">
      <c r="B215" t="s">
        <v>3043</v>
      </c>
      <c r="C215" t="s">
        <v>3045</v>
      </c>
      <c r="D215" t="s">
        <v>123</v>
      </c>
      <c r="E215" t="s">
        <v>102</v>
      </c>
      <c r="F215" t="s">
        <v>279</v>
      </c>
      <c r="G215" s="77">
        <v>320872.23</v>
      </c>
      <c r="H215" s="77">
        <v>-2.1644999999999999</v>
      </c>
      <c r="I215" s="77">
        <v>-6.9452794183500002</v>
      </c>
      <c r="J215" s="78">
        <v>1.5E-3</v>
      </c>
      <c r="K215" s="78">
        <v>0</v>
      </c>
    </row>
    <row r="216" spans="2:11">
      <c r="B216" t="s">
        <v>3043</v>
      </c>
      <c r="C216" t="s">
        <v>3046</v>
      </c>
      <c r="D216" t="s">
        <v>123</v>
      </c>
      <c r="E216" t="s">
        <v>102</v>
      </c>
      <c r="F216" t="s">
        <v>267</v>
      </c>
      <c r="G216" s="77">
        <v>1810233.05</v>
      </c>
      <c r="H216" s="77">
        <v>-7.0465</v>
      </c>
      <c r="I216" s="77">
        <v>-127.55807186825</v>
      </c>
      <c r="J216" s="78">
        <v>2.75E-2</v>
      </c>
      <c r="K216" s="78">
        <v>-1E-4</v>
      </c>
    </row>
    <row r="217" spans="2:11">
      <c r="B217" t="s">
        <v>3043</v>
      </c>
      <c r="C217" t="s">
        <v>3047</v>
      </c>
      <c r="D217" t="s">
        <v>123</v>
      </c>
      <c r="E217" t="s">
        <v>102</v>
      </c>
      <c r="F217" t="s">
        <v>267</v>
      </c>
      <c r="G217" s="77">
        <v>1316318.3700000001</v>
      </c>
      <c r="H217" s="77">
        <v>-7.0465</v>
      </c>
      <c r="I217" s="77">
        <v>-92.754373942049995</v>
      </c>
      <c r="J217" s="78">
        <v>0.02</v>
      </c>
      <c r="K217" s="78">
        <v>-1E-4</v>
      </c>
    </row>
    <row r="218" spans="2:11">
      <c r="B218" t="s">
        <v>3048</v>
      </c>
      <c r="C218" t="s">
        <v>3049</v>
      </c>
      <c r="D218" t="s">
        <v>123</v>
      </c>
      <c r="E218" t="s">
        <v>102</v>
      </c>
      <c r="F218" t="s">
        <v>276</v>
      </c>
      <c r="G218" s="77">
        <v>396910.74</v>
      </c>
      <c r="H218" s="77">
        <v>0.4703</v>
      </c>
      <c r="I218" s="77">
        <v>1.86667121022</v>
      </c>
      <c r="J218" s="78">
        <v>-4.0000000000000002E-4</v>
      </c>
      <c r="K218" s="78">
        <v>0</v>
      </c>
    </row>
    <row r="219" spans="2:11">
      <c r="B219" t="s">
        <v>3048</v>
      </c>
      <c r="C219" t="s">
        <v>3050</v>
      </c>
      <c r="D219" t="s">
        <v>123</v>
      </c>
      <c r="E219" t="s">
        <v>102</v>
      </c>
      <c r="F219" t="s">
        <v>279</v>
      </c>
      <c r="G219" s="77">
        <v>388793.8</v>
      </c>
      <c r="H219" s="77">
        <v>-1.7575000000000001</v>
      </c>
      <c r="I219" s="77">
        <v>-6.8330510350000004</v>
      </c>
      <c r="J219" s="78">
        <v>1.5E-3</v>
      </c>
      <c r="K219" s="78">
        <v>0</v>
      </c>
    </row>
    <row r="220" spans="2:11">
      <c r="B220" t="s">
        <v>3048</v>
      </c>
      <c r="C220" t="s">
        <v>3051</v>
      </c>
      <c r="D220" t="s">
        <v>123</v>
      </c>
      <c r="E220" t="s">
        <v>102</v>
      </c>
      <c r="F220" t="s">
        <v>276</v>
      </c>
      <c r="G220" s="77">
        <v>914579.21</v>
      </c>
      <c r="H220" s="77">
        <v>0.4703</v>
      </c>
      <c r="I220" s="77">
        <v>4.3012660246300003</v>
      </c>
      <c r="J220" s="78">
        <v>-8.9999999999999998E-4</v>
      </c>
      <c r="K220" s="78">
        <v>0</v>
      </c>
    </row>
    <row r="221" spans="2:11">
      <c r="B221" t="s">
        <v>3048</v>
      </c>
      <c r="C221" t="s">
        <v>3052</v>
      </c>
      <c r="D221" t="s">
        <v>123</v>
      </c>
      <c r="E221" t="s">
        <v>102</v>
      </c>
      <c r="F221" t="s">
        <v>276</v>
      </c>
      <c r="G221" s="77">
        <v>1210509.78</v>
      </c>
      <c r="H221" s="77">
        <v>0.36280000000000001</v>
      </c>
      <c r="I221" s="77">
        <v>4.3917294818399997</v>
      </c>
      <c r="J221" s="78">
        <v>-8.9999999999999998E-4</v>
      </c>
      <c r="K221" s="78">
        <v>0</v>
      </c>
    </row>
    <row r="222" spans="2:11">
      <c r="B222" t="s">
        <v>3053</v>
      </c>
      <c r="C222" t="s">
        <v>3054</v>
      </c>
      <c r="D222" t="s">
        <v>123</v>
      </c>
      <c r="E222" t="s">
        <v>102</v>
      </c>
      <c r="F222" t="s">
        <v>267</v>
      </c>
      <c r="G222" s="77">
        <v>173974.21</v>
      </c>
      <c r="H222" s="77">
        <v>-7.2504999999999997</v>
      </c>
      <c r="I222" s="77">
        <v>-12.614000096050001</v>
      </c>
      <c r="J222" s="78">
        <v>2.7000000000000001E-3</v>
      </c>
      <c r="K222" s="78">
        <v>0</v>
      </c>
    </row>
    <row r="223" spans="2:11">
      <c r="B223" t="s">
        <v>3053</v>
      </c>
      <c r="C223" t="s">
        <v>3055</v>
      </c>
      <c r="D223" t="s">
        <v>123</v>
      </c>
      <c r="E223" t="s">
        <v>102</v>
      </c>
      <c r="F223" t="s">
        <v>267</v>
      </c>
      <c r="G223" s="77">
        <v>203760.41</v>
      </c>
      <c r="H223" s="77">
        <v>-7.2504999999999997</v>
      </c>
      <c r="I223" s="77">
        <v>-14.77364852705</v>
      </c>
      <c r="J223" s="78">
        <v>3.2000000000000002E-3</v>
      </c>
      <c r="K223" s="78">
        <v>0</v>
      </c>
    </row>
    <row r="224" spans="2:11">
      <c r="B224" t="s">
        <v>3053</v>
      </c>
      <c r="C224" t="s">
        <v>3056</v>
      </c>
      <c r="D224" t="s">
        <v>123</v>
      </c>
      <c r="E224" t="s">
        <v>102</v>
      </c>
      <c r="F224" t="s">
        <v>267</v>
      </c>
      <c r="G224" s="77">
        <v>422426.64</v>
      </c>
      <c r="H224" s="77">
        <v>-7.2849000000000004</v>
      </c>
      <c r="I224" s="77">
        <v>-30.773358297360002</v>
      </c>
      <c r="J224" s="78">
        <v>6.6E-3</v>
      </c>
      <c r="K224" s="78">
        <v>0</v>
      </c>
    </row>
    <row r="225" spans="2:11">
      <c r="B225" t="s">
        <v>3053</v>
      </c>
      <c r="C225" t="s">
        <v>3057</v>
      </c>
      <c r="D225" t="s">
        <v>123</v>
      </c>
      <c r="E225" t="s">
        <v>102</v>
      </c>
      <c r="F225" t="s">
        <v>267</v>
      </c>
      <c r="G225" s="77">
        <v>422562.34</v>
      </c>
      <c r="H225" s="77">
        <v>-7.2504999999999997</v>
      </c>
      <c r="I225" s="77">
        <v>-30.637882461699999</v>
      </c>
      <c r="J225" s="78">
        <v>6.6E-3</v>
      </c>
      <c r="K225" s="78">
        <v>0</v>
      </c>
    </row>
    <row r="226" spans="2:11">
      <c r="B226" t="s">
        <v>3053</v>
      </c>
      <c r="C226" t="s">
        <v>3058</v>
      </c>
      <c r="D226" t="s">
        <v>123</v>
      </c>
      <c r="E226" t="s">
        <v>102</v>
      </c>
      <c r="F226" t="s">
        <v>267</v>
      </c>
      <c r="G226" s="77">
        <v>1268020.1100000001</v>
      </c>
      <c r="H226" s="77">
        <v>-7.2222999999999997</v>
      </c>
      <c r="I226" s="77">
        <v>-91.580216404530006</v>
      </c>
      <c r="J226" s="78">
        <v>1.9800000000000002E-2</v>
      </c>
      <c r="K226" s="78">
        <v>-1E-4</v>
      </c>
    </row>
    <row r="227" spans="2:11">
      <c r="B227" t="s">
        <v>3053</v>
      </c>
      <c r="C227" t="s">
        <v>3059</v>
      </c>
      <c r="D227" t="s">
        <v>123</v>
      </c>
      <c r="E227" t="s">
        <v>102</v>
      </c>
      <c r="F227" t="s">
        <v>267</v>
      </c>
      <c r="G227" s="77">
        <v>1576821.16</v>
      </c>
      <c r="H227" s="77">
        <v>-7.2881</v>
      </c>
      <c r="I227" s="77">
        <v>-114.92030296196</v>
      </c>
      <c r="J227" s="78">
        <v>2.4799999999999999E-2</v>
      </c>
      <c r="K227" s="78">
        <v>-1E-4</v>
      </c>
    </row>
    <row r="228" spans="2:11">
      <c r="B228" t="s">
        <v>3053</v>
      </c>
      <c r="C228" t="s">
        <v>3060</v>
      </c>
      <c r="D228" t="s">
        <v>123</v>
      </c>
      <c r="E228" t="s">
        <v>102</v>
      </c>
      <c r="F228" t="s">
        <v>267</v>
      </c>
      <c r="G228" s="77">
        <v>1155727.53</v>
      </c>
      <c r="H228" s="77">
        <v>-7.2849000000000004</v>
      </c>
      <c r="I228" s="77">
        <v>-84.193594832970007</v>
      </c>
      <c r="J228" s="78">
        <v>1.8200000000000001E-2</v>
      </c>
      <c r="K228" s="78">
        <v>-1E-4</v>
      </c>
    </row>
    <row r="229" spans="2:11">
      <c r="B229" t="s">
        <v>3061</v>
      </c>
      <c r="C229" t="s">
        <v>3062</v>
      </c>
      <c r="D229" t="s">
        <v>123</v>
      </c>
      <c r="E229" t="s">
        <v>102</v>
      </c>
      <c r="F229" t="s">
        <v>276</v>
      </c>
      <c r="G229" s="77">
        <v>282499.21000000002</v>
      </c>
      <c r="H229" s="77">
        <v>0.50700000000000001</v>
      </c>
      <c r="I229" s="77">
        <v>1.4322709947000001</v>
      </c>
      <c r="J229" s="78">
        <v>-2.9999999999999997E-4</v>
      </c>
      <c r="K229" s="78">
        <v>0</v>
      </c>
    </row>
    <row r="230" spans="2:11">
      <c r="B230" t="s">
        <v>3061</v>
      </c>
      <c r="C230" t="s">
        <v>3063</v>
      </c>
      <c r="D230" t="s">
        <v>123</v>
      </c>
      <c r="E230" t="s">
        <v>102</v>
      </c>
      <c r="F230" t="s">
        <v>276</v>
      </c>
      <c r="G230" s="77">
        <v>291837.12</v>
      </c>
      <c r="H230" s="77">
        <v>0.48020000000000002</v>
      </c>
      <c r="I230" s="77">
        <v>1.4014018502400001</v>
      </c>
      <c r="J230" s="78">
        <v>-2.9999999999999997E-4</v>
      </c>
      <c r="K230" s="78">
        <v>0</v>
      </c>
    </row>
    <row r="231" spans="2:11">
      <c r="B231" t="s">
        <v>3061</v>
      </c>
      <c r="C231" t="s">
        <v>3064</v>
      </c>
      <c r="D231" t="s">
        <v>123</v>
      </c>
      <c r="E231" t="s">
        <v>102</v>
      </c>
      <c r="F231" t="s">
        <v>276</v>
      </c>
      <c r="G231" s="77">
        <v>804011.54</v>
      </c>
      <c r="H231" s="77">
        <v>0.58750000000000002</v>
      </c>
      <c r="I231" s="77">
        <v>4.7235677975000003</v>
      </c>
      <c r="J231" s="78">
        <v>-1E-3</v>
      </c>
      <c r="K231" s="78">
        <v>0</v>
      </c>
    </row>
    <row r="232" spans="2:11">
      <c r="B232" t="s">
        <v>3065</v>
      </c>
      <c r="C232" t="s">
        <v>3066</v>
      </c>
      <c r="D232" t="s">
        <v>123</v>
      </c>
      <c r="E232" t="s">
        <v>102</v>
      </c>
      <c r="F232" t="s">
        <v>267</v>
      </c>
      <c r="G232" s="77">
        <v>354622.34</v>
      </c>
      <c r="H232" s="77">
        <v>-5.2267999999999999</v>
      </c>
      <c r="I232" s="77">
        <v>-18.535400467119999</v>
      </c>
      <c r="J232" s="78">
        <v>4.0000000000000001E-3</v>
      </c>
      <c r="K232" s="78">
        <v>0</v>
      </c>
    </row>
    <row r="233" spans="2:11">
      <c r="B233" t="s">
        <v>3065</v>
      </c>
      <c r="C233" t="s">
        <v>3067</v>
      </c>
      <c r="D233" t="s">
        <v>123</v>
      </c>
      <c r="E233" t="s">
        <v>102</v>
      </c>
      <c r="F233" t="s">
        <v>270</v>
      </c>
      <c r="G233" s="77">
        <v>319538.5</v>
      </c>
      <c r="H233" s="77">
        <v>-2.1827000000000001</v>
      </c>
      <c r="I233" s="77">
        <v>-6.9745668394999996</v>
      </c>
      <c r="J233" s="78">
        <v>1.5E-3</v>
      </c>
      <c r="K233" s="78">
        <v>0</v>
      </c>
    </row>
    <row r="234" spans="2:11">
      <c r="B234" t="s">
        <v>3065</v>
      </c>
      <c r="C234" t="s">
        <v>3068</v>
      </c>
      <c r="D234" t="s">
        <v>123</v>
      </c>
      <c r="E234" t="s">
        <v>102</v>
      </c>
      <c r="F234" t="s">
        <v>267</v>
      </c>
      <c r="G234" s="77">
        <v>103852.2</v>
      </c>
      <c r="H234" s="77">
        <v>-5.2087000000000003</v>
      </c>
      <c r="I234" s="77">
        <v>-5.4093495414000001</v>
      </c>
      <c r="J234" s="78">
        <v>1.1999999999999999E-3</v>
      </c>
      <c r="K234" s="78">
        <v>0</v>
      </c>
    </row>
    <row r="235" spans="2:11">
      <c r="B235" t="s">
        <v>3065</v>
      </c>
      <c r="C235" t="s">
        <v>3069</v>
      </c>
      <c r="D235" t="s">
        <v>123</v>
      </c>
      <c r="E235" t="s">
        <v>102</v>
      </c>
      <c r="F235" t="s">
        <v>267</v>
      </c>
      <c r="G235" s="77">
        <v>519171.75</v>
      </c>
      <c r="H235" s="77">
        <v>-5.2267999999999999</v>
      </c>
      <c r="I235" s="77">
        <v>-27.136069029000002</v>
      </c>
      <c r="J235" s="78">
        <v>5.8999999999999999E-3</v>
      </c>
      <c r="K235" s="78">
        <v>0</v>
      </c>
    </row>
    <row r="236" spans="2:11">
      <c r="B236" t="s">
        <v>3065</v>
      </c>
      <c r="C236" t="s">
        <v>3070</v>
      </c>
      <c r="D236" t="s">
        <v>123</v>
      </c>
      <c r="E236" t="s">
        <v>102</v>
      </c>
      <c r="F236" t="s">
        <v>267</v>
      </c>
      <c r="G236" s="77">
        <v>430544.06</v>
      </c>
      <c r="H236" s="77">
        <v>-5.2568999999999999</v>
      </c>
      <c r="I236" s="77">
        <v>-22.633270690140002</v>
      </c>
      <c r="J236" s="78">
        <v>4.8999999999999998E-3</v>
      </c>
      <c r="K236" s="78">
        <v>0</v>
      </c>
    </row>
    <row r="237" spans="2:11">
      <c r="B237" t="s">
        <v>3065</v>
      </c>
      <c r="C237" t="s">
        <v>3071</v>
      </c>
      <c r="D237" t="s">
        <v>123</v>
      </c>
      <c r="E237" t="s">
        <v>102</v>
      </c>
      <c r="F237" t="s">
        <v>267</v>
      </c>
      <c r="G237" s="77">
        <v>753020.33</v>
      </c>
      <c r="H237" s="77">
        <v>-5.3173000000000004</v>
      </c>
      <c r="I237" s="77">
        <v>-40.040350007089998</v>
      </c>
      <c r="J237" s="78">
        <v>8.6E-3</v>
      </c>
      <c r="K237" s="78">
        <v>0</v>
      </c>
    </row>
    <row r="238" spans="2:11">
      <c r="B238" t="s">
        <v>3065</v>
      </c>
      <c r="C238" t="s">
        <v>3072</v>
      </c>
      <c r="D238" t="s">
        <v>123</v>
      </c>
      <c r="E238" t="s">
        <v>102</v>
      </c>
      <c r="F238" t="s">
        <v>270</v>
      </c>
      <c r="G238" s="77">
        <v>110874.35</v>
      </c>
      <c r="H238" s="77">
        <v>-2.1827000000000001</v>
      </c>
      <c r="I238" s="77">
        <v>-2.4200544374500002</v>
      </c>
      <c r="J238" s="78">
        <v>5.0000000000000001E-4</v>
      </c>
      <c r="K238" s="78">
        <v>0</v>
      </c>
    </row>
    <row r="239" spans="2:11">
      <c r="B239" t="s">
        <v>3065</v>
      </c>
      <c r="C239" t="s">
        <v>3073</v>
      </c>
      <c r="D239" t="s">
        <v>123</v>
      </c>
      <c r="E239" t="s">
        <v>102</v>
      </c>
      <c r="F239" t="s">
        <v>270</v>
      </c>
      <c r="G239" s="77">
        <v>665431.13</v>
      </c>
      <c r="H239" s="77">
        <v>-2.1543000000000001</v>
      </c>
      <c r="I239" s="77">
        <v>-14.33538283359</v>
      </c>
      <c r="J239" s="78">
        <v>3.0999999999999999E-3</v>
      </c>
      <c r="K239" s="78">
        <v>0</v>
      </c>
    </row>
    <row r="240" spans="2:11">
      <c r="B240" t="s">
        <v>3074</v>
      </c>
      <c r="C240" t="s">
        <v>3075</v>
      </c>
      <c r="D240" t="s">
        <v>123</v>
      </c>
      <c r="E240" t="s">
        <v>102</v>
      </c>
      <c r="F240" t="s">
        <v>257</v>
      </c>
      <c r="G240" s="77">
        <v>549837.31999999995</v>
      </c>
      <c r="H240" s="77">
        <v>-1.6256999999999999</v>
      </c>
      <c r="I240" s="77">
        <v>-8.9387053112399997</v>
      </c>
      <c r="J240" s="78">
        <v>1.9E-3</v>
      </c>
      <c r="K240" s="78">
        <v>0</v>
      </c>
    </row>
    <row r="241" spans="2:11">
      <c r="B241" t="s">
        <v>3074</v>
      </c>
      <c r="C241" t="s">
        <v>3076</v>
      </c>
      <c r="D241" t="s">
        <v>123</v>
      </c>
      <c r="E241" t="s">
        <v>102</v>
      </c>
      <c r="F241" t="s">
        <v>257</v>
      </c>
      <c r="G241" s="77">
        <v>416873.25</v>
      </c>
      <c r="H241" s="77">
        <v>-1.6396999999999999</v>
      </c>
      <c r="I241" s="77">
        <v>-6.8354706802500003</v>
      </c>
      <c r="J241" s="78">
        <v>1.5E-3</v>
      </c>
      <c r="K241" s="78">
        <v>0</v>
      </c>
    </row>
    <row r="242" spans="2:11">
      <c r="B242" t="s">
        <v>3074</v>
      </c>
      <c r="C242" t="s">
        <v>3077</v>
      </c>
      <c r="D242" t="s">
        <v>123</v>
      </c>
      <c r="E242" t="s">
        <v>102</v>
      </c>
      <c r="F242" t="s">
        <v>257</v>
      </c>
      <c r="G242" s="77">
        <v>536646.02</v>
      </c>
      <c r="H242" s="77">
        <v>-1.6256999999999999</v>
      </c>
      <c r="I242" s="77">
        <v>-8.7242543471400005</v>
      </c>
      <c r="J242" s="78">
        <v>1.9E-3</v>
      </c>
      <c r="K242" s="78">
        <v>0</v>
      </c>
    </row>
    <row r="243" spans="2:11">
      <c r="B243" t="s">
        <v>3074</v>
      </c>
      <c r="C243" t="s">
        <v>3078</v>
      </c>
      <c r="D243" t="s">
        <v>123</v>
      </c>
      <c r="E243" t="s">
        <v>102</v>
      </c>
      <c r="F243" t="s">
        <v>257</v>
      </c>
      <c r="G243" s="77">
        <v>482981.41</v>
      </c>
      <c r="H243" s="77">
        <v>-1.6256999999999999</v>
      </c>
      <c r="I243" s="77">
        <v>-7.8518287823700001</v>
      </c>
      <c r="J243" s="78">
        <v>1.6999999999999999E-3</v>
      </c>
      <c r="K243" s="78">
        <v>0</v>
      </c>
    </row>
    <row r="244" spans="2:11">
      <c r="B244" t="s">
        <v>3074</v>
      </c>
      <c r="C244" t="s">
        <v>3079</v>
      </c>
      <c r="D244" t="s">
        <v>123</v>
      </c>
      <c r="E244" t="s">
        <v>102</v>
      </c>
      <c r="F244" t="s">
        <v>257</v>
      </c>
      <c r="G244" s="77">
        <v>428959.89</v>
      </c>
      <c r="H244" s="77">
        <v>-1.7101999999999999</v>
      </c>
      <c r="I244" s="77">
        <v>-7.3360720387800002</v>
      </c>
      <c r="J244" s="78">
        <v>1.6000000000000001E-3</v>
      </c>
      <c r="K244" s="78">
        <v>0</v>
      </c>
    </row>
    <row r="245" spans="2:11">
      <c r="B245" t="s">
        <v>3080</v>
      </c>
      <c r="C245" t="s">
        <v>3081</v>
      </c>
      <c r="D245" t="s">
        <v>123</v>
      </c>
      <c r="E245" t="s">
        <v>102</v>
      </c>
      <c r="F245" t="s">
        <v>257</v>
      </c>
      <c r="G245" s="77">
        <v>1430049.72</v>
      </c>
      <c r="H245" s="77">
        <v>-1.4361999999999999</v>
      </c>
      <c r="I245" s="77">
        <v>-20.53837407864</v>
      </c>
      <c r="J245" s="78">
        <v>4.4000000000000003E-3</v>
      </c>
      <c r="K245" s="78">
        <v>0</v>
      </c>
    </row>
    <row r="246" spans="2:11">
      <c r="B246" t="s">
        <v>3080</v>
      </c>
      <c r="C246" t="s">
        <v>3082</v>
      </c>
      <c r="D246" t="s">
        <v>123</v>
      </c>
      <c r="E246" t="s">
        <v>102</v>
      </c>
      <c r="F246" t="s">
        <v>257</v>
      </c>
      <c r="G246" s="77">
        <v>959089.32</v>
      </c>
      <c r="H246" s="77">
        <v>-1.4081999999999999</v>
      </c>
      <c r="I246" s="77">
        <v>-13.50589580424</v>
      </c>
      <c r="J246" s="78">
        <v>2.8999999999999998E-3</v>
      </c>
      <c r="K246" s="78">
        <v>0</v>
      </c>
    </row>
    <row r="247" spans="2:11">
      <c r="B247" t="s">
        <v>3080</v>
      </c>
      <c r="C247" t="s">
        <v>3083</v>
      </c>
      <c r="D247" t="s">
        <v>123</v>
      </c>
      <c r="E247" t="s">
        <v>102</v>
      </c>
      <c r="F247" t="s">
        <v>257</v>
      </c>
      <c r="G247" s="77">
        <v>277532.07</v>
      </c>
      <c r="H247" s="77">
        <v>-1.4081999999999999</v>
      </c>
      <c r="I247" s="77">
        <v>-3.9082066097400001</v>
      </c>
      <c r="J247" s="78">
        <v>8.0000000000000004E-4</v>
      </c>
      <c r="K247" s="78">
        <v>0</v>
      </c>
    </row>
    <row r="248" spans="2:11">
      <c r="B248" t="s">
        <v>3080</v>
      </c>
      <c r="C248" t="s">
        <v>3084</v>
      </c>
      <c r="D248" t="s">
        <v>123</v>
      </c>
      <c r="E248" t="s">
        <v>102</v>
      </c>
      <c r="F248" t="s">
        <v>257</v>
      </c>
      <c r="G248" s="77">
        <v>554756.09</v>
      </c>
      <c r="H248" s="77">
        <v>-1.4077</v>
      </c>
      <c r="I248" s="77">
        <v>-7.8093014789300002</v>
      </c>
      <c r="J248" s="78">
        <v>1.6999999999999999E-3</v>
      </c>
      <c r="K248" s="78">
        <v>0</v>
      </c>
    </row>
    <row r="249" spans="2:11">
      <c r="B249" t="s">
        <v>3085</v>
      </c>
      <c r="C249" t="s">
        <v>3086</v>
      </c>
      <c r="D249" t="s">
        <v>123</v>
      </c>
      <c r="E249" t="s">
        <v>102</v>
      </c>
      <c r="F249" t="s">
        <v>257</v>
      </c>
      <c r="G249" s="77">
        <v>430685.01</v>
      </c>
      <c r="H249" s="77">
        <v>-1.2894000000000001</v>
      </c>
      <c r="I249" s="77">
        <v>-5.5532525189399999</v>
      </c>
      <c r="J249" s="78">
        <v>1.1999999999999999E-3</v>
      </c>
      <c r="K249" s="78">
        <v>0</v>
      </c>
    </row>
    <row r="250" spans="2:11">
      <c r="B250" t="s">
        <v>3085</v>
      </c>
      <c r="C250" t="s">
        <v>3087</v>
      </c>
      <c r="D250" t="s">
        <v>123</v>
      </c>
      <c r="E250" t="s">
        <v>102</v>
      </c>
      <c r="F250" t="s">
        <v>257</v>
      </c>
      <c r="G250" s="77">
        <v>538356.26</v>
      </c>
      <c r="H250" s="77">
        <v>-1.2894000000000001</v>
      </c>
      <c r="I250" s="77">
        <v>-6.9415656164400001</v>
      </c>
      <c r="J250" s="78">
        <v>1.5E-3</v>
      </c>
      <c r="K250" s="78">
        <v>0</v>
      </c>
    </row>
    <row r="251" spans="2:11">
      <c r="B251" t="s">
        <v>3085</v>
      </c>
      <c r="C251" t="s">
        <v>3088</v>
      </c>
      <c r="D251" t="s">
        <v>123</v>
      </c>
      <c r="E251" t="s">
        <v>102</v>
      </c>
      <c r="F251" t="s">
        <v>257</v>
      </c>
      <c r="G251" s="77">
        <v>860656.18</v>
      </c>
      <c r="H251" s="77">
        <v>-1.3734</v>
      </c>
      <c r="I251" s="77">
        <v>-11.82025197612</v>
      </c>
      <c r="J251" s="78">
        <v>2.5999999999999999E-3</v>
      </c>
      <c r="K251" s="78">
        <v>0</v>
      </c>
    </row>
    <row r="252" spans="2:11">
      <c r="B252" t="s">
        <v>3085</v>
      </c>
      <c r="C252" t="s">
        <v>3089</v>
      </c>
      <c r="D252" t="s">
        <v>123</v>
      </c>
      <c r="E252" t="s">
        <v>102</v>
      </c>
      <c r="F252" t="s">
        <v>257</v>
      </c>
      <c r="G252" s="77">
        <v>430685.01</v>
      </c>
      <c r="H252" s="77">
        <v>-1.2894000000000001</v>
      </c>
      <c r="I252" s="77">
        <v>-5.5532525189399999</v>
      </c>
      <c r="J252" s="78">
        <v>1.1999999999999999E-3</v>
      </c>
      <c r="K252" s="78">
        <v>0</v>
      </c>
    </row>
    <row r="253" spans="2:11">
      <c r="B253" t="s">
        <v>3085</v>
      </c>
      <c r="C253" t="s">
        <v>3090</v>
      </c>
      <c r="D253" t="s">
        <v>123</v>
      </c>
      <c r="E253" t="s">
        <v>102</v>
      </c>
      <c r="F253" t="s">
        <v>257</v>
      </c>
      <c r="G253" s="77">
        <v>446581.52</v>
      </c>
      <c r="H253" s="77">
        <v>-1.2894000000000001</v>
      </c>
      <c r="I253" s="77">
        <v>-5.75822211888</v>
      </c>
      <c r="J253" s="78">
        <v>1.1999999999999999E-3</v>
      </c>
      <c r="K253" s="78">
        <v>0</v>
      </c>
    </row>
    <row r="254" spans="2:11">
      <c r="B254" t="s">
        <v>3085</v>
      </c>
      <c r="C254" t="s">
        <v>3091</v>
      </c>
      <c r="D254" t="s">
        <v>123</v>
      </c>
      <c r="E254" t="s">
        <v>102</v>
      </c>
      <c r="F254" t="s">
        <v>257</v>
      </c>
      <c r="G254" s="77">
        <v>558226.9</v>
      </c>
      <c r="H254" s="77">
        <v>-1.2894000000000001</v>
      </c>
      <c r="I254" s="77">
        <v>-7.1977776485999998</v>
      </c>
      <c r="J254" s="78">
        <v>1.6000000000000001E-3</v>
      </c>
      <c r="K254" s="78">
        <v>0</v>
      </c>
    </row>
    <row r="255" spans="2:11">
      <c r="B255" t="s">
        <v>3092</v>
      </c>
      <c r="C255" t="s">
        <v>3093</v>
      </c>
      <c r="D255" t="s">
        <v>123</v>
      </c>
      <c r="E255" t="s">
        <v>102</v>
      </c>
      <c r="F255" t="s">
        <v>279</v>
      </c>
      <c r="G255" s="77">
        <v>180155.46</v>
      </c>
      <c r="H255" s="77">
        <v>-3.3672</v>
      </c>
      <c r="I255" s="77">
        <v>-6.0661946491199998</v>
      </c>
      <c r="J255" s="78">
        <v>1.2999999999999999E-3</v>
      </c>
      <c r="K255" s="78">
        <v>0</v>
      </c>
    </row>
    <row r="256" spans="2:11">
      <c r="B256" t="s">
        <v>3092</v>
      </c>
      <c r="C256" t="s">
        <v>3094</v>
      </c>
      <c r="D256" t="s">
        <v>123</v>
      </c>
      <c r="E256" t="s">
        <v>102</v>
      </c>
      <c r="F256" t="s">
        <v>276</v>
      </c>
      <c r="G256" s="77">
        <v>864154.01</v>
      </c>
      <c r="H256" s="77">
        <v>-0.95640000000000003</v>
      </c>
      <c r="I256" s="77">
        <v>-8.2647689516400007</v>
      </c>
      <c r="J256" s="78">
        <v>1.8E-3</v>
      </c>
      <c r="K256" s="78">
        <v>0</v>
      </c>
    </row>
    <row r="257" spans="2:11">
      <c r="B257" t="s">
        <v>3092</v>
      </c>
      <c r="C257" t="s">
        <v>3095</v>
      </c>
      <c r="D257" t="s">
        <v>123</v>
      </c>
      <c r="E257" t="s">
        <v>102</v>
      </c>
      <c r="F257" t="s">
        <v>276</v>
      </c>
      <c r="G257" s="77">
        <v>431874.75</v>
      </c>
      <c r="H257" s="77">
        <v>-1.0037</v>
      </c>
      <c r="I257" s="77">
        <v>-4.3347268657500004</v>
      </c>
      <c r="J257" s="78">
        <v>8.9999999999999998E-4</v>
      </c>
      <c r="K257" s="78">
        <v>0</v>
      </c>
    </row>
    <row r="258" spans="2:11">
      <c r="B258" t="s">
        <v>3092</v>
      </c>
      <c r="C258" t="s">
        <v>3096</v>
      </c>
      <c r="D258" t="s">
        <v>123</v>
      </c>
      <c r="E258" t="s">
        <v>102</v>
      </c>
      <c r="F258" t="s">
        <v>276</v>
      </c>
      <c r="G258" s="77">
        <v>647812.12</v>
      </c>
      <c r="H258" s="77">
        <v>-1.0037</v>
      </c>
      <c r="I258" s="77">
        <v>-6.5020902484400001</v>
      </c>
      <c r="J258" s="78">
        <v>1.4E-3</v>
      </c>
      <c r="K258" s="78">
        <v>0</v>
      </c>
    </row>
    <row r="259" spans="2:11">
      <c r="B259" t="s">
        <v>3092</v>
      </c>
      <c r="C259" t="s">
        <v>3097</v>
      </c>
      <c r="D259" t="s">
        <v>123</v>
      </c>
      <c r="E259" t="s">
        <v>102</v>
      </c>
      <c r="F259" t="s">
        <v>279</v>
      </c>
      <c r="G259" s="77">
        <v>894221.65</v>
      </c>
      <c r="H259" s="77">
        <v>-3.6594000000000002</v>
      </c>
      <c r="I259" s="77">
        <v>-32.723147060099997</v>
      </c>
      <c r="J259" s="78">
        <v>7.1000000000000004E-3</v>
      </c>
      <c r="K259" s="78">
        <v>0</v>
      </c>
    </row>
    <row r="260" spans="2:11">
      <c r="B260" t="s">
        <v>3092</v>
      </c>
      <c r="C260" t="s">
        <v>3098</v>
      </c>
      <c r="D260" t="s">
        <v>123</v>
      </c>
      <c r="E260" t="s">
        <v>102</v>
      </c>
      <c r="F260" t="s">
        <v>279</v>
      </c>
      <c r="G260" s="77">
        <v>368729.43</v>
      </c>
      <c r="H260" s="77">
        <v>-3.5131000000000001</v>
      </c>
      <c r="I260" s="77">
        <v>-12.953833605330001</v>
      </c>
      <c r="J260" s="78">
        <v>2.8E-3</v>
      </c>
      <c r="K260" s="78">
        <v>0</v>
      </c>
    </row>
    <row r="261" spans="2:11">
      <c r="B261" t="s">
        <v>3092</v>
      </c>
      <c r="C261" t="s">
        <v>3099</v>
      </c>
      <c r="D261" t="s">
        <v>123</v>
      </c>
      <c r="E261" t="s">
        <v>102</v>
      </c>
      <c r="F261" t="s">
        <v>276</v>
      </c>
      <c r="G261" s="77">
        <v>1119537.92</v>
      </c>
      <c r="H261" s="77">
        <v>-1.0037</v>
      </c>
      <c r="I261" s="77">
        <v>-11.23680210304</v>
      </c>
      <c r="J261" s="78">
        <v>2.3999999999999998E-3</v>
      </c>
      <c r="K261" s="78">
        <v>0</v>
      </c>
    </row>
    <row r="262" spans="2:11">
      <c r="B262" t="s">
        <v>3092</v>
      </c>
      <c r="C262" t="s">
        <v>3100</v>
      </c>
      <c r="D262" t="s">
        <v>123</v>
      </c>
      <c r="E262" t="s">
        <v>102</v>
      </c>
      <c r="F262" t="s">
        <v>276</v>
      </c>
      <c r="G262" s="77">
        <v>1004808.41</v>
      </c>
      <c r="H262" s="77">
        <v>-1.2827</v>
      </c>
      <c r="I262" s="77">
        <v>-12.888677475070001</v>
      </c>
      <c r="J262" s="78">
        <v>2.8E-3</v>
      </c>
      <c r="K262" s="78">
        <v>0</v>
      </c>
    </row>
    <row r="263" spans="2:11">
      <c r="B263" t="s">
        <v>3092</v>
      </c>
      <c r="C263" t="s">
        <v>3101</v>
      </c>
      <c r="D263" t="s">
        <v>123</v>
      </c>
      <c r="E263" t="s">
        <v>102</v>
      </c>
      <c r="F263" t="s">
        <v>279</v>
      </c>
      <c r="G263" s="77">
        <v>734629.92</v>
      </c>
      <c r="H263" s="77">
        <v>-3.3673999999999999</v>
      </c>
      <c r="I263" s="77">
        <v>-24.737927926080001</v>
      </c>
      <c r="J263" s="78">
        <v>5.3E-3</v>
      </c>
      <c r="K263" s="78">
        <v>0</v>
      </c>
    </row>
    <row r="264" spans="2:11">
      <c r="B264" t="s">
        <v>3102</v>
      </c>
      <c r="C264" t="s">
        <v>3103</v>
      </c>
      <c r="D264" t="s">
        <v>123</v>
      </c>
      <c r="E264" t="s">
        <v>106</v>
      </c>
      <c r="F264" t="s">
        <v>3104</v>
      </c>
      <c r="G264" s="77">
        <v>-19309000</v>
      </c>
      <c r="H264" s="77">
        <v>4.3500625260525192</v>
      </c>
      <c r="I264" s="77">
        <v>-839.95357315548097</v>
      </c>
      <c r="J264" s="78">
        <v>0.18129999999999999</v>
      </c>
      <c r="K264" s="78">
        <v>-6.9999999999999999E-4</v>
      </c>
    </row>
    <row r="265" spans="2:11">
      <c r="B265" t="s">
        <v>3105</v>
      </c>
      <c r="C265" t="s">
        <v>3106</v>
      </c>
      <c r="D265" t="s">
        <v>123</v>
      </c>
      <c r="E265" t="s">
        <v>106</v>
      </c>
      <c r="F265" t="s">
        <v>3107</v>
      </c>
      <c r="G265" s="77">
        <v>600000</v>
      </c>
      <c r="H265" s="77">
        <v>6.3049999999999997</v>
      </c>
      <c r="I265" s="77">
        <v>37.83</v>
      </c>
      <c r="J265" s="78">
        <v>-8.2000000000000007E-3</v>
      </c>
      <c r="K265" s="78">
        <v>0</v>
      </c>
    </row>
    <row r="266" spans="2:11">
      <c r="B266" t="s">
        <v>3108</v>
      </c>
      <c r="C266" t="s">
        <v>3109</v>
      </c>
      <c r="D266" t="s">
        <v>123</v>
      </c>
      <c r="E266" t="s">
        <v>106</v>
      </c>
      <c r="F266" t="s">
        <v>3110</v>
      </c>
      <c r="G266" s="77">
        <v>-1400000</v>
      </c>
      <c r="H266" s="77">
        <v>7.4197577777777859</v>
      </c>
      <c r="I266" s="77">
        <v>-103.876608888889</v>
      </c>
      <c r="J266" s="78">
        <v>2.24E-2</v>
      </c>
      <c r="K266" s="78">
        <v>-1E-4</v>
      </c>
    </row>
    <row r="267" spans="2:11">
      <c r="B267" t="s">
        <v>3111</v>
      </c>
      <c r="C267" t="s">
        <v>3112</v>
      </c>
      <c r="D267" t="s">
        <v>123</v>
      </c>
      <c r="E267" t="s">
        <v>106</v>
      </c>
      <c r="F267" t="s">
        <v>3113</v>
      </c>
      <c r="G267" s="77">
        <v>-340000</v>
      </c>
      <c r="H267" s="77">
        <v>2.3429600000000002</v>
      </c>
      <c r="I267" s="77">
        <v>-7.9660640000000003</v>
      </c>
      <c r="J267" s="78">
        <v>1.6999999999999999E-3</v>
      </c>
      <c r="K267" s="78">
        <v>0</v>
      </c>
    </row>
    <row r="268" spans="2:11">
      <c r="B268" s="79" t="s">
        <v>2783</v>
      </c>
      <c r="C268" s="16"/>
      <c r="D268" s="16"/>
      <c r="G268" s="81">
        <v>5457884.2800000003</v>
      </c>
      <c r="I268" s="81">
        <v>-1350.2086161419857</v>
      </c>
      <c r="J268" s="80">
        <v>0.29149999999999998</v>
      </c>
      <c r="K268" s="80">
        <v>-1.1000000000000001E-3</v>
      </c>
    </row>
    <row r="269" spans="2:11">
      <c r="B269" t="s">
        <v>3114</v>
      </c>
      <c r="C269" t="s">
        <v>3115</v>
      </c>
      <c r="D269" t="s">
        <v>123</v>
      </c>
      <c r="E269" t="s">
        <v>106</v>
      </c>
      <c r="F269" t="s">
        <v>276</v>
      </c>
      <c r="G269" s="77">
        <v>125356.7</v>
      </c>
      <c r="H269" s="77">
        <v>-2.3574000000000002</v>
      </c>
      <c r="I269" s="77">
        <v>-10.910446458693601</v>
      </c>
      <c r="J269" s="78">
        <v>2.3999999999999998E-3</v>
      </c>
      <c r="K269" s="78">
        <v>0</v>
      </c>
    </row>
    <row r="270" spans="2:11">
      <c r="B270" t="s">
        <v>3114</v>
      </c>
      <c r="C270" t="s">
        <v>3116</v>
      </c>
      <c r="D270" t="s">
        <v>123</v>
      </c>
      <c r="E270" t="s">
        <v>106</v>
      </c>
      <c r="F270" t="s">
        <v>279</v>
      </c>
      <c r="G270" s="77">
        <v>63909.89</v>
      </c>
      <c r="H270" s="77">
        <v>-1.6791</v>
      </c>
      <c r="I270" s="77">
        <v>-3.9619256753590801</v>
      </c>
      <c r="J270" s="78">
        <v>8.9999999999999998E-4</v>
      </c>
      <c r="K270" s="78">
        <v>0</v>
      </c>
    </row>
    <row r="271" spans="2:11">
      <c r="B271" t="s">
        <v>3114</v>
      </c>
      <c r="C271" t="s">
        <v>3117</v>
      </c>
      <c r="D271" t="s">
        <v>123</v>
      </c>
      <c r="E271" t="s">
        <v>106</v>
      </c>
      <c r="F271" t="s">
        <v>279</v>
      </c>
      <c r="G271" s="77">
        <v>129059.02</v>
      </c>
      <c r="H271" s="77">
        <v>0.57899999999999996</v>
      </c>
      <c r="I271" s="77">
        <v>2.7588533716536001</v>
      </c>
      <c r="J271" s="78">
        <v>-5.9999999999999995E-4</v>
      </c>
      <c r="K271" s="78">
        <v>0</v>
      </c>
    </row>
    <row r="272" spans="2:11">
      <c r="B272" t="s">
        <v>3114</v>
      </c>
      <c r="C272" t="s">
        <v>3118</v>
      </c>
      <c r="D272" t="s">
        <v>123</v>
      </c>
      <c r="E272" t="s">
        <v>106</v>
      </c>
      <c r="F272" t="s">
        <v>279</v>
      </c>
      <c r="G272" s="77">
        <v>99595.91</v>
      </c>
      <c r="H272" s="77">
        <v>0.8982</v>
      </c>
      <c r="I272" s="77">
        <v>3.3027541516850398</v>
      </c>
      <c r="J272" s="78">
        <v>-6.9999999999999999E-4</v>
      </c>
      <c r="K272" s="78">
        <v>0</v>
      </c>
    </row>
    <row r="273" spans="2:11">
      <c r="B273" t="s">
        <v>3114</v>
      </c>
      <c r="C273" t="s">
        <v>3119</v>
      </c>
      <c r="D273" t="s">
        <v>123</v>
      </c>
      <c r="E273" t="s">
        <v>106</v>
      </c>
      <c r="F273" t="s">
        <v>279</v>
      </c>
      <c r="G273" s="77">
        <v>99655.4</v>
      </c>
      <c r="H273" s="77">
        <v>0.95730000000000004</v>
      </c>
      <c r="I273" s="77">
        <v>3.5221722243864</v>
      </c>
      <c r="J273" s="78">
        <v>-8.0000000000000004E-4</v>
      </c>
      <c r="K273" s="78">
        <v>0</v>
      </c>
    </row>
    <row r="274" spans="2:11">
      <c r="B274" t="s">
        <v>3114</v>
      </c>
      <c r="C274" t="s">
        <v>3120</v>
      </c>
      <c r="D274" t="s">
        <v>123</v>
      </c>
      <c r="E274" t="s">
        <v>106</v>
      </c>
      <c r="F274" t="s">
        <v>279</v>
      </c>
      <c r="G274" s="77">
        <v>70331.34</v>
      </c>
      <c r="H274" s="77">
        <v>1.7636000000000001</v>
      </c>
      <c r="I274" s="77">
        <v>4.5794220871900801</v>
      </c>
      <c r="J274" s="78">
        <v>-1E-3</v>
      </c>
      <c r="K274" s="78">
        <v>0</v>
      </c>
    </row>
    <row r="275" spans="2:11">
      <c r="B275" t="s">
        <v>3114</v>
      </c>
      <c r="C275" t="s">
        <v>3121</v>
      </c>
      <c r="D275" t="s">
        <v>123</v>
      </c>
      <c r="E275" t="s">
        <v>106</v>
      </c>
      <c r="F275" t="s">
        <v>279</v>
      </c>
      <c r="G275" s="77">
        <v>60498.16</v>
      </c>
      <c r="H275" s="77">
        <v>2.1114000000000002</v>
      </c>
      <c r="I275" s="77">
        <v>4.7160062906860798</v>
      </c>
      <c r="J275" s="78">
        <v>-1E-3</v>
      </c>
      <c r="K275" s="78">
        <v>0</v>
      </c>
    </row>
    <row r="276" spans="2:11">
      <c r="B276" t="s">
        <v>3114</v>
      </c>
      <c r="C276" t="s">
        <v>3122</v>
      </c>
      <c r="D276" t="s">
        <v>123</v>
      </c>
      <c r="E276" t="s">
        <v>106</v>
      </c>
      <c r="F276" t="s">
        <v>279</v>
      </c>
      <c r="G276" s="77">
        <v>90918.56</v>
      </c>
      <c r="H276" s="77">
        <v>2.2957999999999998</v>
      </c>
      <c r="I276" s="77">
        <v>7.7063422453721602</v>
      </c>
      <c r="J276" s="78">
        <v>-1.6999999999999999E-3</v>
      </c>
      <c r="K276" s="78">
        <v>0</v>
      </c>
    </row>
    <row r="277" spans="2:11">
      <c r="B277" t="s">
        <v>3114</v>
      </c>
      <c r="C277" t="s">
        <v>3123</v>
      </c>
      <c r="D277" t="s">
        <v>123</v>
      </c>
      <c r="E277" t="s">
        <v>106</v>
      </c>
      <c r="F277" t="s">
        <v>279</v>
      </c>
      <c r="G277" s="77">
        <v>289902.39</v>
      </c>
      <c r="H277" s="77">
        <v>0.66080000000000005</v>
      </c>
      <c r="I277" s="77">
        <v>7.0726720745990397</v>
      </c>
      <c r="J277" s="78">
        <v>-1.5E-3</v>
      </c>
      <c r="K277" s="78">
        <v>0</v>
      </c>
    </row>
    <row r="278" spans="2:11">
      <c r="B278" t="s">
        <v>3124</v>
      </c>
      <c r="C278" t="s">
        <v>3125</v>
      </c>
      <c r="D278" t="s">
        <v>123</v>
      </c>
      <c r="E278" t="s">
        <v>106</v>
      </c>
      <c r="F278" t="s">
        <v>267</v>
      </c>
      <c r="G278" s="77">
        <v>317204.25</v>
      </c>
      <c r="H278" s="77">
        <v>-0.3846</v>
      </c>
      <c r="I278" s="77">
        <v>-4.5041201779859996</v>
      </c>
      <c r="J278" s="78">
        <v>1E-3</v>
      </c>
      <c r="K278" s="78">
        <v>0</v>
      </c>
    </row>
    <row r="279" spans="2:11">
      <c r="B279" t="s">
        <v>3124</v>
      </c>
      <c r="C279" t="s">
        <v>3126</v>
      </c>
      <c r="D279" t="s">
        <v>123</v>
      </c>
      <c r="E279" t="s">
        <v>106</v>
      </c>
      <c r="F279" t="s">
        <v>267</v>
      </c>
      <c r="G279" s="77">
        <v>89371.97</v>
      </c>
      <c r="H279" s="77">
        <v>-0.4239</v>
      </c>
      <c r="I279" s="77">
        <v>-1.39870600682436</v>
      </c>
      <c r="J279" s="78">
        <v>2.9999999999999997E-4</v>
      </c>
      <c r="K279" s="78">
        <v>0</v>
      </c>
    </row>
    <row r="280" spans="2:11">
      <c r="B280" t="s">
        <v>3124</v>
      </c>
      <c r="C280" t="s">
        <v>3127</v>
      </c>
      <c r="D280" t="s">
        <v>123</v>
      </c>
      <c r="E280" t="s">
        <v>106</v>
      </c>
      <c r="F280" t="s">
        <v>267</v>
      </c>
      <c r="G280" s="77">
        <v>67054.17</v>
      </c>
      <c r="H280" s="77">
        <v>-0.3861</v>
      </c>
      <c r="I280" s="77">
        <v>-0.95584458716604004</v>
      </c>
      <c r="J280" s="78">
        <v>2.0000000000000001E-4</v>
      </c>
      <c r="K280" s="78">
        <v>0</v>
      </c>
    </row>
    <row r="281" spans="2:11">
      <c r="B281" t="s">
        <v>3128</v>
      </c>
      <c r="C281" t="s">
        <v>3129</v>
      </c>
      <c r="D281" t="s">
        <v>123</v>
      </c>
      <c r="E281" t="s">
        <v>106</v>
      </c>
      <c r="F281" t="s">
        <v>257</v>
      </c>
      <c r="G281" s="77">
        <v>516004.97</v>
      </c>
      <c r="H281" s="77">
        <v>0.59109999999999785</v>
      </c>
      <c r="I281" s="77">
        <v>11.2609890543576</v>
      </c>
      <c r="J281" s="78">
        <v>-2.3999999999999998E-3</v>
      </c>
      <c r="K281" s="78">
        <v>0</v>
      </c>
    </row>
    <row r="282" spans="2:11">
      <c r="B282" t="s">
        <v>3128</v>
      </c>
      <c r="C282" t="s">
        <v>3130</v>
      </c>
      <c r="D282" t="s">
        <v>123</v>
      </c>
      <c r="E282" t="s">
        <v>106</v>
      </c>
      <c r="F282" t="s">
        <v>257</v>
      </c>
      <c r="G282" s="77">
        <v>98205.11</v>
      </c>
      <c r="H282" s="77">
        <v>0.56850000000000001</v>
      </c>
      <c r="I282" s="77">
        <v>2.0612290178922001</v>
      </c>
      <c r="J282" s="78">
        <v>-4.0000000000000002E-4</v>
      </c>
      <c r="K282" s="78">
        <v>0</v>
      </c>
    </row>
    <row r="283" spans="2:11">
      <c r="B283" t="s">
        <v>3128</v>
      </c>
      <c r="C283" t="s">
        <v>3131</v>
      </c>
      <c r="D283" t="s">
        <v>123</v>
      </c>
      <c r="E283" t="s">
        <v>106</v>
      </c>
      <c r="F283" t="s">
        <v>257</v>
      </c>
      <c r="G283" s="77">
        <v>271625.19</v>
      </c>
      <c r="H283" s="77">
        <v>0.59740000000000004</v>
      </c>
      <c r="I283" s="77">
        <v>5.9909673636415199</v>
      </c>
      <c r="J283" s="78">
        <v>-1.2999999999999999E-3</v>
      </c>
      <c r="K283" s="78">
        <v>0</v>
      </c>
    </row>
    <row r="284" spans="2:11">
      <c r="B284" t="s">
        <v>3128</v>
      </c>
      <c r="C284" t="s">
        <v>3132</v>
      </c>
      <c r="D284" t="s">
        <v>123</v>
      </c>
      <c r="E284" t="s">
        <v>106</v>
      </c>
      <c r="F284" t="s">
        <v>257</v>
      </c>
      <c r="G284" s="77">
        <v>203765.15</v>
      </c>
      <c r="H284" s="77">
        <v>0.62</v>
      </c>
      <c r="I284" s="77">
        <v>4.6642657895599999</v>
      </c>
      <c r="J284" s="78">
        <v>-1E-3</v>
      </c>
      <c r="K284" s="78">
        <v>0</v>
      </c>
    </row>
    <row r="285" spans="2:11">
      <c r="B285" t="s">
        <v>3133</v>
      </c>
      <c r="C285" t="s">
        <v>3134</v>
      </c>
      <c r="D285" t="s">
        <v>123</v>
      </c>
      <c r="E285" t="s">
        <v>106</v>
      </c>
      <c r="F285" t="s">
        <v>279</v>
      </c>
      <c r="G285" s="77">
        <v>65051.88</v>
      </c>
      <c r="H285" s="77">
        <v>6.5600000000000006E-2</v>
      </c>
      <c r="I285" s="77">
        <v>0.15755253086976001</v>
      </c>
      <c r="J285" s="78">
        <v>0</v>
      </c>
      <c r="K285" s="78">
        <v>0</v>
      </c>
    </row>
    <row r="286" spans="2:11">
      <c r="B286" t="s">
        <v>3135</v>
      </c>
      <c r="C286" t="s">
        <v>3136</v>
      </c>
      <c r="D286" t="s">
        <v>123</v>
      </c>
      <c r="E286" t="s">
        <v>106</v>
      </c>
      <c r="F286" t="s">
        <v>279</v>
      </c>
      <c r="G286" s="77">
        <v>313609.48</v>
      </c>
      <c r="H286" s="77">
        <v>-2.2141000000000033</v>
      </c>
      <c r="I286" s="77">
        <v>-25.6358727177426</v>
      </c>
      <c r="J286" s="78">
        <v>5.4999999999999997E-3</v>
      </c>
      <c r="K286" s="78">
        <v>0</v>
      </c>
    </row>
    <row r="287" spans="2:11">
      <c r="B287" t="s">
        <v>3135</v>
      </c>
      <c r="C287" t="s">
        <v>3137</v>
      </c>
      <c r="D287" t="s">
        <v>123</v>
      </c>
      <c r="E287" t="s">
        <v>106</v>
      </c>
      <c r="F287" t="s">
        <v>279</v>
      </c>
      <c r="G287" s="77">
        <v>80002.42</v>
      </c>
      <c r="H287" s="77">
        <v>-2.2141000000000002</v>
      </c>
      <c r="I287" s="77">
        <v>-6.5397635818642401</v>
      </c>
      <c r="J287" s="78">
        <v>1.4E-3</v>
      </c>
      <c r="K287" s="78">
        <v>0</v>
      </c>
    </row>
    <row r="288" spans="2:11">
      <c r="B288" t="s">
        <v>3135</v>
      </c>
      <c r="C288" t="s">
        <v>3138</v>
      </c>
      <c r="D288" t="s">
        <v>123</v>
      </c>
      <c r="E288" t="s">
        <v>106</v>
      </c>
      <c r="F288" t="s">
        <v>279</v>
      </c>
      <c r="G288" s="77">
        <v>192456.28</v>
      </c>
      <c r="H288" s="77">
        <v>-2.2141000000000055</v>
      </c>
      <c r="I288" s="77">
        <v>-15.7322562373122</v>
      </c>
      <c r="J288" s="78">
        <v>3.3999999999999998E-3</v>
      </c>
      <c r="K288" s="78">
        <v>0</v>
      </c>
    </row>
    <row r="289" spans="2:11">
      <c r="B289" t="s">
        <v>3139</v>
      </c>
      <c r="C289" t="s">
        <v>3140</v>
      </c>
      <c r="D289" t="s">
        <v>123</v>
      </c>
      <c r="E289" t="s">
        <v>106</v>
      </c>
      <c r="F289" t="s">
        <v>279</v>
      </c>
      <c r="G289" s="77">
        <v>63090.73</v>
      </c>
      <c r="H289" s="77">
        <v>0.60580000000000001</v>
      </c>
      <c r="I289" s="77">
        <v>1.4110958475192801</v>
      </c>
      <c r="J289" s="78">
        <v>-2.9999999999999997E-4</v>
      </c>
      <c r="K289" s="78">
        <v>0</v>
      </c>
    </row>
    <row r="290" spans="2:11">
      <c r="B290" t="s">
        <v>3139</v>
      </c>
      <c r="C290" t="s">
        <v>3141</v>
      </c>
      <c r="D290" t="s">
        <v>123</v>
      </c>
      <c r="E290" t="s">
        <v>106</v>
      </c>
      <c r="F290" t="s">
        <v>279</v>
      </c>
      <c r="G290" s="77">
        <v>369988.22</v>
      </c>
      <c r="H290" s="77">
        <v>0.60580000000000001</v>
      </c>
      <c r="I290" s="77">
        <v>8.2752068469179196</v>
      </c>
      <c r="J290" s="78">
        <v>-1.8E-3</v>
      </c>
      <c r="K290" s="78">
        <v>0</v>
      </c>
    </row>
    <row r="291" spans="2:11">
      <c r="B291" t="s">
        <v>3139</v>
      </c>
      <c r="C291" t="s">
        <v>3142</v>
      </c>
      <c r="D291" t="s">
        <v>123</v>
      </c>
      <c r="E291" t="s">
        <v>106</v>
      </c>
      <c r="F291" t="s">
        <v>279</v>
      </c>
      <c r="G291" s="77">
        <v>159572.39000000001</v>
      </c>
      <c r="H291" s="77">
        <v>0.60540000000000005</v>
      </c>
      <c r="I291" s="77">
        <v>3.56666121152952</v>
      </c>
      <c r="J291" s="78">
        <v>-8.0000000000000004E-4</v>
      </c>
      <c r="K291" s="78">
        <v>0</v>
      </c>
    </row>
    <row r="292" spans="2:11">
      <c r="B292" t="s">
        <v>3143</v>
      </c>
      <c r="C292" t="s">
        <v>3144</v>
      </c>
      <c r="D292" t="s">
        <v>123</v>
      </c>
      <c r="E292" t="s">
        <v>106</v>
      </c>
      <c r="F292" t="s">
        <v>257</v>
      </c>
      <c r="G292" s="77">
        <v>223763.83</v>
      </c>
      <c r="H292" s="77">
        <v>0.224</v>
      </c>
      <c r="I292" s="77">
        <v>1.8505447752063999</v>
      </c>
      <c r="J292" s="78">
        <v>-4.0000000000000002E-4</v>
      </c>
      <c r="K292" s="78">
        <v>0</v>
      </c>
    </row>
    <row r="293" spans="2:11">
      <c r="B293" t="s">
        <v>3143</v>
      </c>
      <c r="C293" t="s">
        <v>3145</v>
      </c>
      <c r="D293" t="s">
        <v>123</v>
      </c>
      <c r="E293" t="s">
        <v>106</v>
      </c>
      <c r="F293" t="s">
        <v>257</v>
      </c>
      <c r="G293" s="77">
        <v>294178.98</v>
      </c>
      <c r="H293" s="77">
        <v>0.20580000000000001</v>
      </c>
      <c r="I293" s="77">
        <v>2.2352118983812801</v>
      </c>
      <c r="J293" s="78">
        <v>-5.0000000000000001E-4</v>
      </c>
      <c r="K293" s="78">
        <v>0</v>
      </c>
    </row>
    <row r="294" spans="2:11">
      <c r="B294" t="s">
        <v>3143</v>
      </c>
      <c r="C294" t="s">
        <v>3146</v>
      </c>
      <c r="D294" t="s">
        <v>123</v>
      </c>
      <c r="E294" t="s">
        <v>106</v>
      </c>
      <c r="F294" t="s">
        <v>257</v>
      </c>
      <c r="G294" s="77">
        <v>169303.12</v>
      </c>
      <c r="H294" s="77">
        <v>0.1104</v>
      </c>
      <c r="I294" s="77">
        <v>0.69007409942015996</v>
      </c>
      <c r="J294" s="78">
        <v>-1E-4</v>
      </c>
      <c r="K294" s="78">
        <v>0</v>
      </c>
    </row>
    <row r="295" spans="2:11">
      <c r="B295" t="s">
        <v>3147</v>
      </c>
      <c r="C295" t="s">
        <v>3148</v>
      </c>
      <c r="D295" t="s">
        <v>123</v>
      </c>
      <c r="E295" t="s">
        <v>106</v>
      </c>
      <c r="F295" t="s">
        <v>276</v>
      </c>
      <c r="G295" s="77">
        <v>65628.899999999994</v>
      </c>
      <c r="H295" s="77">
        <v>0.58520000000000005</v>
      </c>
      <c r="I295" s="77">
        <v>1.4179507117776</v>
      </c>
      <c r="J295" s="78">
        <v>-2.9999999999999997E-4</v>
      </c>
      <c r="K295" s="78">
        <v>0</v>
      </c>
    </row>
    <row r="296" spans="2:11">
      <c r="B296" t="s">
        <v>3147</v>
      </c>
      <c r="C296" t="s">
        <v>3149</v>
      </c>
      <c r="D296" t="s">
        <v>123</v>
      </c>
      <c r="E296" t="s">
        <v>106</v>
      </c>
      <c r="F296" t="s">
        <v>276</v>
      </c>
      <c r="G296" s="77">
        <v>180481.11</v>
      </c>
      <c r="H296" s="77">
        <v>0.58609999999999995</v>
      </c>
      <c r="I296" s="77">
        <v>3.9053968088413198</v>
      </c>
      <c r="J296" s="78">
        <v>-8.0000000000000004E-4</v>
      </c>
      <c r="K296" s="78">
        <v>0</v>
      </c>
    </row>
    <row r="297" spans="2:11">
      <c r="B297" t="s">
        <v>3147</v>
      </c>
      <c r="C297" t="s">
        <v>3150</v>
      </c>
      <c r="D297" t="s">
        <v>123</v>
      </c>
      <c r="E297" t="s">
        <v>106</v>
      </c>
      <c r="F297" t="s">
        <v>276</v>
      </c>
      <c r="G297" s="77">
        <v>646252.49</v>
      </c>
      <c r="H297" s="77">
        <v>0.54920000000000169</v>
      </c>
      <c r="I297" s="77">
        <v>13.103715348395401</v>
      </c>
      <c r="J297" s="78">
        <v>-2.8E-3</v>
      </c>
      <c r="K297" s="78">
        <v>0</v>
      </c>
    </row>
    <row r="298" spans="2:11">
      <c r="B298" t="s">
        <v>3147</v>
      </c>
      <c r="C298" t="s">
        <v>3151</v>
      </c>
      <c r="D298" t="s">
        <v>123</v>
      </c>
      <c r="E298" t="s">
        <v>106</v>
      </c>
      <c r="F298" t="s">
        <v>276</v>
      </c>
      <c r="G298" s="77">
        <v>10405.549999999999</v>
      </c>
      <c r="H298" s="77">
        <v>0.54930000000000001</v>
      </c>
      <c r="I298" s="77">
        <v>0.2110261772658</v>
      </c>
      <c r="J298" s="78">
        <v>0</v>
      </c>
      <c r="K298" s="78">
        <v>0</v>
      </c>
    </row>
    <row r="299" spans="2:11">
      <c r="B299" t="s">
        <v>3152</v>
      </c>
      <c r="C299" t="s">
        <v>3153</v>
      </c>
      <c r="D299" t="s">
        <v>123</v>
      </c>
      <c r="E299" t="s">
        <v>106</v>
      </c>
      <c r="F299" t="s">
        <v>270</v>
      </c>
      <c r="G299" s="77">
        <v>99976.27</v>
      </c>
      <c r="H299" s="77">
        <v>-1.3237000000000001</v>
      </c>
      <c r="I299" s="77">
        <v>-4.8859406910750796</v>
      </c>
      <c r="J299" s="78">
        <v>1.1000000000000001E-3</v>
      </c>
      <c r="K299" s="78">
        <v>0</v>
      </c>
    </row>
    <row r="300" spans="2:11">
      <c r="B300" t="s">
        <v>3152</v>
      </c>
      <c r="C300" t="s">
        <v>3154</v>
      </c>
      <c r="D300" t="s">
        <v>123</v>
      </c>
      <c r="E300" t="s">
        <v>106</v>
      </c>
      <c r="F300" t="s">
        <v>270</v>
      </c>
      <c r="G300" s="77">
        <v>96357.59</v>
      </c>
      <c r="H300" s="77">
        <v>-1.4105000000000001</v>
      </c>
      <c r="I300" s="77">
        <v>-5.0178850952594001</v>
      </c>
      <c r="J300" s="78">
        <v>1.1000000000000001E-3</v>
      </c>
      <c r="K300" s="78">
        <v>0</v>
      </c>
    </row>
    <row r="301" spans="2:11">
      <c r="B301" t="s">
        <v>3152</v>
      </c>
      <c r="C301" t="s">
        <v>3155</v>
      </c>
      <c r="D301" t="s">
        <v>123</v>
      </c>
      <c r="E301" t="s">
        <v>106</v>
      </c>
      <c r="F301" t="s">
        <v>270</v>
      </c>
      <c r="G301" s="77">
        <v>64275.57</v>
      </c>
      <c r="H301" s="77">
        <v>-1.3517999999999999</v>
      </c>
      <c r="I301" s="77">
        <v>-3.2078944572199202</v>
      </c>
      <c r="J301" s="78">
        <v>6.9999999999999999E-4</v>
      </c>
      <c r="K301" s="78">
        <v>0</v>
      </c>
    </row>
    <row r="302" spans="2:11">
      <c r="B302" t="s">
        <v>3152</v>
      </c>
      <c r="C302" t="s">
        <v>3156</v>
      </c>
      <c r="D302" t="s">
        <v>123</v>
      </c>
      <c r="E302" t="s">
        <v>106</v>
      </c>
      <c r="F302" t="s">
        <v>279</v>
      </c>
      <c r="G302" s="77">
        <v>120985.57</v>
      </c>
      <c r="H302" s="77">
        <v>8.6099999999999996E-2</v>
      </c>
      <c r="I302" s="77">
        <v>0.38459038174283999</v>
      </c>
      <c r="J302" s="78">
        <v>-1E-4</v>
      </c>
      <c r="K302" s="78">
        <v>0</v>
      </c>
    </row>
    <row r="303" spans="2:11">
      <c r="B303" t="s">
        <v>3152</v>
      </c>
      <c r="C303" t="s">
        <v>3157</v>
      </c>
      <c r="D303" t="s">
        <v>123</v>
      </c>
      <c r="E303" t="s">
        <v>106</v>
      </c>
      <c r="F303" t="s">
        <v>270</v>
      </c>
      <c r="G303" s="77">
        <v>83366.429999999993</v>
      </c>
      <c r="H303" s="77">
        <v>-1.3237000000000001</v>
      </c>
      <c r="I303" s="77">
        <v>-4.0742011339957198</v>
      </c>
      <c r="J303" s="78">
        <v>8.9999999999999998E-4</v>
      </c>
      <c r="K303" s="78">
        <v>0</v>
      </c>
    </row>
    <row r="304" spans="2:11">
      <c r="B304" t="s">
        <v>3152</v>
      </c>
      <c r="C304" t="s">
        <v>3158</v>
      </c>
      <c r="D304" t="s">
        <v>123</v>
      </c>
      <c r="E304" t="s">
        <v>106</v>
      </c>
      <c r="F304" t="s">
        <v>270</v>
      </c>
      <c r="G304" s="77">
        <v>66647.97</v>
      </c>
      <c r="H304" s="77">
        <v>-1.3517999999999999</v>
      </c>
      <c r="I304" s="77">
        <v>-3.3262972782343199</v>
      </c>
      <c r="J304" s="78">
        <v>6.9999999999999999E-4</v>
      </c>
      <c r="K304" s="78">
        <v>0</v>
      </c>
    </row>
    <row r="305" spans="2:11">
      <c r="B305" t="s">
        <v>3159</v>
      </c>
      <c r="C305" t="s">
        <v>3160</v>
      </c>
      <c r="D305" t="s">
        <v>123</v>
      </c>
      <c r="E305" t="s">
        <v>106</v>
      </c>
      <c r="F305" t="s">
        <v>257</v>
      </c>
      <c r="G305" s="77">
        <v>470640.08</v>
      </c>
      <c r="H305" s="77">
        <v>1.1331000000000022</v>
      </c>
      <c r="I305" s="77">
        <v>19.6887815800042</v>
      </c>
      <c r="J305" s="78">
        <v>-4.3E-3</v>
      </c>
      <c r="K305" s="78">
        <v>0</v>
      </c>
    </row>
    <row r="306" spans="2:11">
      <c r="B306" t="s">
        <v>3159</v>
      </c>
      <c r="C306" t="s">
        <v>3161</v>
      </c>
      <c r="D306" t="s">
        <v>123</v>
      </c>
      <c r="E306" t="s">
        <v>106</v>
      </c>
      <c r="F306" t="s">
        <v>257</v>
      </c>
      <c r="G306" s="77">
        <v>406619.03</v>
      </c>
      <c r="H306" s="77">
        <v>1.1303999999999974</v>
      </c>
      <c r="I306" s="77">
        <v>16.969988233822999</v>
      </c>
      <c r="J306" s="78">
        <v>-3.7000000000000002E-3</v>
      </c>
      <c r="K306" s="78">
        <v>0</v>
      </c>
    </row>
    <row r="307" spans="2:11">
      <c r="B307" t="s">
        <v>3159</v>
      </c>
      <c r="C307" t="s">
        <v>3162</v>
      </c>
      <c r="D307" t="s">
        <v>123</v>
      </c>
      <c r="E307" t="s">
        <v>106</v>
      </c>
      <c r="F307" t="s">
        <v>257</v>
      </c>
      <c r="G307" s="77">
        <v>164951.93</v>
      </c>
      <c r="H307" s="77">
        <v>1.1331</v>
      </c>
      <c r="I307" s="77">
        <v>6.9006076171203601</v>
      </c>
      <c r="J307" s="78">
        <v>-1.5E-3</v>
      </c>
      <c r="K307" s="78">
        <v>0</v>
      </c>
    </row>
    <row r="308" spans="2:11">
      <c r="B308" t="s">
        <v>3159</v>
      </c>
      <c r="C308" t="s">
        <v>3163</v>
      </c>
      <c r="D308" t="s">
        <v>123</v>
      </c>
      <c r="E308" t="s">
        <v>106</v>
      </c>
      <c r="F308" t="s">
        <v>257</v>
      </c>
      <c r="G308" s="77">
        <v>107269.41</v>
      </c>
      <c r="H308" s="77">
        <v>1.1482000000000001</v>
      </c>
      <c r="I308" s="77">
        <v>4.5473159138690402</v>
      </c>
      <c r="J308" s="78">
        <v>-1E-3</v>
      </c>
      <c r="K308" s="78">
        <v>0</v>
      </c>
    </row>
    <row r="309" spans="2:11">
      <c r="B309" t="s">
        <v>3164</v>
      </c>
      <c r="C309" t="s">
        <v>3165</v>
      </c>
      <c r="D309" t="s">
        <v>123</v>
      </c>
      <c r="E309" t="s">
        <v>106</v>
      </c>
      <c r="F309" t="s">
        <v>270</v>
      </c>
      <c r="G309" s="77">
        <v>265299.06</v>
      </c>
      <c r="H309" s="77">
        <v>-2.0785</v>
      </c>
      <c r="I309" s="77">
        <v>-20.358577632073199</v>
      </c>
      <c r="J309" s="78">
        <v>4.4000000000000003E-3</v>
      </c>
      <c r="K309" s="78">
        <v>0</v>
      </c>
    </row>
    <row r="310" spans="2:11">
      <c r="B310" t="s">
        <v>3164</v>
      </c>
      <c r="C310" t="s">
        <v>3166</v>
      </c>
      <c r="D310" t="s">
        <v>123</v>
      </c>
      <c r="E310" t="s">
        <v>106</v>
      </c>
      <c r="F310" t="s">
        <v>270</v>
      </c>
      <c r="G310" s="77">
        <v>223115.66</v>
      </c>
      <c r="H310" s="77">
        <v>-2.071800000000005</v>
      </c>
      <c r="I310" s="77">
        <v>-17.066307820405001</v>
      </c>
      <c r="J310" s="78">
        <v>3.7000000000000002E-3</v>
      </c>
      <c r="K310" s="78">
        <v>0</v>
      </c>
    </row>
    <row r="311" spans="2:11">
      <c r="B311" t="s">
        <v>3164</v>
      </c>
      <c r="C311" t="s">
        <v>3167</v>
      </c>
      <c r="D311" t="s">
        <v>123</v>
      </c>
      <c r="E311" t="s">
        <v>106</v>
      </c>
      <c r="F311" t="s">
        <v>270</v>
      </c>
      <c r="G311" s="77">
        <v>79678.960000000006</v>
      </c>
      <c r="H311" s="77">
        <v>-2.0785</v>
      </c>
      <c r="I311" s="77">
        <v>-6.1144215618512003</v>
      </c>
      <c r="J311" s="78">
        <v>1.2999999999999999E-3</v>
      </c>
      <c r="K311" s="78">
        <v>0</v>
      </c>
    </row>
    <row r="312" spans="2:11">
      <c r="B312" t="s">
        <v>3164</v>
      </c>
      <c r="C312" t="s">
        <v>3168</v>
      </c>
      <c r="D312" t="s">
        <v>123</v>
      </c>
      <c r="E312" t="s">
        <v>106</v>
      </c>
      <c r="F312" t="s">
        <v>270</v>
      </c>
      <c r="G312" s="77">
        <v>102184.18</v>
      </c>
      <c r="H312" s="77">
        <v>-1.8835999999999999</v>
      </c>
      <c r="I312" s="77">
        <v>-7.1061445638601599</v>
      </c>
      <c r="J312" s="78">
        <v>1.5E-3</v>
      </c>
      <c r="K312" s="78">
        <v>0</v>
      </c>
    </row>
    <row r="313" spans="2:11">
      <c r="B313" t="s">
        <v>3164</v>
      </c>
      <c r="C313" t="s">
        <v>3169</v>
      </c>
      <c r="D313" t="s">
        <v>123</v>
      </c>
      <c r="E313" t="s">
        <v>106</v>
      </c>
      <c r="F313" t="s">
        <v>270</v>
      </c>
      <c r="G313" s="77">
        <v>378068.63</v>
      </c>
      <c r="H313" s="77">
        <v>-2.0785</v>
      </c>
      <c r="I313" s="77">
        <v>-29.012313704038601</v>
      </c>
      <c r="J313" s="78">
        <v>6.3E-3</v>
      </c>
      <c r="K313" s="78">
        <v>0</v>
      </c>
    </row>
    <row r="314" spans="2:11">
      <c r="B314" t="s">
        <v>3170</v>
      </c>
      <c r="C314" t="s">
        <v>3171</v>
      </c>
      <c r="D314" t="s">
        <v>123</v>
      </c>
      <c r="E314" t="s">
        <v>106</v>
      </c>
      <c r="F314" t="s">
        <v>267</v>
      </c>
      <c r="G314" s="77">
        <v>172910.66</v>
      </c>
      <c r="H314" s="77">
        <v>-3.9828000000000063</v>
      </c>
      <c r="I314" s="77">
        <v>-25.425643849844199</v>
      </c>
      <c r="J314" s="78">
        <v>5.4999999999999997E-3</v>
      </c>
      <c r="K314" s="78">
        <v>0</v>
      </c>
    </row>
    <row r="315" spans="2:11">
      <c r="B315" t="s">
        <v>3170</v>
      </c>
      <c r="C315" t="s">
        <v>3172</v>
      </c>
      <c r="D315" t="s">
        <v>123</v>
      </c>
      <c r="E315" t="s">
        <v>106</v>
      </c>
      <c r="F315" t="s">
        <v>267</v>
      </c>
      <c r="G315" s="77">
        <v>253484.3</v>
      </c>
      <c r="H315" s="77">
        <v>-3.9392999999999998</v>
      </c>
      <c r="I315" s="77">
        <v>-36.866491954390803</v>
      </c>
      <c r="J315" s="78">
        <v>8.0000000000000002E-3</v>
      </c>
      <c r="K315" s="78">
        <v>0</v>
      </c>
    </row>
    <row r="316" spans="2:11">
      <c r="B316" t="s">
        <v>3170</v>
      </c>
      <c r="C316" t="s">
        <v>3173</v>
      </c>
      <c r="D316" t="s">
        <v>123</v>
      </c>
      <c r="E316" t="s">
        <v>106</v>
      </c>
      <c r="F316" t="s">
        <v>267</v>
      </c>
      <c r="G316" s="77">
        <v>271472.09000000003</v>
      </c>
      <c r="H316" s="77">
        <v>-3.9846000000000021</v>
      </c>
      <c r="I316" s="77">
        <v>-39.936647907932901</v>
      </c>
      <c r="J316" s="78">
        <v>8.6E-3</v>
      </c>
      <c r="K316" s="78">
        <v>0</v>
      </c>
    </row>
    <row r="317" spans="2:11">
      <c r="B317" t="s">
        <v>3170</v>
      </c>
      <c r="C317" t="s">
        <v>3174</v>
      </c>
      <c r="D317" t="s">
        <v>123</v>
      </c>
      <c r="E317" t="s">
        <v>106</v>
      </c>
      <c r="F317" t="s">
        <v>267</v>
      </c>
      <c r="G317" s="77">
        <v>27271.4</v>
      </c>
      <c r="H317" s="77">
        <v>-3.9828999999999999</v>
      </c>
      <c r="I317" s="77">
        <v>-4.0102230444952003</v>
      </c>
      <c r="J317" s="78">
        <v>8.9999999999999998E-4</v>
      </c>
      <c r="K317" s="78">
        <v>0</v>
      </c>
    </row>
    <row r="318" spans="2:11">
      <c r="B318" t="s">
        <v>3175</v>
      </c>
      <c r="C318" t="s">
        <v>3176</v>
      </c>
      <c r="D318" t="s">
        <v>123</v>
      </c>
      <c r="E318" t="s">
        <v>106</v>
      </c>
      <c r="F318" t="s">
        <v>257</v>
      </c>
      <c r="G318" s="77">
        <v>241007.09</v>
      </c>
      <c r="H318" s="77">
        <v>-1.6506000000000023</v>
      </c>
      <c r="I318" s="77">
        <v>-14.687008697677699</v>
      </c>
      <c r="J318" s="78">
        <v>3.2000000000000002E-3</v>
      </c>
      <c r="K318" s="78">
        <v>0</v>
      </c>
    </row>
    <row r="319" spans="2:11">
      <c r="B319" t="s">
        <v>3177</v>
      </c>
      <c r="C319" t="s">
        <v>3178</v>
      </c>
      <c r="D319" t="s">
        <v>123</v>
      </c>
      <c r="E319" t="s">
        <v>106</v>
      </c>
      <c r="F319" t="s">
        <v>276</v>
      </c>
      <c r="G319" s="77">
        <v>222715.31</v>
      </c>
      <c r="H319" s="77">
        <v>-1.4185999999999976</v>
      </c>
      <c r="I319" s="77">
        <v>-11.6646502192407</v>
      </c>
      <c r="J319" s="78">
        <v>2.5000000000000001E-3</v>
      </c>
      <c r="K319" s="78">
        <v>0</v>
      </c>
    </row>
    <row r="320" spans="2:11">
      <c r="B320" t="s">
        <v>3177</v>
      </c>
      <c r="C320" t="s">
        <v>3179</v>
      </c>
      <c r="D320" t="s">
        <v>123</v>
      </c>
      <c r="E320" t="s">
        <v>106</v>
      </c>
      <c r="F320" t="s">
        <v>276</v>
      </c>
      <c r="G320" s="77">
        <v>159584.5</v>
      </c>
      <c r="H320" s="77">
        <v>-1.4363999999999999</v>
      </c>
      <c r="I320" s="77">
        <v>-8.4630673305359991</v>
      </c>
      <c r="J320" s="78">
        <v>1.8E-3</v>
      </c>
      <c r="K320" s="78">
        <v>0</v>
      </c>
    </row>
    <row r="321" spans="2:11">
      <c r="B321" t="s">
        <v>3177</v>
      </c>
      <c r="C321" t="s">
        <v>3180</v>
      </c>
      <c r="D321" t="s">
        <v>123</v>
      </c>
      <c r="E321" t="s">
        <v>106</v>
      </c>
      <c r="F321" t="s">
        <v>276</v>
      </c>
      <c r="G321" s="77">
        <v>74116.490000000005</v>
      </c>
      <c r="H321" s="77">
        <v>-1.5853999999999999</v>
      </c>
      <c r="I321" s="77">
        <v>-4.3382581374423204</v>
      </c>
      <c r="J321" s="78">
        <v>8.9999999999999998E-4</v>
      </c>
      <c r="K321" s="78">
        <v>0</v>
      </c>
    </row>
    <row r="322" spans="2:11">
      <c r="B322" t="s">
        <v>3181</v>
      </c>
      <c r="C322" t="s">
        <v>3182</v>
      </c>
      <c r="D322" t="s">
        <v>123</v>
      </c>
      <c r="E322" t="s">
        <v>106</v>
      </c>
      <c r="F322" t="s">
        <v>276</v>
      </c>
      <c r="G322" s="77">
        <v>32513.599999999999</v>
      </c>
      <c r="H322" s="77">
        <v>4.4668999999999999</v>
      </c>
      <c r="I322" s="77">
        <v>5.3620761940927997</v>
      </c>
      <c r="J322" s="78">
        <v>-1.1999999999999999E-3</v>
      </c>
      <c r="K322" s="78">
        <v>0</v>
      </c>
    </row>
    <row r="323" spans="2:11">
      <c r="B323" t="s">
        <v>3181</v>
      </c>
      <c r="C323" t="s">
        <v>3183</v>
      </c>
      <c r="D323" t="s">
        <v>123</v>
      </c>
      <c r="E323" t="s">
        <v>106</v>
      </c>
      <c r="F323" t="s">
        <v>276</v>
      </c>
      <c r="G323" s="77">
        <v>31715.01</v>
      </c>
      <c r="H323" s="77">
        <v>4.4122000000000003</v>
      </c>
      <c r="I323" s="77">
        <v>5.1663251461442403</v>
      </c>
      <c r="J323" s="78">
        <v>-1.1000000000000001E-3</v>
      </c>
      <c r="K323" s="78">
        <v>0</v>
      </c>
    </row>
    <row r="324" spans="2:11">
      <c r="B324" t="s">
        <v>3181</v>
      </c>
      <c r="C324" t="s">
        <v>3184</v>
      </c>
      <c r="D324" t="s">
        <v>123</v>
      </c>
      <c r="E324" t="s">
        <v>106</v>
      </c>
      <c r="F324" t="s">
        <v>276</v>
      </c>
      <c r="G324" s="77">
        <v>89968.97</v>
      </c>
      <c r="H324" s="77">
        <v>3.5655000000000001</v>
      </c>
      <c r="I324" s="77">
        <v>11.8433586647922</v>
      </c>
      <c r="J324" s="78">
        <v>-2.5999999999999999E-3</v>
      </c>
      <c r="K324" s="78">
        <v>0</v>
      </c>
    </row>
    <row r="325" spans="2:11">
      <c r="B325" t="s">
        <v>3181</v>
      </c>
      <c r="C325" t="s">
        <v>3185</v>
      </c>
      <c r="D325" t="s">
        <v>123</v>
      </c>
      <c r="E325" t="s">
        <v>106</v>
      </c>
      <c r="F325" t="s">
        <v>276</v>
      </c>
      <c r="G325" s="77">
        <v>128186.07</v>
      </c>
      <c r="H325" s="77">
        <v>3.0800999999999914</v>
      </c>
      <c r="I325" s="77">
        <v>14.5769727525224</v>
      </c>
      <c r="J325" s="78">
        <v>-3.0999999999999999E-3</v>
      </c>
      <c r="K325" s="78">
        <v>0</v>
      </c>
    </row>
    <row r="326" spans="2:11">
      <c r="B326" t="s">
        <v>3181</v>
      </c>
      <c r="C326" t="s">
        <v>3186</v>
      </c>
      <c r="D326" t="s">
        <v>123</v>
      </c>
      <c r="E326" t="s">
        <v>106</v>
      </c>
      <c r="F326" t="s">
        <v>279</v>
      </c>
      <c r="G326" s="77">
        <v>75130.3</v>
      </c>
      <c r="H326" s="77">
        <v>3.5364</v>
      </c>
      <c r="I326" s="77">
        <v>9.8093040746064002</v>
      </c>
      <c r="J326" s="78">
        <v>-2.0999999999999999E-3</v>
      </c>
      <c r="K326" s="78">
        <v>0</v>
      </c>
    </row>
    <row r="327" spans="2:11">
      <c r="B327" t="s">
        <v>3181</v>
      </c>
      <c r="C327" t="s">
        <v>3187</v>
      </c>
      <c r="D327" t="s">
        <v>123</v>
      </c>
      <c r="E327" t="s">
        <v>106</v>
      </c>
      <c r="F327" t="s">
        <v>279</v>
      </c>
      <c r="G327" s="77">
        <v>60105.1</v>
      </c>
      <c r="H327" s="77">
        <v>3.5377999999999998</v>
      </c>
      <c r="I327" s="77">
        <v>7.8506622570375999</v>
      </c>
      <c r="J327" s="78">
        <v>-1.6999999999999999E-3</v>
      </c>
      <c r="K327" s="78">
        <v>0</v>
      </c>
    </row>
    <row r="328" spans="2:11">
      <c r="B328" t="s">
        <v>3181</v>
      </c>
      <c r="C328" t="s">
        <v>3188</v>
      </c>
      <c r="D328" t="s">
        <v>123</v>
      </c>
      <c r="E328" t="s">
        <v>106</v>
      </c>
      <c r="F328" t="s">
        <v>279</v>
      </c>
      <c r="G328" s="77">
        <v>75272.62</v>
      </c>
      <c r="H328" s="77">
        <v>3.7180999999999855</v>
      </c>
      <c r="I328" s="77">
        <v>10.3328420613402</v>
      </c>
      <c r="J328" s="78">
        <v>-2.2000000000000001E-3</v>
      </c>
      <c r="K328" s="78">
        <v>0</v>
      </c>
    </row>
    <row r="329" spans="2:11">
      <c r="B329" t="s">
        <v>3181</v>
      </c>
      <c r="C329" t="s">
        <v>3189</v>
      </c>
      <c r="D329" t="s">
        <v>123</v>
      </c>
      <c r="E329" t="s">
        <v>106</v>
      </c>
      <c r="F329" t="s">
        <v>279</v>
      </c>
      <c r="G329" s="77">
        <v>64500.74</v>
      </c>
      <c r="H329" s="77">
        <v>3.6903000000000001</v>
      </c>
      <c r="I329" s="77">
        <v>8.7879598239482402</v>
      </c>
      <c r="J329" s="78">
        <v>-1.9E-3</v>
      </c>
      <c r="K329" s="78">
        <v>0</v>
      </c>
    </row>
    <row r="330" spans="2:11">
      <c r="B330" t="s">
        <v>3181</v>
      </c>
      <c r="C330" t="s">
        <v>3190</v>
      </c>
      <c r="D330" t="s">
        <v>123</v>
      </c>
      <c r="E330" t="s">
        <v>106</v>
      </c>
      <c r="F330" t="s">
        <v>279</v>
      </c>
      <c r="G330" s="77">
        <v>6424.07</v>
      </c>
      <c r="H330" s="77">
        <v>3.3018999999999998</v>
      </c>
      <c r="I330" s="77">
        <v>0.78313362818235999</v>
      </c>
      <c r="J330" s="78">
        <v>-2.0000000000000001E-4</v>
      </c>
      <c r="K330" s="78">
        <v>0</v>
      </c>
    </row>
    <row r="331" spans="2:11">
      <c r="B331" t="s">
        <v>3181</v>
      </c>
      <c r="C331" t="s">
        <v>3191</v>
      </c>
      <c r="D331" t="s">
        <v>123</v>
      </c>
      <c r="E331" t="s">
        <v>106</v>
      </c>
      <c r="F331" t="s">
        <v>279</v>
      </c>
      <c r="G331" s="77">
        <v>85889.23</v>
      </c>
      <c r="H331" s="77">
        <v>3.5655000000000001</v>
      </c>
      <c r="I331" s="77">
        <v>11.3063087899398</v>
      </c>
      <c r="J331" s="78">
        <v>-2.3999999999999998E-3</v>
      </c>
      <c r="K331" s="78">
        <v>0</v>
      </c>
    </row>
    <row r="332" spans="2:11">
      <c r="B332" t="s">
        <v>3181</v>
      </c>
      <c r="C332" t="s">
        <v>3192</v>
      </c>
      <c r="D332" t="s">
        <v>123</v>
      </c>
      <c r="E332" t="s">
        <v>106</v>
      </c>
      <c r="F332" t="s">
        <v>279</v>
      </c>
      <c r="G332" s="77">
        <v>75207.37</v>
      </c>
      <c r="H332" s="77">
        <v>3.6349000000000142</v>
      </c>
      <c r="I332" s="77">
        <v>10.092867259344001</v>
      </c>
      <c r="J332" s="78">
        <v>-2.2000000000000001E-3</v>
      </c>
      <c r="K332" s="78">
        <v>0</v>
      </c>
    </row>
    <row r="333" spans="2:11">
      <c r="B333" t="s">
        <v>3181</v>
      </c>
      <c r="C333" t="s">
        <v>3193</v>
      </c>
      <c r="D333" t="s">
        <v>123</v>
      </c>
      <c r="E333" t="s">
        <v>106</v>
      </c>
      <c r="F333" t="s">
        <v>279</v>
      </c>
      <c r="G333" s="77">
        <v>75213.89</v>
      </c>
      <c r="H333" s="77">
        <v>3.6432000000000144</v>
      </c>
      <c r="I333" s="77">
        <v>10.1167904902522</v>
      </c>
      <c r="J333" s="78">
        <v>-2.2000000000000001E-3</v>
      </c>
      <c r="K333" s="78">
        <v>0</v>
      </c>
    </row>
    <row r="334" spans="2:11">
      <c r="B334" t="s">
        <v>3181</v>
      </c>
      <c r="C334" t="s">
        <v>3194</v>
      </c>
      <c r="D334" t="s">
        <v>123</v>
      </c>
      <c r="E334" t="s">
        <v>106</v>
      </c>
      <c r="F334" t="s">
        <v>279</v>
      </c>
      <c r="G334" s="77">
        <v>60031.45</v>
      </c>
      <c r="H334" s="77">
        <v>3.4199000000000002</v>
      </c>
      <c r="I334" s="77">
        <v>7.5797334421666003</v>
      </c>
      <c r="J334" s="78">
        <v>-1.6000000000000001E-3</v>
      </c>
      <c r="K334" s="78">
        <v>0</v>
      </c>
    </row>
    <row r="335" spans="2:11">
      <c r="B335" t="s">
        <v>3195</v>
      </c>
      <c r="C335" t="s">
        <v>3196</v>
      </c>
      <c r="D335" t="s">
        <v>123</v>
      </c>
      <c r="E335" t="s">
        <v>120</v>
      </c>
      <c r="F335" t="s">
        <v>267</v>
      </c>
      <c r="G335" s="77">
        <v>76262.87</v>
      </c>
      <c r="H335" s="77">
        <v>-5.5659999999999892</v>
      </c>
      <c r="I335" s="77">
        <v>-10.3937960854081</v>
      </c>
      <c r="J335" s="78">
        <v>2.2000000000000001E-3</v>
      </c>
      <c r="K335" s="78">
        <v>0</v>
      </c>
    </row>
    <row r="336" spans="2:11">
      <c r="B336" t="s">
        <v>3195</v>
      </c>
      <c r="C336" t="s">
        <v>3197</v>
      </c>
      <c r="D336" t="s">
        <v>123</v>
      </c>
      <c r="E336" t="s">
        <v>120</v>
      </c>
      <c r="F336" t="s">
        <v>267</v>
      </c>
      <c r="G336" s="77">
        <v>135537.88</v>
      </c>
      <c r="H336" s="77">
        <v>-5.5026999999999893</v>
      </c>
      <c r="I336" s="77">
        <v>-18.262253620670101</v>
      </c>
      <c r="J336" s="78">
        <v>3.8999999999999998E-3</v>
      </c>
      <c r="K336" s="78">
        <v>0</v>
      </c>
    </row>
    <row r="337" spans="2:11">
      <c r="B337" t="s">
        <v>3195</v>
      </c>
      <c r="C337" t="s">
        <v>3198</v>
      </c>
      <c r="D337" t="s">
        <v>123</v>
      </c>
      <c r="E337" t="s">
        <v>120</v>
      </c>
      <c r="F337" t="s">
        <v>276</v>
      </c>
      <c r="G337" s="77">
        <v>155706.91</v>
      </c>
      <c r="H337" s="77">
        <v>-2.1538999999999988</v>
      </c>
      <c r="I337" s="77">
        <v>-8.2120439999122095</v>
      </c>
      <c r="J337" s="78">
        <v>1.8E-3</v>
      </c>
      <c r="K337" s="78">
        <v>0</v>
      </c>
    </row>
    <row r="338" spans="2:11">
      <c r="B338" t="s">
        <v>3195</v>
      </c>
      <c r="C338" t="s">
        <v>3199</v>
      </c>
      <c r="D338" t="s">
        <v>123</v>
      </c>
      <c r="E338" t="s">
        <v>120</v>
      </c>
      <c r="F338" t="s">
        <v>279</v>
      </c>
      <c r="G338" s="77">
        <v>148717.20000000001</v>
      </c>
      <c r="H338" s="77">
        <v>-2.5051999999999999</v>
      </c>
      <c r="I338" s="77">
        <v>-9.1226591426678407</v>
      </c>
      <c r="J338" s="78">
        <v>2E-3</v>
      </c>
      <c r="K338" s="78">
        <v>0</v>
      </c>
    </row>
    <row r="339" spans="2:11">
      <c r="B339" t="s">
        <v>3200</v>
      </c>
      <c r="C339" t="s">
        <v>3201</v>
      </c>
      <c r="D339" t="s">
        <v>123</v>
      </c>
      <c r="E339" t="s">
        <v>116</v>
      </c>
      <c r="F339" t="s">
        <v>257</v>
      </c>
      <c r="G339" s="77">
        <v>135630.09</v>
      </c>
      <c r="H339" s="77">
        <v>1.5887999999999989</v>
      </c>
      <c r="I339" s="77">
        <v>5.9996471600312598</v>
      </c>
      <c r="J339" s="78">
        <v>-1.2999999999999999E-3</v>
      </c>
      <c r="K339" s="78">
        <v>0</v>
      </c>
    </row>
    <row r="340" spans="2:11">
      <c r="B340" t="s">
        <v>3202</v>
      </c>
      <c r="C340" t="s">
        <v>3203</v>
      </c>
      <c r="D340" t="s">
        <v>123</v>
      </c>
      <c r="E340" t="s">
        <v>110</v>
      </c>
      <c r="F340" t="s">
        <v>279</v>
      </c>
      <c r="G340" s="77">
        <v>89230.32</v>
      </c>
      <c r="H340" s="77">
        <v>1.798</v>
      </c>
      <c r="I340" s="77">
        <v>6.4710302769302404</v>
      </c>
      <c r="J340" s="78">
        <v>-1.4E-3</v>
      </c>
      <c r="K340" s="78">
        <v>0</v>
      </c>
    </row>
    <row r="341" spans="2:11">
      <c r="B341" t="s">
        <v>3204</v>
      </c>
      <c r="C341" t="s">
        <v>3205</v>
      </c>
      <c r="D341" t="s">
        <v>123</v>
      </c>
      <c r="E341" t="s">
        <v>110</v>
      </c>
      <c r="F341" t="s">
        <v>279</v>
      </c>
      <c r="G341" s="77">
        <v>110139.96</v>
      </c>
      <c r="H341" s="77">
        <v>-9.0899999999999995E-2</v>
      </c>
      <c r="I341" s="77">
        <v>-0.40381280982957601</v>
      </c>
      <c r="J341" s="78">
        <v>1E-4</v>
      </c>
      <c r="K341" s="78">
        <v>0</v>
      </c>
    </row>
    <row r="342" spans="2:11">
      <c r="B342" t="s">
        <v>3206</v>
      </c>
      <c r="C342" t="s">
        <v>3207</v>
      </c>
      <c r="D342" t="s">
        <v>123</v>
      </c>
      <c r="E342" t="s">
        <v>110</v>
      </c>
      <c r="F342" t="s">
        <v>276</v>
      </c>
      <c r="G342" s="77">
        <v>47202.84</v>
      </c>
      <c r="H342" s="77">
        <v>0.82130000000000103</v>
      </c>
      <c r="I342" s="77">
        <v>1.56365610897233</v>
      </c>
      <c r="J342" s="78">
        <v>-2.9999999999999997E-4</v>
      </c>
      <c r="K342" s="78">
        <v>0</v>
      </c>
    </row>
    <row r="343" spans="2:11">
      <c r="B343" t="s">
        <v>3206</v>
      </c>
      <c r="C343" t="s">
        <v>3208</v>
      </c>
      <c r="D343" t="s">
        <v>123</v>
      </c>
      <c r="E343" t="s">
        <v>110</v>
      </c>
      <c r="F343" t="s">
        <v>276</v>
      </c>
      <c r="G343" s="77">
        <v>118973.75999999999</v>
      </c>
      <c r="H343" s="77">
        <v>0.82129999999999959</v>
      </c>
      <c r="I343" s="77">
        <v>3.9411621553153902</v>
      </c>
      <c r="J343" s="78">
        <v>-8.9999999999999998E-4</v>
      </c>
      <c r="K343" s="78">
        <v>0</v>
      </c>
    </row>
    <row r="344" spans="2:11">
      <c r="B344" t="s">
        <v>3209</v>
      </c>
      <c r="C344" t="s">
        <v>3210</v>
      </c>
      <c r="D344" t="s">
        <v>123</v>
      </c>
      <c r="E344" t="s">
        <v>113</v>
      </c>
      <c r="F344" t="s">
        <v>279</v>
      </c>
      <c r="G344" s="77">
        <v>74358.600000000006</v>
      </c>
      <c r="H344" s="77">
        <v>1.4098999999999999</v>
      </c>
      <c r="I344" s="77">
        <v>4.8977257287703804</v>
      </c>
      <c r="J344" s="78">
        <v>-1.1000000000000001E-3</v>
      </c>
      <c r="K344" s="78">
        <v>0</v>
      </c>
    </row>
    <row r="345" spans="2:11">
      <c r="B345" t="s">
        <v>3211</v>
      </c>
      <c r="C345" t="s">
        <v>3212</v>
      </c>
      <c r="D345" t="s">
        <v>123</v>
      </c>
      <c r="E345" t="s">
        <v>113</v>
      </c>
      <c r="F345" t="s">
        <v>279</v>
      </c>
      <c r="G345" s="77">
        <v>98692.05</v>
      </c>
      <c r="H345" s="77">
        <v>2.057300000000001</v>
      </c>
      <c r="I345" s="77">
        <v>9.4853801791414103</v>
      </c>
      <c r="J345" s="78">
        <v>-2E-3</v>
      </c>
      <c r="K345" s="78">
        <v>0</v>
      </c>
    </row>
    <row r="346" spans="2:11">
      <c r="B346" t="s">
        <v>3213</v>
      </c>
      <c r="C346" t="s">
        <v>3214</v>
      </c>
      <c r="D346" t="s">
        <v>123</v>
      </c>
      <c r="E346" t="s">
        <v>200</v>
      </c>
      <c r="F346" t="s">
        <v>267</v>
      </c>
      <c r="G346" s="77">
        <v>461023.32</v>
      </c>
      <c r="H346" s="77">
        <v>-1093.4399999999998</v>
      </c>
      <c r="I346" s="77">
        <v>-129.05498380271499</v>
      </c>
      <c r="J346" s="78">
        <v>2.7900000000000001E-2</v>
      </c>
      <c r="K346" s="78">
        <v>-1E-4</v>
      </c>
    </row>
    <row r="347" spans="2:11">
      <c r="B347" t="s">
        <v>3213</v>
      </c>
      <c r="C347" t="s">
        <v>3215</v>
      </c>
      <c r="D347" t="s">
        <v>123</v>
      </c>
      <c r="E347" t="s">
        <v>200</v>
      </c>
      <c r="F347" t="s">
        <v>267</v>
      </c>
      <c r="G347" s="77">
        <v>208201.11</v>
      </c>
      <c r="H347" s="77">
        <v>-1110.3099999999993</v>
      </c>
      <c r="I347" s="77">
        <v>-59.181261935434001</v>
      </c>
      <c r="J347" s="78">
        <v>1.2800000000000001E-2</v>
      </c>
      <c r="K347" s="78">
        <v>0</v>
      </c>
    </row>
    <row r="348" spans="2:11">
      <c r="B348" t="s">
        <v>3213</v>
      </c>
      <c r="C348" t="s">
        <v>3216</v>
      </c>
      <c r="D348" t="s">
        <v>123</v>
      </c>
      <c r="E348" t="s">
        <v>200</v>
      </c>
      <c r="F348" t="s">
        <v>267</v>
      </c>
      <c r="G348" s="77">
        <v>267690.96000000002</v>
      </c>
      <c r="H348" s="77">
        <v>-1088.1899999999996</v>
      </c>
      <c r="I348" s="77">
        <v>-74.575361181432001</v>
      </c>
      <c r="J348" s="78">
        <v>1.61E-2</v>
      </c>
      <c r="K348" s="78">
        <v>-1E-4</v>
      </c>
    </row>
    <row r="349" spans="2:11">
      <c r="B349" t="s">
        <v>3213</v>
      </c>
      <c r="C349" t="s">
        <v>3217</v>
      </c>
      <c r="D349" t="s">
        <v>123</v>
      </c>
      <c r="E349" t="s">
        <v>200</v>
      </c>
      <c r="F349" t="s">
        <v>267</v>
      </c>
      <c r="G349" s="77">
        <v>528749.13</v>
      </c>
      <c r="H349" s="77">
        <v>-1076.0499999999972</v>
      </c>
      <c r="I349" s="77">
        <v>-145.659577947157</v>
      </c>
      <c r="J349" s="78">
        <v>3.1399999999999997E-2</v>
      </c>
      <c r="K349" s="78">
        <v>-1E-4</v>
      </c>
    </row>
    <row r="350" spans="2:11">
      <c r="B350" t="s">
        <v>3213</v>
      </c>
      <c r="C350" t="s">
        <v>3218</v>
      </c>
      <c r="D350" t="s">
        <v>123</v>
      </c>
      <c r="E350" t="s">
        <v>200</v>
      </c>
      <c r="F350" t="s">
        <v>270</v>
      </c>
      <c r="G350" s="77">
        <v>46399.77</v>
      </c>
      <c r="H350" s="77">
        <v>-742.68000000000029</v>
      </c>
      <c r="I350" s="77">
        <v>-8.8221509848134403</v>
      </c>
      <c r="J350" s="78">
        <v>1.9E-3</v>
      </c>
      <c r="K350" s="78">
        <v>0</v>
      </c>
    </row>
    <row r="351" spans="2:11">
      <c r="B351" t="s">
        <v>3213</v>
      </c>
      <c r="C351" t="s">
        <v>3219</v>
      </c>
      <c r="D351" t="s">
        <v>123</v>
      </c>
      <c r="E351" t="s">
        <v>200</v>
      </c>
      <c r="F351" t="s">
        <v>270</v>
      </c>
      <c r="G351" s="77">
        <v>207906.65</v>
      </c>
      <c r="H351" s="77">
        <v>-741.07999999999959</v>
      </c>
      <c r="I351" s="77">
        <v>-39.444858561193797</v>
      </c>
      <c r="J351" s="78">
        <v>8.5000000000000006E-3</v>
      </c>
      <c r="K351" s="78">
        <v>0</v>
      </c>
    </row>
    <row r="352" spans="2:11">
      <c r="B352" t="s">
        <v>3213</v>
      </c>
      <c r="C352" t="s">
        <v>3220</v>
      </c>
      <c r="D352" t="s">
        <v>123</v>
      </c>
      <c r="E352" t="s">
        <v>200</v>
      </c>
      <c r="F352" t="s">
        <v>270</v>
      </c>
      <c r="G352" s="77">
        <v>64840.7</v>
      </c>
      <c r="H352" s="77">
        <v>-741.08000000000243</v>
      </c>
      <c r="I352" s="77">
        <v>-12.3018298861956</v>
      </c>
      <c r="J352" s="78">
        <v>2.7000000000000001E-3</v>
      </c>
      <c r="K352" s="78">
        <v>0</v>
      </c>
    </row>
    <row r="353" spans="2:11">
      <c r="B353" t="s">
        <v>3221</v>
      </c>
      <c r="C353" t="s">
        <v>3222</v>
      </c>
      <c r="D353" t="s">
        <v>123</v>
      </c>
      <c r="E353" t="s">
        <v>110</v>
      </c>
      <c r="F353" t="s">
        <v>3223</v>
      </c>
      <c r="G353" s="77">
        <v>-39000</v>
      </c>
      <c r="H353" s="77">
        <v>0.85854838709677439</v>
      </c>
      <c r="I353" s="77">
        <v>-0.33483387096774198</v>
      </c>
      <c r="J353" s="78">
        <v>1E-4</v>
      </c>
      <c r="K353" s="78">
        <v>0</v>
      </c>
    </row>
    <row r="354" spans="2:11">
      <c r="B354" t="s">
        <v>3224</v>
      </c>
      <c r="C354" t="s">
        <v>3225</v>
      </c>
      <c r="D354" t="s">
        <v>123</v>
      </c>
      <c r="E354" t="s">
        <v>113</v>
      </c>
      <c r="F354" t="s">
        <v>3226</v>
      </c>
      <c r="G354" s="77">
        <v>-1505600</v>
      </c>
      <c r="H354" s="77">
        <v>17.85702222222217</v>
      </c>
      <c r="I354" s="77">
        <v>-268.85532657777702</v>
      </c>
      <c r="J354" s="78">
        <v>5.8000000000000003E-2</v>
      </c>
      <c r="K354" s="78">
        <v>-2.0000000000000001E-4</v>
      </c>
    </row>
    <row r="355" spans="2:11">
      <c r="B355" t="s">
        <v>3227</v>
      </c>
      <c r="C355" t="s">
        <v>3228</v>
      </c>
      <c r="D355" t="s">
        <v>123</v>
      </c>
      <c r="E355" t="s">
        <v>120</v>
      </c>
      <c r="F355" t="s">
        <v>3229</v>
      </c>
      <c r="G355" s="77">
        <v>-626000</v>
      </c>
      <c r="H355" s="77">
        <v>-13.586715006305207</v>
      </c>
      <c r="I355" s="77">
        <v>85.052835939470597</v>
      </c>
      <c r="J355" s="78">
        <v>-1.84E-2</v>
      </c>
      <c r="K355" s="78">
        <v>1E-4</v>
      </c>
    </row>
    <row r="356" spans="2:11">
      <c r="B356" t="s">
        <v>3230</v>
      </c>
      <c r="C356" t="s">
        <v>3231</v>
      </c>
      <c r="D356" t="s">
        <v>123</v>
      </c>
      <c r="E356" t="s">
        <v>110</v>
      </c>
      <c r="F356" t="s">
        <v>3232</v>
      </c>
      <c r="G356" s="77">
        <v>-5778180</v>
      </c>
      <c r="H356" s="77">
        <v>10.8</v>
      </c>
      <c r="I356" s="77">
        <v>-624.04344000000003</v>
      </c>
      <c r="J356" s="78">
        <v>0.13469999999999999</v>
      </c>
      <c r="K356" s="78">
        <v>-5.0000000000000001E-4</v>
      </c>
    </row>
    <row r="357" spans="2:11">
      <c r="B357" t="s">
        <v>3233</v>
      </c>
      <c r="C357" t="s">
        <v>3234</v>
      </c>
      <c r="D357" t="s">
        <v>123</v>
      </c>
      <c r="E357" t="s">
        <v>110</v>
      </c>
      <c r="F357" t="s">
        <v>3235</v>
      </c>
      <c r="G357" s="77">
        <v>-7000</v>
      </c>
      <c r="H357" s="77">
        <v>4.4382999999999999</v>
      </c>
      <c r="I357" s="77">
        <v>-0.31068099999999998</v>
      </c>
      <c r="J357" s="78">
        <v>1E-4</v>
      </c>
      <c r="K357" s="78">
        <v>0</v>
      </c>
    </row>
    <row r="358" spans="2:11">
      <c r="B358" s="79" t="s">
        <v>2181</v>
      </c>
      <c r="C358" s="16"/>
      <c r="D358" s="16"/>
      <c r="G358" s="81">
        <v>994000.9</v>
      </c>
      <c r="I358" s="81">
        <v>3.8428074793999998</v>
      </c>
      <c r="J358" s="80">
        <v>-8.0000000000000004E-4</v>
      </c>
      <c r="K358" s="80">
        <v>0</v>
      </c>
    </row>
    <row r="359" spans="2:11">
      <c r="B359" t="s">
        <v>3236</v>
      </c>
      <c r="C359" t="s">
        <v>3237</v>
      </c>
      <c r="D359" t="s">
        <v>123</v>
      </c>
      <c r="E359" t="s">
        <v>102</v>
      </c>
      <c r="F359" t="s">
        <v>279</v>
      </c>
      <c r="G359" s="77">
        <v>994000.9</v>
      </c>
      <c r="H359" s="77">
        <v>0.3866</v>
      </c>
      <c r="I359" s="77">
        <v>3.8428074793999998</v>
      </c>
      <c r="J359" s="78">
        <v>-8.0000000000000004E-4</v>
      </c>
      <c r="K359" s="78">
        <v>0</v>
      </c>
    </row>
    <row r="360" spans="2:11">
      <c r="B360" s="79" t="s">
        <v>929</v>
      </c>
      <c r="C360" s="16"/>
      <c r="D360" s="16"/>
      <c r="G360" s="81">
        <v>0</v>
      </c>
      <c r="I360" s="81">
        <v>0</v>
      </c>
      <c r="J360" s="80">
        <v>0</v>
      </c>
      <c r="K360" s="80">
        <v>0</v>
      </c>
    </row>
    <row r="361" spans="2:11">
      <c r="B361" t="s">
        <v>211</v>
      </c>
      <c r="C361" t="s">
        <v>211</v>
      </c>
      <c r="D361" t="s">
        <v>211</v>
      </c>
      <c r="E361" t="s">
        <v>211</v>
      </c>
      <c r="G361" s="77">
        <v>0</v>
      </c>
      <c r="H361" s="77">
        <v>0</v>
      </c>
      <c r="I361" s="77">
        <v>0</v>
      </c>
      <c r="J361" s="78">
        <v>0</v>
      </c>
      <c r="K361" s="78">
        <v>0</v>
      </c>
    </row>
    <row r="362" spans="2:11">
      <c r="B362" s="79" t="s">
        <v>225</v>
      </c>
      <c r="C362" s="16"/>
      <c r="D362" s="16"/>
      <c r="G362" s="81">
        <v>7230618.5099999998</v>
      </c>
      <c r="I362" s="81">
        <v>1614.6162044466835</v>
      </c>
      <c r="J362" s="80">
        <v>-0.34849999999999998</v>
      </c>
      <c r="K362" s="80">
        <v>1.2999999999999999E-3</v>
      </c>
    </row>
    <row r="363" spans="2:11">
      <c r="B363" s="79" t="s">
        <v>2171</v>
      </c>
      <c r="C363" s="16"/>
      <c r="D363" s="16"/>
      <c r="G363" s="81">
        <v>7230618.5099999998</v>
      </c>
      <c r="I363" s="81">
        <v>1614.6162044466835</v>
      </c>
      <c r="J363" s="80">
        <v>-0.34849999999999998</v>
      </c>
      <c r="K363" s="80">
        <v>1.2999999999999999E-3</v>
      </c>
    </row>
    <row r="364" spans="2:11">
      <c r="B364" t="s">
        <v>3238</v>
      </c>
      <c r="C364" t="s">
        <v>3239</v>
      </c>
      <c r="D364" t="s">
        <v>123</v>
      </c>
      <c r="E364" t="s">
        <v>200</v>
      </c>
      <c r="F364" t="s">
        <v>279</v>
      </c>
      <c r="G364" s="77">
        <v>545152.05000000005</v>
      </c>
      <c r="H364" s="77">
        <v>357.62999999999988</v>
      </c>
      <c r="I364" s="77">
        <v>49.912407903500402</v>
      </c>
      <c r="J364" s="78">
        <v>-1.0800000000000001E-2</v>
      </c>
      <c r="K364" s="78">
        <v>0</v>
      </c>
    </row>
    <row r="365" spans="2:11">
      <c r="B365" t="s">
        <v>3240</v>
      </c>
      <c r="C365" t="s">
        <v>3241</v>
      </c>
      <c r="D365" t="s">
        <v>123</v>
      </c>
      <c r="E365" t="s">
        <v>200</v>
      </c>
      <c r="F365" t="s">
        <v>267</v>
      </c>
      <c r="G365" s="77">
        <v>1044650.74</v>
      </c>
      <c r="H365" s="77">
        <v>1630.4600000000007</v>
      </c>
      <c r="I365" s="77">
        <v>436.05191147079802</v>
      </c>
      <c r="J365" s="78">
        <v>-9.4100000000000003E-2</v>
      </c>
      <c r="K365" s="78">
        <v>2.9999999999999997E-4</v>
      </c>
    </row>
    <row r="366" spans="2:11">
      <c r="B366" t="s">
        <v>3242</v>
      </c>
      <c r="C366" t="s">
        <v>3243</v>
      </c>
      <c r="D366" t="s">
        <v>123</v>
      </c>
      <c r="E366" t="s">
        <v>200</v>
      </c>
      <c r="F366" t="s">
        <v>273</v>
      </c>
      <c r="G366" s="77">
        <v>772144.5</v>
      </c>
      <c r="H366" s="77">
        <v>2002.5100000000002</v>
      </c>
      <c r="I366" s="77">
        <v>395.84959544074701</v>
      </c>
      <c r="J366" s="78">
        <v>-8.5400000000000004E-2</v>
      </c>
      <c r="K366" s="78">
        <v>2.9999999999999997E-4</v>
      </c>
    </row>
    <row r="367" spans="2:11">
      <c r="B367" t="s">
        <v>3244</v>
      </c>
      <c r="C367" t="s">
        <v>3245</v>
      </c>
      <c r="D367" t="s">
        <v>123</v>
      </c>
      <c r="E367" t="s">
        <v>106</v>
      </c>
      <c r="F367" t="s">
        <v>502</v>
      </c>
      <c r="G367" s="77">
        <v>334824.63</v>
      </c>
      <c r="H367" s="77">
        <v>21.008000000000017</v>
      </c>
      <c r="I367" s="77">
        <v>259.69512593431699</v>
      </c>
      <c r="J367" s="78">
        <v>-5.6099999999999997E-2</v>
      </c>
      <c r="K367" s="78">
        <v>2.0000000000000001E-4</v>
      </c>
    </row>
    <row r="368" spans="2:11">
      <c r="B368" t="s">
        <v>3246</v>
      </c>
      <c r="C368" t="s">
        <v>3247</v>
      </c>
      <c r="D368" t="s">
        <v>123</v>
      </c>
      <c r="E368" t="s">
        <v>106</v>
      </c>
      <c r="F368" t="s">
        <v>379</v>
      </c>
      <c r="G368" s="77">
        <v>1502088.68</v>
      </c>
      <c r="H368" s="77">
        <v>0.29789999999999928</v>
      </c>
      <c r="I368" s="77">
        <v>16.520674280142199</v>
      </c>
      <c r="J368" s="78">
        <v>-3.5999999999999999E-3</v>
      </c>
      <c r="K368" s="78">
        <v>0</v>
      </c>
    </row>
    <row r="369" spans="2:11">
      <c r="B369" t="s">
        <v>3248</v>
      </c>
      <c r="C369" t="s">
        <v>3249</v>
      </c>
      <c r="D369" t="s">
        <v>123</v>
      </c>
      <c r="E369" t="s">
        <v>106</v>
      </c>
      <c r="F369" t="s">
        <v>267</v>
      </c>
      <c r="G369" s="77">
        <v>1482487.65</v>
      </c>
      <c r="H369" s="77">
        <v>4.8662999999999927</v>
      </c>
      <c r="I369" s="77">
        <v>266.34935872211901</v>
      </c>
      <c r="J369" s="78">
        <v>-5.7500000000000002E-2</v>
      </c>
      <c r="K369" s="78">
        <v>2.0000000000000001E-4</v>
      </c>
    </row>
    <row r="370" spans="2:11">
      <c r="B370" t="s">
        <v>3250</v>
      </c>
      <c r="C370" t="s">
        <v>3251</v>
      </c>
      <c r="D370" t="s">
        <v>123</v>
      </c>
      <c r="E370" t="s">
        <v>106</v>
      </c>
      <c r="F370" t="s">
        <v>276</v>
      </c>
      <c r="G370" s="77">
        <v>149203.75</v>
      </c>
      <c r="H370" s="77">
        <v>4.1738999999999997</v>
      </c>
      <c r="I370" s="77">
        <v>22.992355766054999</v>
      </c>
      <c r="J370" s="78">
        <v>-5.0000000000000001E-3</v>
      </c>
      <c r="K370" s="78">
        <v>0</v>
      </c>
    </row>
    <row r="371" spans="2:11">
      <c r="B371" t="s">
        <v>3252</v>
      </c>
      <c r="C371" t="s">
        <v>3253</v>
      </c>
      <c r="D371" t="s">
        <v>123</v>
      </c>
      <c r="E371" t="s">
        <v>106</v>
      </c>
      <c r="F371" t="s">
        <v>276</v>
      </c>
      <c r="G371" s="77">
        <v>1176686.54</v>
      </c>
      <c r="H371" s="77">
        <v>5.8132999999999901</v>
      </c>
      <c r="I371" s="77">
        <v>252.54874438129499</v>
      </c>
      <c r="J371" s="78">
        <v>-5.45E-2</v>
      </c>
      <c r="K371" s="78">
        <v>2.0000000000000001E-4</v>
      </c>
    </row>
    <row r="372" spans="2:11">
      <c r="B372" t="s">
        <v>3254</v>
      </c>
      <c r="C372" t="s">
        <v>3255</v>
      </c>
      <c r="D372" t="s">
        <v>123</v>
      </c>
      <c r="E372" t="s">
        <v>106</v>
      </c>
      <c r="F372" t="s">
        <v>264</v>
      </c>
      <c r="G372" s="77">
        <v>223379.97</v>
      </c>
      <c r="H372" s="77">
        <v>-10.343400000000004</v>
      </c>
      <c r="I372" s="77">
        <v>-85.303969452290204</v>
      </c>
      <c r="J372" s="78">
        <v>1.84E-2</v>
      </c>
      <c r="K372" s="78">
        <v>-1E-4</v>
      </c>
    </row>
    <row r="373" spans="2:11">
      <c r="B373" s="79" t="s">
        <v>2186</v>
      </c>
      <c r="C373" s="16"/>
      <c r="D373" s="16"/>
      <c r="G373" s="81">
        <v>0</v>
      </c>
      <c r="I373" s="81">
        <v>0</v>
      </c>
      <c r="J373" s="80">
        <v>0</v>
      </c>
      <c r="K373" s="80">
        <v>0</v>
      </c>
    </row>
    <row r="374" spans="2:11">
      <c r="B374" t="s">
        <v>211</v>
      </c>
      <c r="C374" t="s">
        <v>211</v>
      </c>
      <c r="D374" t="s">
        <v>211</v>
      </c>
      <c r="E374" t="s">
        <v>211</v>
      </c>
      <c r="G374" s="77">
        <v>0</v>
      </c>
      <c r="H374" s="77">
        <v>0</v>
      </c>
      <c r="I374" s="77">
        <v>0</v>
      </c>
      <c r="J374" s="78">
        <v>0</v>
      </c>
      <c r="K374" s="78">
        <v>0</v>
      </c>
    </row>
    <row r="375" spans="2:11">
      <c r="B375" s="79" t="s">
        <v>2181</v>
      </c>
      <c r="C375" s="16"/>
      <c r="D375" s="16"/>
      <c r="G375" s="81">
        <v>0</v>
      </c>
      <c r="I375" s="81">
        <v>0</v>
      </c>
      <c r="J375" s="80">
        <v>0</v>
      </c>
      <c r="K375" s="80">
        <v>0</v>
      </c>
    </row>
    <row r="376" spans="2:11">
      <c r="B376" t="s">
        <v>211</v>
      </c>
      <c r="C376" t="s">
        <v>211</v>
      </c>
      <c r="D376" t="s">
        <v>211</v>
      </c>
      <c r="E376" t="s">
        <v>211</v>
      </c>
      <c r="G376" s="77">
        <v>0</v>
      </c>
      <c r="H376" s="77">
        <v>0</v>
      </c>
      <c r="I376" s="77">
        <v>0</v>
      </c>
      <c r="J376" s="78">
        <v>0</v>
      </c>
      <c r="K376" s="78">
        <v>0</v>
      </c>
    </row>
    <row r="377" spans="2:11">
      <c r="B377" s="79" t="s">
        <v>929</v>
      </c>
      <c r="C377" s="16"/>
      <c r="D377" s="16"/>
      <c r="G377" s="81">
        <v>0</v>
      </c>
      <c r="I377" s="81">
        <v>0</v>
      </c>
      <c r="J377" s="80">
        <v>0</v>
      </c>
      <c r="K377" s="80">
        <v>0</v>
      </c>
    </row>
    <row r="378" spans="2:11">
      <c r="B378" t="s">
        <v>211</v>
      </c>
      <c r="C378" t="s">
        <v>211</v>
      </c>
      <c r="D378" t="s">
        <v>211</v>
      </c>
      <c r="E378" t="s">
        <v>211</v>
      </c>
      <c r="G378" s="77">
        <v>0</v>
      </c>
      <c r="H378" s="77">
        <v>0</v>
      </c>
      <c r="I378" s="77">
        <v>0</v>
      </c>
      <c r="J378" s="78">
        <v>0</v>
      </c>
      <c r="K378" s="78">
        <v>0</v>
      </c>
    </row>
    <row r="379" spans="2:11">
      <c r="B379" t="s">
        <v>227</v>
      </c>
      <c r="C379" s="16"/>
      <c r="D379" s="16"/>
    </row>
    <row r="380" spans="2:11">
      <c r="B380" t="s">
        <v>327</v>
      </c>
      <c r="C380" s="16"/>
      <c r="D380" s="16"/>
    </row>
    <row r="381" spans="2:11">
      <c r="B381" t="s">
        <v>328</v>
      </c>
      <c r="C381" s="16"/>
      <c r="D381" s="16"/>
    </row>
    <row r="382" spans="2:11">
      <c r="B382" t="s">
        <v>329</v>
      </c>
      <c r="C382" s="16"/>
      <c r="D382" s="16"/>
    </row>
    <row r="383" spans="2:11">
      <c r="C383" s="16"/>
      <c r="D383" s="16"/>
    </row>
    <row r="384" spans="2:11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7">
        <v>45106</v>
      </c>
    </row>
    <row r="2" spans="2:78" s="1" customFormat="1">
      <c r="B2" s="2" t="s">
        <v>1</v>
      </c>
      <c r="C2" s="12" t="s">
        <v>3751</v>
      </c>
    </row>
    <row r="3" spans="2:78" s="1" customFormat="1">
      <c r="B3" s="2" t="s">
        <v>2</v>
      </c>
      <c r="C3" s="26" t="s">
        <v>3752</v>
      </c>
    </row>
    <row r="4" spans="2:78" s="1" customFormat="1">
      <c r="B4" s="2" t="s">
        <v>3</v>
      </c>
      <c r="C4" s="88" t="s">
        <v>197</v>
      </c>
    </row>
    <row r="6" spans="2:78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78" ht="26.25" customHeight="1">
      <c r="B7" s="114" t="s">
        <v>145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2202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2203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2204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2205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2206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2208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2202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2203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2204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2205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2206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2207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2208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227</v>
      </c>
      <c r="D40" s="16"/>
    </row>
    <row r="41" spans="2:17">
      <c r="B41" t="s">
        <v>327</v>
      </c>
      <c r="D41" s="16"/>
    </row>
    <row r="42" spans="2:17">
      <c r="B42" t="s">
        <v>328</v>
      </c>
      <c r="D42" s="16"/>
    </row>
    <row r="43" spans="2:17">
      <c r="B43" t="s">
        <v>329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03"/>
  <sheetViews>
    <sheetView rightToLeft="1" topLeftCell="A285" workbookViewId="0">
      <selection activeCell="B295" sqref="B29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3751</v>
      </c>
    </row>
    <row r="3" spans="2:60" s="1" customFormat="1">
      <c r="B3" s="2" t="s">
        <v>2</v>
      </c>
      <c r="C3" s="26" t="s">
        <v>3752</v>
      </c>
    </row>
    <row r="4" spans="2:60" s="1" customFormat="1">
      <c r="B4" s="2" t="s">
        <v>3</v>
      </c>
      <c r="C4" s="88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4" t="s">
        <v>146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4.04</v>
      </c>
      <c r="J11" s="18"/>
      <c r="K11" s="18"/>
      <c r="L11" s="18"/>
      <c r="M11" s="76">
        <v>5.7799999999999997E-2</v>
      </c>
      <c r="N11" s="75">
        <v>88928318.030000001</v>
      </c>
      <c r="O11" s="7"/>
      <c r="P11" s="75">
        <v>124011.06888863265</v>
      </c>
      <c r="Q11" s="76">
        <v>1</v>
      </c>
      <c r="R11" s="76">
        <v>9.8000000000000004E-2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5.13</v>
      </c>
      <c r="M12" s="80">
        <v>5.28E-2</v>
      </c>
      <c r="N12" s="81">
        <v>70854690.879999995</v>
      </c>
      <c r="P12" s="81">
        <v>77295.609566853876</v>
      </c>
      <c r="Q12" s="80">
        <v>0.62329999999999997</v>
      </c>
      <c r="R12" s="80">
        <v>6.1100000000000002E-2</v>
      </c>
    </row>
    <row r="13" spans="2:60">
      <c r="B13" s="79" t="s">
        <v>3256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3257</v>
      </c>
      <c r="I15" s="81">
        <v>6.54</v>
      </c>
      <c r="M15" s="80">
        <v>4.2999999999999997E-2</v>
      </c>
      <c r="N15" s="81">
        <v>11852101.689999999</v>
      </c>
      <c r="P15" s="81">
        <v>12194.270777330301</v>
      </c>
      <c r="Q15" s="80">
        <v>9.8299999999999998E-2</v>
      </c>
      <c r="R15" s="80">
        <v>9.5999999999999992E-3</v>
      </c>
    </row>
    <row r="16" spans="2:60">
      <c r="B16" t="s">
        <v>3258</v>
      </c>
      <c r="C16" t="s">
        <v>3259</v>
      </c>
      <c r="D16" t="s">
        <v>3260</v>
      </c>
      <c r="F16" t="s">
        <v>211</v>
      </c>
      <c r="G16" s="95">
        <v>42551</v>
      </c>
      <c r="H16" t="s">
        <v>212</v>
      </c>
      <c r="I16" s="77">
        <v>6.99</v>
      </c>
      <c r="J16" t="s">
        <v>123</v>
      </c>
      <c r="K16" t="s">
        <v>102</v>
      </c>
      <c r="L16" s="78">
        <v>2.3E-2</v>
      </c>
      <c r="M16" s="78">
        <v>2.3E-2</v>
      </c>
      <c r="N16" s="77">
        <v>304487.2</v>
      </c>
      <c r="O16" s="77">
        <v>114.83</v>
      </c>
      <c r="P16" s="77">
        <v>349.64265175999998</v>
      </c>
      <c r="Q16" s="78">
        <v>2.8E-3</v>
      </c>
      <c r="R16" s="78">
        <v>2.9999999999999997E-4</v>
      </c>
      <c r="W16" s="100"/>
    </row>
    <row r="17" spans="2:23">
      <c r="B17" t="s">
        <v>3258</v>
      </c>
      <c r="C17" t="s">
        <v>3259</v>
      </c>
      <c r="D17" t="s">
        <v>3261</v>
      </c>
      <c r="F17" t="s">
        <v>211</v>
      </c>
      <c r="G17" s="95">
        <v>42551</v>
      </c>
      <c r="H17" t="s">
        <v>212</v>
      </c>
      <c r="I17" s="77">
        <v>7.58</v>
      </c>
      <c r="J17" t="s">
        <v>123</v>
      </c>
      <c r="K17" t="s">
        <v>102</v>
      </c>
      <c r="L17" s="78">
        <v>4.02E-2</v>
      </c>
      <c r="M17" s="78">
        <v>4.02E-2</v>
      </c>
      <c r="N17" s="77">
        <v>451989.45</v>
      </c>
      <c r="O17" s="77">
        <v>107.9</v>
      </c>
      <c r="P17" s="77">
        <v>487.69661654999999</v>
      </c>
      <c r="Q17" s="78">
        <v>3.8999999999999998E-3</v>
      </c>
      <c r="R17" s="78">
        <v>4.0000000000000002E-4</v>
      </c>
      <c r="W17" s="100"/>
    </row>
    <row r="18" spans="2:23">
      <c r="B18" t="s">
        <v>3258</v>
      </c>
      <c r="C18" t="s">
        <v>3259</v>
      </c>
      <c r="D18" t="s">
        <v>3262</v>
      </c>
      <c r="F18" t="s">
        <v>211</v>
      </c>
      <c r="G18" s="95">
        <v>42551</v>
      </c>
      <c r="H18" t="s">
        <v>212</v>
      </c>
      <c r="I18" s="77">
        <v>5.49</v>
      </c>
      <c r="J18" t="s">
        <v>123</v>
      </c>
      <c r="K18" t="s">
        <v>102</v>
      </c>
      <c r="L18" s="78">
        <v>4.7100000000000003E-2</v>
      </c>
      <c r="M18" s="78">
        <v>4.7100000000000003E-2</v>
      </c>
      <c r="N18" s="77">
        <v>696348.77</v>
      </c>
      <c r="O18" s="77">
        <v>98.76</v>
      </c>
      <c r="P18" s="77">
        <v>687.71404525200001</v>
      </c>
      <c r="Q18" s="78">
        <v>5.4999999999999997E-3</v>
      </c>
      <c r="R18" s="78">
        <v>5.0000000000000001E-4</v>
      </c>
      <c r="W18" s="100"/>
    </row>
    <row r="19" spans="2:23">
      <c r="B19" t="s">
        <v>3258</v>
      </c>
      <c r="C19" t="s">
        <v>3259</v>
      </c>
      <c r="D19" t="s">
        <v>3263</v>
      </c>
      <c r="F19" t="s">
        <v>211</v>
      </c>
      <c r="G19" s="95">
        <v>42551</v>
      </c>
      <c r="H19" t="s">
        <v>212</v>
      </c>
      <c r="I19" s="77">
        <v>7.4</v>
      </c>
      <c r="J19" t="s">
        <v>123</v>
      </c>
      <c r="K19" t="s">
        <v>102</v>
      </c>
      <c r="L19" s="78">
        <v>4.9599999999999998E-2</v>
      </c>
      <c r="M19" s="78">
        <v>4.9599999999999998E-2</v>
      </c>
      <c r="N19" s="77">
        <v>1065304.49</v>
      </c>
      <c r="O19" s="77">
        <v>98.79</v>
      </c>
      <c r="P19" s="77">
        <v>1052.414305671</v>
      </c>
      <c r="Q19" s="78">
        <v>8.5000000000000006E-3</v>
      </c>
      <c r="R19" s="78">
        <v>8.0000000000000004E-4</v>
      </c>
      <c r="W19" s="100"/>
    </row>
    <row r="20" spans="2:23">
      <c r="B20" t="s">
        <v>3258</v>
      </c>
      <c r="C20" t="s">
        <v>3259</v>
      </c>
      <c r="D20" t="s">
        <v>3264</v>
      </c>
      <c r="F20" t="s">
        <v>211</v>
      </c>
      <c r="G20" s="95">
        <v>42643</v>
      </c>
      <c r="H20" t="s">
        <v>212</v>
      </c>
      <c r="I20" s="77">
        <v>6.04</v>
      </c>
      <c r="J20" t="s">
        <v>123</v>
      </c>
      <c r="K20" t="s">
        <v>102</v>
      </c>
      <c r="L20" s="78">
        <v>2.0799999999999999E-2</v>
      </c>
      <c r="M20" s="78">
        <v>2.0799999999999999E-2</v>
      </c>
      <c r="N20" s="77">
        <v>231655.99</v>
      </c>
      <c r="O20" s="77">
        <v>115.23</v>
      </c>
      <c r="P20" s="77">
        <v>266.937197277</v>
      </c>
      <c r="Q20" s="78">
        <v>2.2000000000000001E-3</v>
      </c>
      <c r="R20" s="78">
        <v>2.0000000000000001E-4</v>
      </c>
      <c r="W20" s="100"/>
    </row>
    <row r="21" spans="2:23">
      <c r="B21" t="s">
        <v>3258</v>
      </c>
      <c r="C21" t="s">
        <v>3259</v>
      </c>
      <c r="D21" t="s">
        <v>3265</v>
      </c>
      <c r="F21" t="s">
        <v>211</v>
      </c>
      <c r="G21" s="95">
        <v>42643</v>
      </c>
      <c r="H21" t="s">
        <v>212</v>
      </c>
      <c r="I21" s="77">
        <v>7.01</v>
      </c>
      <c r="J21" t="s">
        <v>123</v>
      </c>
      <c r="K21" t="s">
        <v>102</v>
      </c>
      <c r="L21" s="78">
        <v>3.15E-2</v>
      </c>
      <c r="M21" s="78">
        <v>3.15E-2</v>
      </c>
      <c r="N21" s="77">
        <v>341980.32</v>
      </c>
      <c r="O21" s="77">
        <v>112.93</v>
      </c>
      <c r="P21" s="77">
        <v>386.198375376</v>
      </c>
      <c r="Q21" s="78">
        <v>3.0999999999999999E-3</v>
      </c>
      <c r="R21" s="78">
        <v>2.9999999999999997E-4</v>
      </c>
      <c r="W21" s="100"/>
    </row>
    <row r="22" spans="2:23">
      <c r="B22" t="s">
        <v>3258</v>
      </c>
      <c r="C22" t="s">
        <v>3259</v>
      </c>
      <c r="D22" t="s">
        <v>3266</v>
      </c>
      <c r="F22" t="s">
        <v>211</v>
      </c>
      <c r="G22" s="95">
        <v>42643</v>
      </c>
      <c r="H22" t="s">
        <v>212</v>
      </c>
      <c r="I22" s="77">
        <v>4.5999999999999996</v>
      </c>
      <c r="J22" t="s">
        <v>123</v>
      </c>
      <c r="K22" t="s">
        <v>102</v>
      </c>
      <c r="L22" s="78">
        <v>4.7699999999999999E-2</v>
      </c>
      <c r="M22" s="78">
        <v>4.7699999999999999E-2</v>
      </c>
      <c r="N22" s="77">
        <v>796303.06</v>
      </c>
      <c r="O22" s="77">
        <v>96.46</v>
      </c>
      <c r="P22" s="77">
        <v>768.11393167599999</v>
      </c>
      <c r="Q22" s="78">
        <v>6.1999999999999998E-3</v>
      </c>
      <c r="R22" s="78">
        <v>5.9999999999999995E-4</v>
      </c>
      <c r="W22" s="100"/>
    </row>
    <row r="23" spans="2:23">
      <c r="B23" t="s">
        <v>3258</v>
      </c>
      <c r="C23" t="s">
        <v>3259</v>
      </c>
      <c r="D23" t="s">
        <v>3267</v>
      </c>
      <c r="F23" t="s">
        <v>211</v>
      </c>
      <c r="G23" s="95">
        <v>42643</v>
      </c>
      <c r="H23" t="s">
        <v>212</v>
      </c>
      <c r="I23" s="77">
        <v>6.76</v>
      </c>
      <c r="J23" t="s">
        <v>123</v>
      </c>
      <c r="K23" t="s">
        <v>102</v>
      </c>
      <c r="L23" s="78">
        <v>4.7600000000000003E-2</v>
      </c>
      <c r="M23" s="78">
        <v>4.7600000000000003E-2</v>
      </c>
      <c r="N23" s="77">
        <v>1011153.85</v>
      </c>
      <c r="O23" s="77">
        <v>99.55</v>
      </c>
      <c r="P23" s="77">
        <v>1006.603657675</v>
      </c>
      <c r="Q23" s="78">
        <v>8.0999999999999996E-3</v>
      </c>
      <c r="R23" s="78">
        <v>8.0000000000000004E-4</v>
      </c>
      <c r="W23" s="100"/>
    </row>
    <row r="24" spans="2:23">
      <c r="B24" t="s">
        <v>3258</v>
      </c>
      <c r="C24" t="s">
        <v>3259</v>
      </c>
      <c r="D24" t="s">
        <v>3268</v>
      </c>
      <c r="F24" t="s">
        <v>211</v>
      </c>
      <c r="G24" s="95"/>
      <c r="H24" t="s">
        <v>212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-23.49</v>
      </c>
      <c r="O24" s="77">
        <v>2706.1606750000001</v>
      </c>
      <c r="P24" s="77">
        <v>-0.63567714255749996</v>
      </c>
      <c r="Q24" s="78">
        <v>0</v>
      </c>
      <c r="R24" s="78">
        <v>0</v>
      </c>
    </row>
    <row r="25" spans="2:23">
      <c r="B25" t="s">
        <v>3258</v>
      </c>
      <c r="C25" t="s">
        <v>3259</v>
      </c>
      <c r="D25" t="s">
        <v>3269</v>
      </c>
      <c r="F25" t="s">
        <v>211</v>
      </c>
      <c r="G25" s="95"/>
      <c r="H25" t="s">
        <v>212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-37.89</v>
      </c>
      <c r="O25" s="77">
        <v>2780.0809920000002</v>
      </c>
      <c r="P25" s="77">
        <v>-1.0533726878687999</v>
      </c>
      <c r="Q25" s="78">
        <v>0</v>
      </c>
      <c r="R25" s="78">
        <v>0</v>
      </c>
    </row>
    <row r="26" spans="2:23">
      <c r="B26" t="s">
        <v>3258</v>
      </c>
      <c r="C26" t="s">
        <v>3259</v>
      </c>
      <c r="D26" t="s">
        <v>3270</v>
      </c>
      <c r="F26" t="s">
        <v>211</v>
      </c>
      <c r="G26" s="95"/>
      <c r="H26" t="s">
        <v>212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-89.43</v>
      </c>
      <c r="O26" s="77">
        <v>1426.1410129999999</v>
      </c>
      <c r="P26" s="77">
        <v>-1.2753979079258999</v>
      </c>
      <c r="Q26" s="78">
        <v>0</v>
      </c>
      <c r="R26" s="78">
        <v>0</v>
      </c>
    </row>
    <row r="27" spans="2:23">
      <c r="B27" t="s">
        <v>3258</v>
      </c>
      <c r="C27" t="s">
        <v>3259</v>
      </c>
      <c r="D27" t="s">
        <v>3271</v>
      </c>
      <c r="F27" t="s">
        <v>211</v>
      </c>
      <c r="G27" s="95"/>
      <c r="H27" t="s">
        <v>212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-73.67</v>
      </c>
      <c r="O27" s="77">
        <v>3334.0382129999998</v>
      </c>
      <c r="P27" s="77">
        <v>-2.4561859515170998</v>
      </c>
      <c r="Q27" s="78">
        <v>0</v>
      </c>
      <c r="R27" s="78">
        <v>0</v>
      </c>
    </row>
    <row r="28" spans="2:23">
      <c r="B28" t="s">
        <v>3258</v>
      </c>
      <c r="C28" t="s">
        <v>3259</v>
      </c>
      <c r="D28" t="s">
        <v>3272</v>
      </c>
      <c r="F28" t="s">
        <v>211</v>
      </c>
      <c r="G28" s="95"/>
      <c r="H28" t="s">
        <v>212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-66.430000000000007</v>
      </c>
      <c r="O28" s="77">
        <v>627.15155500000003</v>
      </c>
      <c r="P28" s="77">
        <v>-0.41661677798649999</v>
      </c>
      <c r="Q28" s="78">
        <v>0</v>
      </c>
      <c r="R28" s="78">
        <v>0</v>
      </c>
    </row>
    <row r="29" spans="2:23">
      <c r="B29" t="s">
        <v>3258</v>
      </c>
      <c r="C29" t="s">
        <v>3259</v>
      </c>
      <c r="D29" t="s">
        <v>3273</v>
      </c>
      <c r="F29" t="s">
        <v>211</v>
      </c>
      <c r="G29" s="95"/>
      <c r="H29" t="s">
        <v>212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-49.46</v>
      </c>
      <c r="O29" s="77">
        <v>1301.278384</v>
      </c>
      <c r="P29" s="77">
        <v>-0.64361228872639997</v>
      </c>
      <c r="Q29" s="78">
        <v>0</v>
      </c>
      <c r="R29" s="78">
        <v>0</v>
      </c>
    </row>
    <row r="30" spans="2:23">
      <c r="B30" t="s">
        <v>3258</v>
      </c>
      <c r="C30" t="s">
        <v>3259</v>
      </c>
      <c r="D30" t="s">
        <v>3274</v>
      </c>
      <c r="F30" t="s">
        <v>211</v>
      </c>
      <c r="G30" s="95"/>
      <c r="H30" t="s">
        <v>212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-99.5</v>
      </c>
      <c r="O30" s="77">
        <v>967.71205999999995</v>
      </c>
      <c r="P30" s="77">
        <v>-0.96287349970000002</v>
      </c>
      <c r="Q30" s="78">
        <v>0</v>
      </c>
      <c r="R30" s="78">
        <v>0</v>
      </c>
    </row>
    <row r="31" spans="2:23">
      <c r="B31" t="s">
        <v>3258</v>
      </c>
      <c r="C31" t="s">
        <v>3259</v>
      </c>
      <c r="D31" t="s">
        <v>3275</v>
      </c>
      <c r="F31" t="s">
        <v>211</v>
      </c>
      <c r="G31" s="95"/>
      <c r="H31" t="s">
        <v>212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-86.89</v>
      </c>
      <c r="O31" s="77">
        <v>2145.2030890000001</v>
      </c>
      <c r="P31" s="77">
        <v>-1.8639669640320999</v>
      </c>
      <c r="Q31" s="78">
        <v>0</v>
      </c>
      <c r="R31" s="78">
        <v>0</v>
      </c>
    </row>
    <row r="32" spans="2:23">
      <c r="B32" t="s">
        <v>3258</v>
      </c>
      <c r="C32" t="s">
        <v>3259</v>
      </c>
      <c r="D32" t="s">
        <v>3276</v>
      </c>
      <c r="F32" t="s">
        <v>211</v>
      </c>
      <c r="G32" s="95">
        <v>43100</v>
      </c>
      <c r="H32" t="s">
        <v>212</v>
      </c>
      <c r="I32" s="77">
        <v>7.43</v>
      </c>
      <c r="J32" t="s">
        <v>123</v>
      </c>
      <c r="K32" t="s">
        <v>102</v>
      </c>
      <c r="L32" s="78">
        <v>1.6899999999999998E-2</v>
      </c>
      <c r="M32" s="78">
        <v>1.6899999999999998E-2</v>
      </c>
      <c r="N32" s="77">
        <v>316540.96999999997</v>
      </c>
      <c r="O32" s="77">
        <v>120.11</v>
      </c>
      <c r="P32" s="77">
        <v>380.19735906699998</v>
      </c>
      <c r="Q32" s="78">
        <v>3.0999999999999999E-3</v>
      </c>
      <c r="R32" s="78">
        <v>2.9999999999999997E-4</v>
      </c>
      <c r="W32" s="100"/>
    </row>
    <row r="33" spans="2:23">
      <c r="B33" t="s">
        <v>3258</v>
      </c>
      <c r="C33" t="s">
        <v>3259</v>
      </c>
      <c r="D33" t="s">
        <v>3277</v>
      </c>
      <c r="F33" t="s">
        <v>211</v>
      </c>
      <c r="G33" s="95">
        <v>43100</v>
      </c>
      <c r="H33" t="s">
        <v>212</v>
      </c>
      <c r="I33" s="77">
        <v>8.33</v>
      </c>
      <c r="J33" t="s">
        <v>123</v>
      </c>
      <c r="K33" t="s">
        <v>102</v>
      </c>
      <c r="L33" s="78">
        <v>3.2500000000000001E-2</v>
      </c>
      <c r="M33" s="78">
        <v>3.2500000000000001E-2</v>
      </c>
      <c r="N33" s="77">
        <v>435766.41</v>
      </c>
      <c r="O33" s="77">
        <v>113.96</v>
      </c>
      <c r="P33" s="77">
        <v>496.59940083599997</v>
      </c>
      <c r="Q33" s="78">
        <v>4.0000000000000001E-3</v>
      </c>
      <c r="R33" s="78">
        <v>4.0000000000000002E-4</v>
      </c>
      <c r="W33" s="100"/>
    </row>
    <row r="34" spans="2:23">
      <c r="B34" t="s">
        <v>3258</v>
      </c>
      <c r="C34" t="s">
        <v>3259</v>
      </c>
      <c r="D34" t="s">
        <v>3278</v>
      </c>
      <c r="F34" t="s">
        <v>211</v>
      </c>
      <c r="G34" s="95">
        <v>43100</v>
      </c>
      <c r="H34" t="s">
        <v>212</v>
      </c>
      <c r="I34" s="77">
        <v>7.94</v>
      </c>
      <c r="J34" t="s">
        <v>123</v>
      </c>
      <c r="K34" t="s">
        <v>102</v>
      </c>
      <c r="L34" s="78">
        <v>4.6100000000000002E-2</v>
      </c>
      <c r="M34" s="78">
        <v>4.6100000000000002E-2</v>
      </c>
      <c r="N34" s="77">
        <v>1691235.81</v>
      </c>
      <c r="O34" s="77">
        <v>100.82</v>
      </c>
      <c r="P34" s="77">
        <v>1705.1039436420001</v>
      </c>
      <c r="Q34" s="78">
        <v>1.37E-2</v>
      </c>
      <c r="R34" s="78">
        <v>1.2999999999999999E-3</v>
      </c>
      <c r="W34" s="100"/>
    </row>
    <row r="35" spans="2:23">
      <c r="B35" t="s">
        <v>3258</v>
      </c>
      <c r="C35" t="s">
        <v>3259</v>
      </c>
      <c r="D35" t="s">
        <v>3279</v>
      </c>
      <c r="F35" t="s">
        <v>211</v>
      </c>
      <c r="G35" s="95">
        <v>43100</v>
      </c>
      <c r="H35" t="s">
        <v>212</v>
      </c>
      <c r="I35" s="77">
        <v>6.22</v>
      </c>
      <c r="J35" t="s">
        <v>123</v>
      </c>
      <c r="K35" t="s">
        <v>102</v>
      </c>
      <c r="L35" s="78">
        <v>4.5600000000000002E-2</v>
      </c>
      <c r="M35" s="78">
        <v>4.5600000000000002E-2</v>
      </c>
      <c r="N35" s="77">
        <v>2045731.86</v>
      </c>
      <c r="O35" s="77">
        <v>95.82</v>
      </c>
      <c r="P35" s="77">
        <v>1960.2202682520001</v>
      </c>
      <c r="Q35" s="78">
        <v>1.5800000000000002E-2</v>
      </c>
      <c r="R35" s="78">
        <v>1.5E-3</v>
      </c>
      <c r="W35" s="100"/>
    </row>
    <row r="36" spans="2:23">
      <c r="B36" t="s">
        <v>3258</v>
      </c>
      <c r="C36" t="s">
        <v>3259</v>
      </c>
      <c r="D36" t="s">
        <v>3280</v>
      </c>
      <c r="F36" t="s">
        <v>211</v>
      </c>
      <c r="G36" s="95">
        <v>43100</v>
      </c>
      <c r="H36" t="s">
        <v>212</v>
      </c>
      <c r="I36" s="77">
        <v>7.59</v>
      </c>
      <c r="J36" t="s">
        <v>123</v>
      </c>
      <c r="K36" t="s">
        <v>102</v>
      </c>
      <c r="L36" s="78">
        <v>5.8900000000000001E-2</v>
      </c>
      <c r="M36" s="78">
        <v>5.8900000000000001E-2</v>
      </c>
      <c r="N36" s="77">
        <v>438929.34</v>
      </c>
      <c r="O36" s="77">
        <v>109.1</v>
      </c>
      <c r="P36" s="77">
        <v>478.87190994000002</v>
      </c>
      <c r="Q36" s="78">
        <v>3.8999999999999998E-3</v>
      </c>
      <c r="R36" s="78">
        <v>4.0000000000000002E-4</v>
      </c>
      <c r="W36" s="100"/>
    </row>
    <row r="37" spans="2:23">
      <c r="B37" t="s">
        <v>3258</v>
      </c>
      <c r="C37" t="s">
        <v>3259</v>
      </c>
      <c r="D37" t="s">
        <v>3281</v>
      </c>
      <c r="F37" t="s">
        <v>211</v>
      </c>
      <c r="G37" s="95"/>
      <c r="H37" t="s">
        <v>212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-70.55</v>
      </c>
      <c r="O37" s="77">
        <v>1026.239793</v>
      </c>
      <c r="P37" s="77">
        <v>-0.72401217396149997</v>
      </c>
      <c r="Q37" s="78">
        <v>0</v>
      </c>
      <c r="R37" s="78">
        <v>0</v>
      </c>
    </row>
    <row r="38" spans="2:23">
      <c r="B38" t="s">
        <v>3258</v>
      </c>
      <c r="C38" t="s">
        <v>3259</v>
      </c>
      <c r="D38" t="s">
        <v>3282</v>
      </c>
      <c r="F38" t="s">
        <v>211</v>
      </c>
      <c r="G38" s="95"/>
      <c r="H38" t="s">
        <v>212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-61.08</v>
      </c>
      <c r="O38" s="77">
        <v>1572.053598</v>
      </c>
      <c r="P38" s="77">
        <v>-0.96021033765840003</v>
      </c>
      <c r="Q38" s="78">
        <v>0</v>
      </c>
      <c r="R38" s="78">
        <v>0</v>
      </c>
    </row>
    <row r="39" spans="2:23">
      <c r="B39" t="s">
        <v>3258</v>
      </c>
      <c r="C39" t="s">
        <v>3259</v>
      </c>
      <c r="D39" t="s">
        <v>3283</v>
      </c>
      <c r="F39" t="s">
        <v>211</v>
      </c>
      <c r="G39" s="95"/>
      <c r="H39" t="s">
        <v>212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-62.82</v>
      </c>
      <c r="O39" s="77">
        <v>5548.8825639999995</v>
      </c>
      <c r="P39" s="77">
        <v>-3.4858080267048002</v>
      </c>
      <c r="Q39" s="78">
        <v>0</v>
      </c>
      <c r="R39" s="78">
        <v>0</v>
      </c>
    </row>
    <row r="40" spans="2:23">
      <c r="B40" t="s">
        <v>3258</v>
      </c>
      <c r="C40" t="s">
        <v>3259</v>
      </c>
      <c r="D40" t="s">
        <v>3284</v>
      </c>
      <c r="F40" t="s">
        <v>211</v>
      </c>
      <c r="G40" s="95"/>
      <c r="H40" t="s">
        <v>212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-118.03</v>
      </c>
      <c r="O40" s="77">
        <v>3367.4366249999998</v>
      </c>
      <c r="P40" s="77">
        <v>-3.9745854484874998</v>
      </c>
      <c r="Q40" s="78">
        <v>0</v>
      </c>
      <c r="R40" s="78">
        <v>0</v>
      </c>
    </row>
    <row r="41" spans="2:23">
      <c r="B41" t="s">
        <v>3258</v>
      </c>
      <c r="C41" t="s">
        <v>3259</v>
      </c>
      <c r="D41" t="s">
        <v>3285</v>
      </c>
      <c r="F41" t="s">
        <v>211</v>
      </c>
      <c r="G41" s="95"/>
      <c r="H41" t="s">
        <v>212</v>
      </c>
      <c r="I41" s="77">
        <v>0.01</v>
      </c>
      <c r="J41" t="s">
        <v>123</v>
      </c>
      <c r="K41" t="s">
        <v>102</v>
      </c>
      <c r="L41" s="78">
        <v>0</v>
      </c>
      <c r="M41" s="78">
        <v>1E-4</v>
      </c>
      <c r="N41" s="77">
        <v>-31.43</v>
      </c>
      <c r="O41" s="77">
        <v>3384.508268</v>
      </c>
      <c r="P41" s="77">
        <v>-1.0637509486323999</v>
      </c>
      <c r="Q41" s="78">
        <v>0</v>
      </c>
      <c r="R41" s="78">
        <v>0</v>
      </c>
    </row>
    <row r="42" spans="2:23">
      <c r="B42" t="s">
        <v>3258</v>
      </c>
      <c r="C42" t="s">
        <v>3259</v>
      </c>
      <c r="D42" t="s">
        <v>3286</v>
      </c>
      <c r="F42" t="s">
        <v>211</v>
      </c>
      <c r="G42" s="95">
        <v>43555</v>
      </c>
      <c r="H42" t="s">
        <v>212</v>
      </c>
      <c r="I42" s="77">
        <v>4.07</v>
      </c>
      <c r="J42" t="s">
        <v>123</v>
      </c>
      <c r="K42" t="s">
        <v>102</v>
      </c>
      <c r="L42" s="78">
        <v>2.5600000000000001E-2</v>
      </c>
      <c r="M42" s="78">
        <v>2.5600000000000001E-2</v>
      </c>
      <c r="N42" s="77">
        <v>174347</v>
      </c>
      <c r="O42" s="77">
        <v>122.67</v>
      </c>
      <c r="P42" s="77">
        <v>213.87146490000001</v>
      </c>
      <c r="Q42" s="78">
        <v>1.6999999999999999E-3</v>
      </c>
      <c r="R42" s="78">
        <v>2.0000000000000001E-4</v>
      </c>
      <c r="W42" s="100"/>
    </row>
    <row r="43" spans="2:23">
      <c r="B43" t="s">
        <v>3258</v>
      </c>
      <c r="C43" t="s">
        <v>3259</v>
      </c>
      <c r="D43" t="s">
        <v>3287</v>
      </c>
      <c r="F43" t="s">
        <v>211</v>
      </c>
      <c r="G43" s="95">
        <v>43555</v>
      </c>
      <c r="H43" t="s">
        <v>212</v>
      </c>
      <c r="I43" s="77">
        <v>5.8</v>
      </c>
      <c r="J43" t="s">
        <v>123</v>
      </c>
      <c r="K43" t="s">
        <v>102</v>
      </c>
      <c r="L43" s="78">
        <v>0.03</v>
      </c>
      <c r="M43" s="78">
        <v>0.03</v>
      </c>
      <c r="N43" s="77">
        <v>342706.76</v>
      </c>
      <c r="O43" s="77">
        <v>113.6</v>
      </c>
      <c r="P43" s="77">
        <v>389.31487936000002</v>
      </c>
      <c r="Q43" s="78">
        <v>3.0999999999999999E-3</v>
      </c>
      <c r="R43" s="78">
        <v>2.9999999999999997E-4</v>
      </c>
      <c r="W43" s="100"/>
    </row>
    <row r="44" spans="2:23">
      <c r="B44" t="s">
        <v>3258</v>
      </c>
      <c r="C44" t="s">
        <v>3259</v>
      </c>
      <c r="D44" t="s">
        <v>3288</v>
      </c>
      <c r="F44" t="s">
        <v>211</v>
      </c>
      <c r="G44" s="95">
        <v>43555</v>
      </c>
      <c r="H44" t="s">
        <v>212</v>
      </c>
      <c r="I44" s="77">
        <v>5.09</v>
      </c>
      <c r="J44" t="s">
        <v>123</v>
      </c>
      <c r="K44" t="s">
        <v>102</v>
      </c>
      <c r="L44" s="78">
        <v>4.9399999999999999E-2</v>
      </c>
      <c r="M44" s="78">
        <v>4.9399999999999999E-2</v>
      </c>
      <c r="N44" s="77">
        <v>227840.88</v>
      </c>
      <c r="O44" s="77">
        <v>117.72</v>
      </c>
      <c r="P44" s="77">
        <v>268.21428393600002</v>
      </c>
      <c r="Q44" s="78">
        <v>2.2000000000000001E-3</v>
      </c>
      <c r="R44" s="78">
        <v>2.0000000000000001E-4</v>
      </c>
      <c r="W44" s="100"/>
    </row>
    <row r="45" spans="2:23">
      <c r="B45" t="s">
        <v>3258</v>
      </c>
      <c r="C45" t="s">
        <v>3259</v>
      </c>
      <c r="D45" t="s">
        <v>3289</v>
      </c>
      <c r="F45" t="s">
        <v>211</v>
      </c>
      <c r="G45" s="95">
        <v>43555</v>
      </c>
      <c r="H45" t="s">
        <v>212</v>
      </c>
      <c r="I45" s="77">
        <v>5.05</v>
      </c>
      <c r="J45" t="s">
        <v>123</v>
      </c>
      <c r="K45" t="s">
        <v>102</v>
      </c>
      <c r="L45" s="78">
        <v>5.0200000000000002E-2</v>
      </c>
      <c r="M45" s="78">
        <v>5.0200000000000002E-2</v>
      </c>
      <c r="N45" s="77">
        <v>93440.08</v>
      </c>
      <c r="O45" s="77">
        <v>128.08000000000001</v>
      </c>
      <c r="P45" s="77">
        <v>119.678054464</v>
      </c>
      <c r="Q45" s="78">
        <v>1E-3</v>
      </c>
      <c r="R45" s="78">
        <v>1E-4</v>
      </c>
      <c r="W45" s="100"/>
    </row>
    <row r="46" spans="2:23">
      <c r="B46" t="s">
        <v>3258</v>
      </c>
      <c r="C46" t="s">
        <v>3259</v>
      </c>
      <c r="D46" t="s">
        <v>3290</v>
      </c>
      <c r="F46" t="s">
        <v>211</v>
      </c>
      <c r="G46" s="95">
        <v>43555</v>
      </c>
      <c r="H46" t="s">
        <v>212</v>
      </c>
      <c r="I46" s="77">
        <v>3.49</v>
      </c>
      <c r="J46" t="s">
        <v>123</v>
      </c>
      <c r="K46" t="s">
        <v>102</v>
      </c>
      <c r="L46" s="78">
        <v>5.7599999999999998E-2</v>
      </c>
      <c r="M46" s="78">
        <v>5.7599999999999998E-2</v>
      </c>
      <c r="N46" s="77">
        <v>91991.57</v>
      </c>
      <c r="O46" s="77">
        <v>100.41</v>
      </c>
      <c r="P46" s="77">
        <v>92.368735436999998</v>
      </c>
      <c r="Q46" s="78">
        <v>6.9999999999999999E-4</v>
      </c>
      <c r="R46" s="78">
        <v>1E-4</v>
      </c>
      <c r="W46" s="100"/>
    </row>
    <row r="47" spans="2:23">
      <c r="B47" t="s">
        <v>3258</v>
      </c>
      <c r="C47" t="s">
        <v>3259</v>
      </c>
      <c r="D47" t="s">
        <v>3291</v>
      </c>
      <c r="F47" t="s">
        <v>211</v>
      </c>
      <c r="G47" s="95">
        <v>43555</v>
      </c>
      <c r="H47" t="s">
        <v>212</v>
      </c>
      <c r="I47" s="77">
        <v>5.14</v>
      </c>
      <c r="J47" t="s">
        <v>123</v>
      </c>
      <c r="K47" t="s">
        <v>102</v>
      </c>
      <c r="L47" s="78">
        <v>4.4600000000000001E-2</v>
      </c>
      <c r="M47" s="78">
        <v>4.4600000000000001E-2</v>
      </c>
      <c r="N47" s="77">
        <v>1095239.1399999999</v>
      </c>
      <c r="O47" s="77">
        <v>101.03</v>
      </c>
      <c r="P47" s="77">
        <v>1106.5201031419999</v>
      </c>
      <c r="Q47" s="78">
        <v>8.8999999999999999E-3</v>
      </c>
      <c r="R47" s="78">
        <v>8.9999999999999998E-4</v>
      </c>
      <c r="W47" s="100"/>
    </row>
    <row r="48" spans="2:23">
      <c r="B48" t="s">
        <v>3258</v>
      </c>
      <c r="C48" t="s">
        <v>3259</v>
      </c>
      <c r="D48" t="s">
        <v>3292</v>
      </c>
      <c r="F48" t="s">
        <v>211</v>
      </c>
      <c r="G48" s="95"/>
      <c r="H48" t="s">
        <v>212</v>
      </c>
      <c r="I48" s="77">
        <v>0.01</v>
      </c>
      <c r="J48" t="s">
        <v>123</v>
      </c>
      <c r="K48" t="s">
        <v>102</v>
      </c>
      <c r="L48" s="78">
        <v>0</v>
      </c>
      <c r="M48" s="78">
        <v>1E-4</v>
      </c>
      <c r="N48" s="77">
        <v>-5.7</v>
      </c>
      <c r="O48" s="77">
        <v>3759.0193100000001</v>
      </c>
      <c r="P48" s="77">
        <v>-0.21426410067000001</v>
      </c>
      <c r="Q48" s="78">
        <v>0</v>
      </c>
      <c r="R48" s="78">
        <v>0</v>
      </c>
    </row>
    <row r="49" spans="2:23">
      <c r="B49" t="s">
        <v>3258</v>
      </c>
      <c r="C49" t="s">
        <v>3259</v>
      </c>
      <c r="D49" t="s">
        <v>3293</v>
      </c>
      <c r="F49" t="s">
        <v>211</v>
      </c>
      <c r="G49" s="95"/>
      <c r="H49" t="s">
        <v>212</v>
      </c>
      <c r="I49" s="77">
        <v>0.01</v>
      </c>
      <c r="J49" t="s">
        <v>123</v>
      </c>
      <c r="K49" t="s">
        <v>102</v>
      </c>
      <c r="L49" s="78">
        <v>0</v>
      </c>
      <c r="M49" s="78">
        <v>1E-4</v>
      </c>
      <c r="N49" s="77">
        <v>-2.96</v>
      </c>
      <c r="O49" s="77">
        <v>17955.116085000001</v>
      </c>
      <c r="P49" s="77">
        <v>-0.53147143611600001</v>
      </c>
      <c r="Q49" s="78">
        <v>0</v>
      </c>
      <c r="R49" s="78">
        <v>0</v>
      </c>
    </row>
    <row r="50" spans="2:23">
      <c r="B50" t="s">
        <v>3258</v>
      </c>
      <c r="C50" t="s">
        <v>3259</v>
      </c>
      <c r="D50" t="s">
        <v>3294</v>
      </c>
      <c r="F50" t="s">
        <v>211</v>
      </c>
      <c r="G50" s="95"/>
      <c r="H50" t="s">
        <v>212</v>
      </c>
      <c r="I50" s="77">
        <v>0.01</v>
      </c>
      <c r="J50" t="s">
        <v>123</v>
      </c>
      <c r="K50" t="s">
        <v>102</v>
      </c>
      <c r="L50" s="78">
        <v>0</v>
      </c>
      <c r="M50" s="78">
        <v>1E-4</v>
      </c>
      <c r="N50" s="77">
        <v>-5.37</v>
      </c>
      <c r="O50" s="77">
        <v>5826.3230649999996</v>
      </c>
      <c r="P50" s="77">
        <v>-0.31287354859049998</v>
      </c>
      <c r="Q50" s="78">
        <v>0</v>
      </c>
      <c r="R50" s="78">
        <v>0</v>
      </c>
    </row>
    <row r="51" spans="2:23">
      <c r="B51" t="s">
        <v>3258</v>
      </c>
      <c r="C51" t="s">
        <v>3259</v>
      </c>
      <c r="D51" t="s">
        <v>3295</v>
      </c>
      <c r="F51" t="s">
        <v>211</v>
      </c>
      <c r="G51" s="95"/>
      <c r="H51" t="s">
        <v>212</v>
      </c>
      <c r="I51" s="77">
        <v>0.01</v>
      </c>
      <c r="J51" t="s">
        <v>123</v>
      </c>
      <c r="K51" t="s">
        <v>102</v>
      </c>
      <c r="L51" s="78">
        <v>0</v>
      </c>
      <c r="M51" s="78">
        <v>1E-4</v>
      </c>
      <c r="N51" s="77">
        <v>-6.56</v>
      </c>
      <c r="O51" s="77">
        <v>21886.092097000001</v>
      </c>
      <c r="P51" s="77">
        <v>-1.4357276415632001</v>
      </c>
      <c r="Q51" s="78">
        <v>0</v>
      </c>
      <c r="R51" s="78">
        <v>0</v>
      </c>
    </row>
    <row r="52" spans="2:23">
      <c r="B52" s="79" t="s">
        <v>3296</v>
      </c>
      <c r="G52" s="100"/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23">
      <c r="B53" t="s">
        <v>211</v>
      </c>
      <c r="D53" t="s">
        <v>211</v>
      </c>
      <c r="F53" t="s">
        <v>211</v>
      </c>
      <c r="G53" s="100"/>
      <c r="I53" s="77">
        <v>0</v>
      </c>
      <c r="J53" t="s">
        <v>211</v>
      </c>
      <c r="K53" t="s">
        <v>211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23">
      <c r="B54" s="79" t="s">
        <v>3297</v>
      </c>
      <c r="G54" s="100"/>
      <c r="I54" s="81">
        <v>4.8600000000000003</v>
      </c>
      <c r="M54" s="80">
        <v>5.4600000000000003E-2</v>
      </c>
      <c r="N54" s="81">
        <v>59002589.189999998</v>
      </c>
      <c r="P54" s="81">
        <v>65101.338789523579</v>
      </c>
      <c r="Q54" s="80">
        <v>0.52500000000000002</v>
      </c>
      <c r="R54" s="80">
        <v>5.1400000000000001E-2</v>
      </c>
    </row>
    <row r="55" spans="2:23">
      <c r="B55" t="s">
        <v>3298</v>
      </c>
      <c r="C55" t="s">
        <v>3299</v>
      </c>
      <c r="D55" t="s">
        <v>3300</v>
      </c>
      <c r="E55"/>
      <c r="F55" t="s">
        <v>385</v>
      </c>
      <c r="G55" s="95">
        <v>42509</v>
      </c>
      <c r="H55" t="s">
        <v>209</v>
      </c>
      <c r="I55" s="77">
        <v>7.19</v>
      </c>
      <c r="J55" t="s">
        <v>127</v>
      </c>
      <c r="K55" t="s">
        <v>102</v>
      </c>
      <c r="L55" s="78">
        <v>2.7400000000000001E-2</v>
      </c>
      <c r="M55" s="78">
        <v>2.3900000000000001E-2</v>
      </c>
      <c r="N55" s="77">
        <v>103332.58</v>
      </c>
      <c r="O55" s="77">
        <v>115.28</v>
      </c>
      <c r="P55" s="77">
        <v>119.121798224</v>
      </c>
      <c r="Q55" s="78">
        <v>1E-3</v>
      </c>
      <c r="R55" s="78">
        <v>1E-4</v>
      </c>
      <c r="W55" s="100"/>
    </row>
    <row r="56" spans="2:23">
      <c r="B56" t="s">
        <v>3298</v>
      </c>
      <c r="C56" t="s">
        <v>3299</v>
      </c>
      <c r="D56" t="s">
        <v>3301</v>
      </c>
      <c r="E56"/>
      <c r="F56" t="s">
        <v>385</v>
      </c>
      <c r="G56" s="95">
        <v>42723</v>
      </c>
      <c r="H56" t="s">
        <v>209</v>
      </c>
      <c r="I56" s="77">
        <v>7.09</v>
      </c>
      <c r="J56" t="s">
        <v>127</v>
      </c>
      <c r="K56" t="s">
        <v>102</v>
      </c>
      <c r="L56" s="78">
        <v>3.15E-2</v>
      </c>
      <c r="M56" s="78">
        <v>2.5499999999999998E-2</v>
      </c>
      <c r="N56" s="77">
        <v>14761.8</v>
      </c>
      <c r="O56" s="77">
        <v>116.8</v>
      </c>
      <c r="P56" s="77">
        <v>17.241782400000002</v>
      </c>
      <c r="Q56" s="78">
        <v>1E-4</v>
      </c>
      <c r="R56" s="78">
        <v>0</v>
      </c>
      <c r="W56" s="100"/>
    </row>
    <row r="57" spans="2:23">
      <c r="B57" t="s">
        <v>3298</v>
      </c>
      <c r="C57" t="s">
        <v>3299</v>
      </c>
      <c r="D57" t="s">
        <v>3302</v>
      </c>
      <c r="E57"/>
      <c r="F57" t="s">
        <v>385</v>
      </c>
      <c r="G57" s="95">
        <v>42368</v>
      </c>
      <c r="H57" t="s">
        <v>209</v>
      </c>
      <c r="I57" s="77">
        <v>7.13</v>
      </c>
      <c r="J57" t="s">
        <v>127</v>
      </c>
      <c r="K57" t="s">
        <v>102</v>
      </c>
      <c r="L57" s="78">
        <v>3.1699999999999999E-2</v>
      </c>
      <c r="M57" s="78">
        <v>2.2100000000000002E-2</v>
      </c>
      <c r="N57" s="77">
        <v>73808.990000000005</v>
      </c>
      <c r="O57" s="77">
        <v>119.44</v>
      </c>
      <c r="P57" s="77">
        <v>88.157457656000005</v>
      </c>
      <c r="Q57" s="78">
        <v>6.9999999999999999E-4</v>
      </c>
      <c r="R57" s="78">
        <v>1E-4</v>
      </c>
      <c r="W57" s="100"/>
    </row>
    <row r="58" spans="2:23">
      <c r="B58" t="s">
        <v>3298</v>
      </c>
      <c r="C58" t="s">
        <v>3299</v>
      </c>
      <c r="D58" t="s">
        <v>3303</v>
      </c>
      <c r="E58"/>
      <c r="F58" t="s">
        <v>385</v>
      </c>
      <c r="G58" s="95">
        <v>42388</v>
      </c>
      <c r="H58" t="s">
        <v>209</v>
      </c>
      <c r="I58" s="77">
        <v>7.13</v>
      </c>
      <c r="J58" t="s">
        <v>127</v>
      </c>
      <c r="K58" t="s">
        <v>102</v>
      </c>
      <c r="L58" s="78">
        <v>3.1699999999999999E-2</v>
      </c>
      <c r="M58" s="78">
        <v>2.2200000000000001E-2</v>
      </c>
      <c r="N58" s="77">
        <v>103332.58</v>
      </c>
      <c r="O58" s="77">
        <v>119.6</v>
      </c>
      <c r="P58" s="77">
        <v>123.58576567999999</v>
      </c>
      <c r="Q58" s="78">
        <v>1E-3</v>
      </c>
      <c r="R58" s="78">
        <v>1E-4</v>
      </c>
      <c r="W58" s="100"/>
    </row>
    <row r="59" spans="2:23">
      <c r="B59" t="s">
        <v>3298</v>
      </c>
      <c r="C59" t="s">
        <v>3299</v>
      </c>
      <c r="D59" t="s">
        <v>3304</v>
      </c>
      <c r="E59"/>
      <c r="F59" t="s">
        <v>385</v>
      </c>
      <c r="G59" s="95">
        <v>42918</v>
      </c>
      <c r="H59" t="s">
        <v>209</v>
      </c>
      <c r="I59" s="77">
        <v>7.06</v>
      </c>
      <c r="J59" t="s">
        <v>127</v>
      </c>
      <c r="K59" t="s">
        <v>102</v>
      </c>
      <c r="L59" s="78">
        <v>3.15E-2</v>
      </c>
      <c r="M59" s="78">
        <v>2.8299999999999999E-2</v>
      </c>
      <c r="N59" s="77">
        <v>73808.990000000005</v>
      </c>
      <c r="O59" s="77">
        <v>114.13</v>
      </c>
      <c r="P59" s="77">
        <v>84.238200286999998</v>
      </c>
      <c r="Q59" s="78">
        <v>6.9999999999999999E-4</v>
      </c>
      <c r="R59" s="78">
        <v>1E-4</v>
      </c>
      <c r="W59" s="100"/>
    </row>
    <row r="60" spans="2:23">
      <c r="B60" t="s">
        <v>3298</v>
      </c>
      <c r="C60" t="s">
        <v>3299</v>
      </c>
      <c r="D60" t="s">
        <v>3305</v>
      </c>
      <c r="E60"/>
      <c r="F60" t="s">
        <v>385</v>
      </c>
      <c r="G60" s="95">
        <v>43915</v>
      </c>
      <c r="H60" t="s">
        <v>209</v>
      </c>
      <c r="I60" s="77">
        <v>7.07</v>
      </c>
      <c r="J60" t="s">
        <v>127</v>
      </c>
      <c r="K60" t="s">
        <v>102</v>
      </c>
      <c r="L60" s="78">
        <v>2.6599999999999999E-2</v>
      </c>
      <c r="M60" s="78">
        <v>3.4700000000000002E-2</v>
      </c>
      <c r="N60" s="77">
        <v>155387.34</v>
      </c>
      <c r="O60" s="77">
        <v>104.58</v>
      </c>
      <c r="P60" s="77">
        <v>162.50408017199999</v>
      </c>
      <c r="Q60" s="78">
        <v>1.2999999999999999E-3</v>
      </c>
      <c r="R60" s="78">
        <v>1E-4</v>
      </c>
      <c r="W60" s="100"/>
    </row>
    <row r="61" spans="2:23">
      <c r="B61" t="s">
        <v>3298</v>
      </c>
      <c r="C61" t="s">
        <v>3299</v>
      </c>
      <c r="D61" t="s">
        <v>3306</v>
      </c>
      <c r="E61"/>
      <c r="F61" t="s">
        <v>385</v>
      </c>
      <c r="G61" s="95">
        <v>44168</v>
      </c>
      <c r="H61" t="s">
        <v>209</v>
      </c>
      <c r="I61" s="77">
        <v>7.2</v>
      </c>
      <c r="J61" t="s">
        <v>127</v>
      </c>
      <c r="K61" t="s">
        <v>102</v>
      </c>
      <c r="L61" s="78">
        <v>1.89E-2</v>
      </c>
      <c r="M61" s="78">
        <v>3.7199999999999997E-2</v>
      </c>
      <c r="N61" s="77">
        <v>157375.24</v>
      </c>
      <c r="O61" s="77">
        <v>96.91</v>
      </c>
      <c r="P61" s="77">
        <v>152.512345084</v>
      </c>
      <c r="Q61" s="78">
        <v>1.1999999999999999E-3</v>
      </c>
      <c r="R61" s="78">
        <v>1E-4</v>
      </c>
      <c r="W61" s="100"/>
    </row>
    <row r="62" spans="2:23">
      <c r="B62" t="s">
        <v>3298</v>
      </c>
      <c r="C62" t="s">
        <v>3299</v>
      </c>
      <c r="D62" t="s">
        <v>3307</v>
      </c>
      <c r="E62"/>
      <c r="F62" t="s">
        <v>385</v>
      </c>
      <c r="G62" s="95">
        <v>44277</v>
      </c>
      <c r="H62" t="s">
        <v>209</v>
      </c>
      <c r="I62" s="77">
        <v>7.11</v>
      </c>
      <c r="J62" t="s">
        <v>127</v>
      </c>
      <c r="K62" t="s">
        <v>102</v>
      </c>
      <c r="L62" s="78">
        <v>1.9E-2</v>
      </c>
      <c r="M62" s="78">
        <v>4.5400000000000003E-2</v>
      </c>
      <c r="N62" s="77">
        <v>239315.82</v>
      </c>
      <c r="O62" s="77">
        <v>91.76</v>
      </c>
      <c r="P62" s="77">
        <v>219.596196432</v>
      </c>
      <c r="Q62" s="78">
        <v>1.8E-3</v>
      </c>
      <c r="R62" s="78">
        <v>2.0000000000000001E-4</v>
      </c>
      <c r="W62" s="100"/>
    </row>
    <row r="63" spans="2:23">
      <c r="B63" t="s">
        <v>3308</v>
      </c>
      <c r="C63" t="s">
        <v>3299</v>
      </c>
      <c r="D63" t="s">
        <v>3309</v>
      </c>
      <c r="E63"/>
      <c r="F63" t="s">
        <v>3310</v>
      </c>
      <c r="G63" s="95">
        <v>40742</v>
      </c>
      <c r="H63" t="s">
        <v>2258</v>
      </c>
      <c r="I63" s="77">
        <v>3.19</v>
      </c>
      <c r="J63" t="s">
        <v>355</v>
      </c>
      <c r="K63" t="s">
        <v>102</v>
      </c>
      <c r="L63" s="78">
        <v>4.4999999999999998E-2</v>
      </c>
      <c r="M63" s="78">
        <v>1.7000000000000001E-2</v>
      </c>
      <c r="N63" s="77">
        <v>548176.47</v>
      </c>
      <c r="O63" s="77">
        <v>125.58</v>
      </c>
      <c r="P63" s="77">
        <v>688.40001102600002</v>
      </c>
      <c r="Q63" s="78">
        <v>5.5999999999999999E-3</v>
      </c>
      <c r="R63" s="78">
        <v>5.0000000000000001E-4</v>
      </c>
      <c r="W63" s="100"/>
    </row>
    <row r="64" spans="2:23">
      <c r="B64" t="s">
        <v>3311</v>
      </c>
      <c r="C64" t="s">
        <v>3299</v>
      </c>
      <c r="D64" t="s">
        <v>3312</v>
      </c>
      <c r="E64"/>
      <c r="F64" t="s">
        <v>474</v>
      </c>
      <c r="G64" s="95">
        <v>42122</v>
      </c>
      <c r="H64" t="s">
        <v>150</v>
      </c>
      <c r="I64" s="77">
        <v>4.32</v>
      </c>
      <c r="J64" t="s">
        <v>369</v>
      </c>
      <c r="K64" t="s">
        <v>102</v>
      </c>
      <c r="L64" s="78">
        <v>2.98E-2</v>
      </c>
      <c r="M64" s="78">
        <v>2.47E-2</v>
      </c>
      <c r="N64" s="77">
        <v>1477779.36</v>
      </c>
      <c r="O64" s="77">
        <v>114.49</v>
      </c>
      <c r="P64" s="77">
        <v>1691.909589264</v>
      </c>
      <c r="Q64" s="78">
        <v>1.3599999999999999E-2</v>
      </c>
      <c r="R64" s="78">
        <v>1.2999999999999999E-3</v>
      </c>
      <c r="W64" s="100"/>
    </row>
    <row r="65" spans="2:23">
      <c r="B65" t="s">
        <v>3313</v>
      </c>
      <c r="C65" t="s">
        <v>3299</v>
      </c>
      <c r="D65" t="s">
        <v>3314</v>
      </c>
      <c r="E65"/>
      <c r="F65" t="s">
        <v>510</v>
      </c>
      <c r="G65" s="95">
        <v>43222</v>
      </c>
      <c r="H65" t="s">
        <v>209</v>
      </c>
      <c r="I65" s="77">
        <v>7.88</v>
      </c>
      <c r="J65" t="s">
        <v>369</v>
      </c>
      <c r="K65" t="s">
        <v>102</v>
      </c>
      <c r="L65" s="78">
        <v>3.2199999999999999E-2</v>
      </c>
      <c r="M65" s="78">
        <v>3.3700000000000001E-2</v>
      </c>
      <c r="N65" s="77">
        <v>220654.07999999999</v>
      </c>
      <c r="O65" s="77">
        <v>111.38</v>
      </c>
      <c r="P65" s="77">
        <v>245.76451430399999</v>
      </c>
      <c r="Q65" s="78">
        <v>2E-3</v>
      </c>
      <c r="R65" s="78">
        <v>2.0000000000000001E-4</v>
      </c>
      <c r="W65" s="100"/>
    </row>
    <row r="66" spans="2:23">
      <c r="B66" t="s">
        <v>3313</v>
      </c>
      <c r="C66" t="s">
        <v>3299</v>
      </c>
      <c r="D66" t="s">
        <v>3315</v>
      </c>
      <c r="E66"/>
      <c r="F66" t="s">
        <v>510</v>
      </c>
      <c r="G66" s="95">
        <v>43276</v>
      </c>
      <c r="H66" t="s">
        <v>209</v>
      </c>
      <c r="I66" s="77">
        <v>7.88</v>
      </c>
      <c r="J66" t="s">
        <v>369</v>
      </c>
      <c r="K66" t="s">
        <v>102</v>
      </c>
      <c r="L66" s="78">
        <v>3.2599999999999997E-2</v>
      </c>
      <c r="M66" s="78">
        <v>3.3599999999999998E-2</v>
      </c>
      <c r="N66" s="77">
        <v>46174.8</v>
      </c>
      <c r="O66" s="77">
        <v>110.81</v>
      </c>
      <c r="P66" s="77">
        <v>51.16629588</v>
      </c>
      <c r="Q66" s="78">
        <v>4.0000000000000002E-4</v>
      </c>
      <c r="R66" s="78">
        <v>0</v>
      </c>
      <c r="W66" s="100"/>
    </row>
    <row r="67" spans="2:23">
      <c r="B67" t="s">
        <v>3313</v>
      </c>
      <c r="C67" t="s">
        <v>3299</v>
      </c>
      <c r="D67" t="s">
        <v>3316</v>
      </c>
      <c r="E67"/>
      <c r="F67" t="s">
        <v>510</v>
      </c>
      <c r="G67" s="95">
        <v>43431</v>
      </c>
      <c r="H67" t="s">
        <v>209</v>
      </c>
      <c r="I67" s="77">
        <v>7.81</v>
      </c>
      <c r="J67" t="s">
        <v>369</v>
      </c>
      <c r="K67" t="s">
        <v>102</v>
      </c>
      <c r="L67" s="78">
        <v>3.6600000000000001E-2</v>
      </c>
      <c r="M67" s="78">
        <v>3.27E-2</v>
      </c>
      <c r="N67" s="77">
        <v>46344.93</v>
      </c>
      <c r="O67" s="77">
        <v>114.55</v>
      </c>
      <c r="P67" s="77">
        <v>53.088117314999998</v>
      </c>
      <c r="Q67" s="78">
        <v>4.0000000000000002E-4</v>
      </c>
      <c r="R67" s="78">
        <v>0</v>
      </c>
      <c r="W67" s="100"/>
    </row>
    <row r="68" spans="2:23">
      <c r="B68" t="s">
        <v>3313</v>
      </c>
      <c r="C68" t="s">
        <v>3299</v>
      </c>
      <c r="D68" t="s">
        <v>3317</v>
      </c>
      <c r="E68"/>
      <c r="F68" t="s">
        <v>510</v>
      </c>
      <c r="G68" s="95">
        <v>43500</v>
      </c>
      <c r="H68" t="s">
        <v>209</v>
      </c>
      <c r="I68" s="77">
        <v>7.89</v>
      </c>
      <c r="J68" t="s">
        <v>369</v>
      </c>
      <c r="K68" t="s">
        <v>102</v>
      </c>
      <c r="L68" s="78">
        <v>3.4500000000000003E-2</v>
      </c>
      <c r="M68" s="78">
        <v>3.09E-2</v>
      </c>
      <c r="N68" s="77">
        <v>86989.69</v>
      </c>
      <c r="O68" s="77">
        <v>114.82</v>
      </c>
      <c r="P68" s="77">
        <v>99.881562058</v>
      </c>
      <c r="Q68" s="78">
        <v>8.0000000000000004E-4</v>
      </c>
      <c r="R68" s="78">
        <v>1E-4</v>
      </c>
      <c r="W68" s="100"/>
    </row>
    <row r="69" spans="2:23">
      <c r="B69" t="s">
        <v>3313</v>
      </c>
      <c r="C69" t="s">
        <v>3299</v>
      </c>
      <c r="D69" t="s">
        <v>3318</v>
      </c>
      <c r="E69"/>
      <c r="F69" t="s">
        <v>510</v>
      </c>
      <c r="G69" s="95">
        <v>43556</v>
      </c>
      <c r="H69" t="s">
        <v>209</v>
      </c>
      <c r="I69" s="77">
        <v>7.98</v>
      </c>
      <c r="J69" t="s">
        <v>369</v>
      </c>
      <c r="K69" t="s">
        <v>102</v>
      </c>
      <c r="L69" s="78">
        <v>3.0499999999999999E-2</v>
      </c>
      <c r="M69" s="78">
        <v>3.09E-2</v>
      </c>
      <c r="N69" s="77">
        <v>87722.66</v>
      </c>
      <c r="O69" s="77">
        <v>111.25</v>
      </c>
      <c r="P69" s="77">
        <v>97.59145925</v>
      </c>
      <c r="Q69" s="78">
        <v>8.0000000000000004E-4</v>
      </c>
      <c r="R69" s="78">
        <v>1E-4</v>
      </c>
      <c r="W69" s="100"/>
    </row>
    <row r="70" spans="2:23">
      <c r="B70" t="s">
        <v>3313</v>
      </c>
      <c r="C70" t="s">
        <v>3299</v>
      </c>
      <c r="D70" t="s">
        <v>3319</v>
      </c>
      <c r="E70"/>
      <c r="F70" t="s">
        <v>510</v>
      </c>
      <c r="G70" s="95">
        <v>43647</v>
      </c>
      <c r="H70" t="s">
        <v>209</v>
      </c>
      <c r="I70" s="77">
        <v>7.95</v>
      </c>
      <c r="J70" t="s">
        <v>369</v>
      </c>
      <c r="K70" t="s">
        <v>102</v>
      </c>
      <c r="L70" s="78">
        <v>2.9000000000000001E-2</v>
      </c>
      <c r="M70" s="78">
        <v>3.3599999999999998E-2</v>
      </c>
      <c r="N70" s="77">
        <v>81433.25</v>
      </c>
      <c r="O70" s="77">
        <v>106.01</v>
      </c>
      <c r="P70" s="77">
        <v>86.327388325000001</v>
      </c>
      <c r="Q70" s="78">
        <v>6.9999999999999999E-4</v>
      </c>
      <c r="R70" s="78">
        <v>1E-4</v>
      </c>
      <c r="W70" s="100"/>
    </row>
    <row r="71" spans="2:23">
      <c r="B71" t="s">
        <v>3313</v>
      </c>
      <c r="C71" t="s">
        <v>3299</v>
      </c>
      <c r="D71" t="s">
        <v>3320</v>
      </c>
      <c r="E71"/>
      <c r="F71" t="s">
        <v>510</v>
      </c>
      <c r="G71" s="95">
        <v>43703</v>
      </c>
      <c r="H71" t="s">
        <v>209</v>
      </c>
      <c r="I71" s="77">
        <v>8.1</v>
      </c>
      <c r="J71" t="s">
        <v>369</v>
      </c>
      <c r="K71" t="s">
        <v>102</v>
      </c>
      <c r="L71" s="78">
        <v>2.3800000000000002E-2</v>
      </c>
      <c r="M71" s="78">
        <v>3.27E-2</v>
      </c>
      <c r="N71" s="77">
        <v>5782.67</v>
      </c>
      <c r="O71" s="77">
        <v>103.09</v>
      </c>
      <c r="P71" s="77">
        <v>5.9613545029999999</v>
      </c>
      <c r="Q71" s="78">
        <v>0</v>
      </c>
      <c r="R71" s="78">
        <v>0</v>
      </c>
      <c r="W71" s="100"/>
    </row>
    <row r="72" spans="2:23">
      <c r="B72" t="s">
        <v>3313</v>
      </c>
      <c r="C72" t="s">
        <v>3299</v>
      </c>
      <c r="D72" t="s">
        <v>3321</v>
      </c>
      <c r="E72"/>
      <c r="F72" t="s">
        <v>510</v>
      </c>
      <c r="G72" s="95">
        <v>43740</v>
      </c>
      <c r="H72" t="s">
        <v>209</v>
      </c>
      <c r="I72" s="77">
        <v>7.99</v>
      </c>
      <c r="J72" t="s">
        <v>369</v>
      </c>
      <c r="K72" t="s">
        <v>102</v>
      </c>
      <c r="L72" s="78">
        <v>2.4299999999999999E-2</v>
      </c>
      <c r="M72" s="78">
        <v>3.6700000000000003E-2</v>
      </c>
      <c r="N72" s="77">
        <v>85456.57</v>
      </c>
      <c r="O72" s="77">
        <v>100.11</v>
      </c>
      <c r="P72" s="77">
        <v>85.550572227000004</v>
      </c>
      <c r="Q72" s="78">
        <v>6.9999999999999999E-4</v>
      </c>
      <c r="R72" s="78">
        <v>1E-4</v>
      </c>
      <c r="W72" s="100"/>
    </row>
    <row r="73" spans="2:23">
      <c r="B73" t="s">
        <v>3313</v>
      </c>
      <c r="C73" t="s">
        <v>3299</v>
      </c>
      <c r="D73" t="s">
        <v>3322</v>
      </c>
      <c r="E73"/>
      <c r="F73" t="s">
        <v>510</v>
      </c>
      <c r="G73" s="95">
        <v>43831</v>
      </c>
      <c r="H73" t="s">
        <v>209</v>
      </c>
      <c r="I73" s="77">
        <v>7.97</v>
      </c>
      <c r="J73" t="s">
        <v>369</v>
      </c>
      <c r="K73" t="s">
        <v>102</v>
      </c>
      <c r="L73" s="78">
        <v>2.3800000000000002E-2</v>
      </c>
      <c r="M73" s="78">
        <v>3.8199999999999998E-2</v>
      </c>
      <c r="N73" s="77">
        <v>88695.2</v>
      </c>
      <c r="O73" s="77">
        <v>98.75</v>
      </c>
      <c r="P73" s="77">
        <v>87.586510000000004</v>
      </c>
      <c r="Q73" s="78">
        <v>6.9999999999999999E-4</v>
      </c>
      <c r="R73" s="78">
        <v>1E-4</v>
      </c>
      <c r="W73" s="100"/>
    </row>
    <row r="74" spans="2:23">
      <c r="B74" t="s">
        <v>3313</v>
      </c>
      <c r="C74" t="s">
        <v>3299</v>
      </c>
      <c r="D74" t="s">
        <v>3323</v>
      </c>
      <c r="E74"/>
      <c r="F74" t="s">
        <v>510</v>
      </c>
      <c r="G74" s="95">
        <v>43922</v>
      </c>
      <c r="H74" t="s">
        <v>209</v>
      </c>
      <c r="I74" s="77">
        <v>8.0500000000000007</v>
      </c>
      <c r="J74" t="s">
        <v>369</v>
      </c>
      <c r="K74" t="s">
        <v>102</v>
      </c>
      <c r="L74" s="78">
        <v>2.7699999999999999E-2</v>
      </c>
      <c r="M74" s="78">
        <v>3.0499999999999999E-2</v>
      </c>
      <c r="N74" s="77">
        <v>53089.3</v>
      </c>
      <c r="O74" s="77">
        <v>108.93</v>
      </c>
      <c r="P74" s="77">
        <v>57.830174489999997</v>
      </c>
      <c r="Q74" s="78">
        <v>5.0000000000000001E-4</v>
      </c>
      <c r="R74" s="78">
        <v>0</v>
      </c>
      <c r="W74" s="100"/>
    </row>
    <row r="75" spans="2:23">
      <c r="B75" t="s">
        <v>3313</v>
      </c>
      <c r="C75" t="s">
        <v>3299</v>
      </c>
      <c r="D75" t="s">
        <v>3324</v>
      </c>
      <c r="E75"/>
      <c r="F75" t="s">
        <v>510</v>
      </c>
      <c r="G75" s="95">
        <v>43978</v>
      </c>
      <c r="H75" t="s">
        <v>209</v>
      </c>
      <c r="I75" s="77">
        <v>8.0500000000000007</v>
      </c>
      <c r="J75" t="s">
        <v>369</v>
      </c>
      <c r="K75" t="s">
        <v>102</v>
      </c>
      <c r="L75" s="78">
        <v>2.3E-2</v>
      </c>
      <c r="M75" s="78">
        <v>3.5299999999999998E-2</v>
      </c>
      <c r="N75" s="77">
        <v>22270.66</v>
      </c>
      <c r="O75" s="77">
        <v>100.7</v>
      </c>
      <c r="P75" s="77">
        <v>22.426554620000001</v>
      </c>
      <c r="Q75" s="78">
        <v>2.0000000000000001E-4</v>
      </c>
      <c r="R75" s="78">
        <v>0</v>
      </c>
      <c r="W75" s="100"/>
    </row>
    <row r="76" spans="2:23">
      <c r="B76" t="s">
        <v>3313</v>
      </c>
      <c r="C76" t="s">
        <v>3299</v>
      </c>
      <c r="D76" t="s">
        <v>3325</v>
      </c>
      <c r="E76"/>
      <c r="F76" t="s">
        <v>510</v>
      </c>
      <c r="G76" s="95">
        <v>44010</v>
      </c>
      <c r="H76" t="s">
        <v>209</v>
      </c>
      <c r="I76" s="77">
        <v>8.14</v>
      </c>
      <c r="J76" t="s">
        <v>369</v>
      </c>
      <c r="K76" t="s">
        <v>102</v>
      </c>
      <c r="L76" s="78">
        <v>2.1999999999999999E-2</v>
      </c>
      <c r="M76" s="78">
        <v>3.2199999999999999E-2</v>
      </c>
      <c r="N76" s="77">
        <v>34920.28</v>
      </c>
      <c r="O76" s="77">
        <v>102.54</v>
      </c>
      <c r="P76" s="77">
        <v>35.807255112</v>
      </c>
      <c r="Q76" s="78">
        <v>2.9999999999999997E-4</v>
      </c>
      <c r="R76" s="78">
        <v>0</v>
      </c>
      <c r="W76" s="100"/>
    </row>
    <row r="77" spans="2:23">
      <c r="B77" t="s">
        <v>3313</v>
      </c>
      <c r="C77" t="s">
        <v>3299</v>
      </c>
      <c r="D77" t="s">
        <v>3326</v>
      </c>
      <c r="E77"/>
      <c r="F77" t="s">
        <v>510</v>
      </c>
      <c r="G77" s="95">
        <v>44133</v>
      </c>
      <c r="H77" t="s">
        <v>209</v>
      </c>
      <c r="I77" s="77">
        <v>8.0299999999999994</v>
      </c>
      <c r="J77" t="s">
        <v>369</v>
      </c>
      <c r="K77" t="s">
        <v>102</v>
      </c>
      <c r="L77" s="78">
        <v>2.3800000000000002E-2</v>
      </c>
      <c r="M77" s="78">
        <v>3.5499999999999997E-2</v>
      </c>
      <c r="N77" s="77">
        <v>45409.86</v>
      </c>
      <c r="O77" s="77">
        <v>101.57</v>
      </c>
      <c r="P77" s="77">
        <v>46.122794802000001</v>
      </c>
      <c r="Q77" s="78">
        <v>4.0000000000000002E-4</v>
      </c>
      <c r="R77" s="78">
        <v>0</v>
      </c>
      <c r="W77" s="100"/>
    </row>
    <row r="78" spans="2:23">
      <c r="B78" t="s">
        <v>3313</v>
      </c>
      <c r="C78" t="s">
        <v>3299</v>
      </c>
      <c r="D78" t="s">
        <v>3327</v>
      </c>
      <c r="E78"/>
      <c r="F78" t="s">
        <v>510</v>
      </c>
      <c r="G78" s="95">
        <v>44251</v>
      </c>
      <c r="H78" t="s">
        <v>209</v>
      </c>
      <c r="I78" s="77">
        <v>7.93</v>
      </c>
      <c r="J78" t="s">
        <v>369</v>
      </c>
      <c r="K78" t="s">
        <v>102</v>
      </c>
      <c r="L78" s="78">
        <v>2.3599999999999999E-2</v>
      </c>
      <c r="M78" s="78">
        <v>4.0399999999999998E-2</v>
      </c>
      <c r="N78" s="77">
        <v>134827.35</v>
      </c>
      <c r="O78" s="77">
        <v>97.69</v>
      </c>
      <c r="P78" s="77">
        <v>131.712838215</v>
      </c>
      <c r="Q78" s="78">
        <v>1.1000000000000001E-3</v>
      </c>
      <c r="R78" s="78">
        <v>1E-4</v>
      </c>
      <c r="W78" s="100"/>
    </row>
    <row r="79" spans="2:23">
      <c r="B79" t="s">
        <v>3313</v>
      </c>
      <c r="C79" t="s">
        <v>3299</v>
      </c>
      <c r="D79" t="s">
        <v>3328</v>
      </c>
      <c r="E79"/>
      <c r="F79" t="s">
        <v>510</v>
      </c>
      <c r="G79" s="95">
        <v>44294</v>
      </c>
      <c r="H79" t="s">
        <v>209</v>
      </c>
      <c r="I79" s="77">
        <v>7.9</v>
      </c>
      <c r="J79" t="s">
        <v>369</v>
      </c>
      <c r="K79" t="s">
        <v>102</v>
      </c>
      <c r="L79" s="78">
        <v>2.3199999999999998E-2</v>
      </c>
      <c r="M79" s="78">
        <v>4.2700000000000002E-2</v>
      </c>
      <c r="N79" s="77">
        <v>97006.65</v>
      </c>
      <c r="O79" s="77">
        <v>95.43</v>
      </c>
      <c r="P79" s="77">
        <v>92.573446094999994</v>
      </c>
      <c r="Q79" s="78">
        <v>6.9999999999999999E-4</v>
      </c>
      <c r="R79" s="78">
        <v>1E-4</v>
      </c>
      <c r="W79" s="100"/>
    </row>
    <row r="80" spans="2:23">
      <c r="B80" t="s">
        <v>3313</v>
      </c>
      <c r="C80" t="s">
        <v>3299</v>
      </c>
      <c r="D80" t="s">
        <v>3329</v>
      </c>
      <c r="E80"/>
      <c r="F80" t="s">
        <v>510</v>
      </c>
      <c r="G80" s="95">
        <v>44602</v>
      </c>
      <c r="H80" t="s">
        <v>209</v>
      </c>
      <c r="I80" s="77">
        <v>7.79</v>
      </c>
      <c r="J80" t="s">
        <v>369</v>
      </c>
      <c r="K80" t="s">
        <v>102</v>
      </c>
      <c r="L80" s="78">
        <v>2.0899999999999998E-2</v>
      </c>
      <c r="M80" s="78">
        <v>5.0200000000000002E-2</v>
      </c>
      <c r="N80" s="77">
        <v>138979.66</v>
      </c>
      <c r="O80" s="77">
        <v>86.04</v>
      </c>
      <c r="P80" s="77">
        <v>119.578099464</v>
      </c>
      <c r="Q80" s="78">
        <v>1E-3</v>
      </c>
      <c r="R80" s="78">
        <v>1E-4</v>
      </c>
      <c r="W80" s="100"/>
    </row>
    <row r="81" spans="2:23">
      <c r="B81" t="s">
        <v>3330</v>
      </c>
      <c r="C81" t="s">
        <v>3259</v>
      </c>
      <c r="D81" t="s">
        <v>3331</v>
      </c>
      <c r="E81"/>
      <c r="F81" t="s">
        <v>515</v>
      </c>
      <c r="G81" s="95">
        <v>44147</v>
      </c>
      <c r="H81" t="s">
        <v>150</v>
      </c>
      <c r="I81" s="77">
        <v>7.7</v>
      </c>
      <c r="J81" t="s">
        <v>603</v>
      </c>
      <c r="K81" t="s">
        <v>102</v>
      </c>
      <c r="L81" s="78">
        <v>1.6299999999999999E-2</v>
      </c>
      <c r="M81" s="78">
        <v>2.9100000000000001E-2</v>
      </c>
      <c r="N81" s="77">
        <v>335124.42</v>
      </c>
      <c r="O81" s="77">
        <v>100.62</v>
      </c>
      <c r="P81" s="77">
        <v>337.20219140400002</v>
      </c>
      <c r="Q81" s="78">
        <v>2.7000000000000001E-3</v>
      </c>
      <c r="R81" s="78">
        <v>2.9999999999999997E-4</v>
      </c>
      <c r="W81" s="100"/>
    </row>
    <row r="82" spans="2:23">
      <c r="B82" t="s">
        <v>3330</v>
      </c>
      <c r="C82" t="s">
        <v>3259</v>
      </c>
      <c r="D82" t="s">
        <v>3332</v>
      </c>
      <c r="E82"/>
      <c r="F82" t="s">
        <v>515</v>
      </c>
      <c r="G82" s="95">
        <v>44185</v>
      </c>
      <c r="H82" t="s">
        <v>150</v>
      </c>
      <c r="I82" s="77">
        <v>7.71</v>
      </c>
      <c r="J82" t="s">
        <v>603</v>
      </c>
      <c r="K82" t="s">
        <v>102</v>
      </c>
      <c r="L82" s="78">
        <v>1.4999999999999999E-2</v>
      </c>
      <c r="M82" s="78">
        <v>3.0200000000000001E-2</v>
      </c>
      <c r="N82" s="77">
        <v>157535.32999999999</v>
      </c>
      <c r="O82" s="77">
        <v>98.68</v>
      </c>
      <c r="P82" s="77">
        <v>155.455863644</v>
      </c>
      <c r="Q82" s="78">
        <v>1.2999999999999999E-3</v>
      </c>
      <c r="R82" s="78">
        <v>1E-4</v>
      </c>
      <c r="W82" s="100"/>
    </row>
    <row r="83" spans="2:23">
      <c r="B83" t="s">
        <v>3333</v>
      </c>
      <c r="C83" t="s">
        <v>3299</v>
      </c>
      <c r="D83" t="s">
        <v>3334</v>
      </c>
      <c r="E83"/>
      <c r="F83" t="s">
        <v>3335</v>
      </c>
      <c r="G83" s="95">
        <v>43631</v>
      </c>
      <c r="H83" t="s">
        <v>2258</v>
      </c>
      <c r="I83" s="77">
        <v>5</v>
      </c>
      <c r="J83" t="s">
        <v>355</v>
      </c>
      <c r="K83" t="s">
        <v>102</v>
      </c>
      <c r="L83" s="78">
        <v>3.1E-2</v>
      </c>
      <c r="M83" s="78">
        <v>2.7400000000000001E-2</v>
      </c>
      <c r="N83" s="77">
        <v>349671.48</v>
      </c>
      <c r="O83" s="77">
        <v>112.47</v>
      </c>
      <c r="P83" s="77">
        <v>393.27551355600002</v>
      </c>
      <c r="Q83" s="78">
        <v>3.2000000000000002E-3</v>
      </c>
      <c r="R83" s="78">
        <v>2.9999999999999997E-4</v>
      </c>
      <c r="W83" s="100"/>
    </row>
    <row r="84" spans="2:23">
      <c r="B84" t="s">
        <v>3333</v>
      </c>
      <c r="C84" t="s">
        <v>3299</v>
      </c>
      <c r="D84" t="s">
        <v>3336</v>
      </c>
      <c r="E84"/>
      <c r="F84" t="s">
        <v>3335</v>
      </c>
      <c r="G84" s="95">
        <v>43634</v>
      </c>
      <c r="H84" t="s">
        <v>2258</v>
      </c>
      <c r="I84" s="77">
        <v>5.0199999999999996</v>
      </c>
      <c r="J84" t="s">
        <v>355</v>
      </c>
      <c r="K84" t="s">
        <v>102</v>
      </c>
      <c r="L84" s="78">
        <v>2.4899999999999999E-2</v>
      </c>
      <c r="M84" s="78">
        <v>2.75E-2</v>
      </c>
      <c r="N84" s="77">
        <v>147090.94</v>
      </c>
      <c r="O84" s="77">
        <v>111.01</v>
      </c>
      <c r="P84" s="77">
        <v>163.285652494</v>
      </c>
      <c r="Q84" s="78">
        <v>1.2999999999999999E-3</v>
      </c>
      <c r="R84" s="78">
        <v>1E-4</v>
      </c>
      <c r="W84" s="100"/>
    </row>
    <row r="85" spans="2:23">
      <c r="B85" t="s">
        <v>3333</v>
      </c>
      <c r="C85" t="s">
        <v>3299</v>
      </c>
      <c r="D85" t="s">
        <v>3337</v>
      </c>
      <c r="E85"/>
      <c r="F85" t="s">
        <v>3335</v>
      </c>
      <c r="G85" s="95">
        <v>43634</v>
      </c>
      <c r="H85" t="s">
        <v>2258</v>
      </c>
      <c r="I85" s="77">
        <v>5.29</v>
      </c>
      <c r="J85" t="s">
        <v>355</v>
      </c>
      <c r="K85" t="s">
        <v>102</v>
      </c>
      <c r="L85" s="78">
        <v>3.5999999999999997E-2</v>
      </c>
      <c r="M85" s="78">
        <v>2.7699999999999999E-2</v>
      </c>
      <c r="N85" s="77">
        <v>96994.29</v>
      </c>
      <c r="O85" s="77">
        <v>115.53</v>
      </c>
      <c r="P85" s="77">
        <v>112.05750323700001</v>
      </c>
      <c r="Q85" s="78">
        <v>8.9999999999999998E-4</v>
      </c>
      <c r="R85" s="78">
        <v>1E-4</v>
      </c>
      <c r="W85" s="100"/>
    </row>
    <row r="86" spans="2:23">
      <c r="B86" t="s">
        <v>3338</v>
      </c>
      <c r="C86" t="s">
        <v>3259</v>
      </c>
      <c r="D86" t="s">
        <v>3339</v>
      </c>
      <c r="E86"/>
      <c r="F86" t="s">
        <v>3335</v>
      </c>
      <c r="G86" s="95">
        <v>44651</v>
      </c>
      <c r="H86" t="s">
        <v>2258</v>
      </c>
      <c r="I86" s="77">
        <v>7.82</v>
      </c>
      <c r="J86" t="s">
        <v>355</v>
      </c>
      <c r="K86" t="s">
        <v>102</v>
      </c>
      <c r="L86" s="78">
        <v>1.7999999999999999E-2</v>
      </c>
      <c r="M86" s="78">
        <v>3.6600000000000001E-2</v>
      </c>
      <c r="N86" s="77">
        <v>1719735.65</v>
      </c>
      <c r="O86" s="77">
        <v>92.92</v>
      </c>
      <c r="P86" s="77">
        <v>1597.97836598</v>
      </c>
      <c r="Q86" s="78">
        <v>1.29E-2</v>
      </c>
      <c r="R86" s="78">
        <v>1.2999999999999999E-3</v>
      </c>
      <c r="W86" s="100"/>
    </row>
    <row r="87" spans="2:23">
      <c r="B87" t="s">
        <v>3338</v>
      </c>
      <c r="C87" t="s">
        <v>3259</v>
      </c>
      <c r="D87" t="s">
        <v>3340</v>
      </c>
      <c r="E87"/>
      <c r="F87" t="s">
        <v>3335</v>
      </c>
      <c r="G87" s="95">
        <v>44651</v>
      </c>
      <c r="H87" t="s">
        <v>2258</v>
      </c>
      <c r="I87" s="77">
        <v>7.42</v>
      </c>
      <c r="J87" t="s">
        <v>355</v>
      </c>
      <c r="K87" t="s">
        <v>102</v>
      </c>
      <c r="L87" s="78">
        <v>1.8800000000000001E-2</v>
      </c>
      <c r="M87" s="78">
        <v>3.8699999999999998E-2</v>
      </c>
      <c r="N87" s="77">
        <v>1062343.22</v>
      </c>
      <c r="O87" s="77">
        <v>92.79</v>
      </c>
      <c r="P87" s="77">
        <v>985.74827383800005</v>
      </c>
      <c r="Q87" s="78">
        <v>7.9000000000000008E-3</v>
      </c>
      <c r="R87" s="78">
        <v>8.0000000000000004E-4</v>
      </c>
      <c r="W87" s="100"/>
    </row>
    <row r="88" spans="2:23">
      <c r="B88" t="s">
        <v>3338</v>
      </c>
      <c r="C88" t="s">
        <v>3259</v>
      </c>
      <c r="D88" t="s">
        <v>3341</v>
      </c>
      <c r="E88"/>
      <c r="F88" t="s">
        <v>3335</v>
      </c>
      <c r="G88" s="95">
        <v>44705</v>
      </c>
      <c r="H88" t="s">
        <v>2258</v>
      </c>
      <c r="I88" s="77">
        <v>7.73</v>
      </c>
      <c r="J88" t="s">
        <v>355</v>
      </c>
      <c r="K88" t="s">
        <v>102</v>
      </c>
      <c r="L88" s="78">
        <v>2.3699999999999999E-2</v>
      </c>
      <c r="M88" s="78">
        <v>2.3800000000000002E-2</v>
      </c>
      <c r="N88" s="77">
        <v>701900.91</v>
      </c>
      <c r="O88" s="77">
        <v>105.84</v>
      </c>
      <c r="P88" s="77">
        <v>742.89192314399997</v>
      </c>
      <c r="Q88" s="78">
        <v>6.0000000000000001E-3</v>
      </c>
      <c r="R88" s="78">
        <v>5.9999999999999995E-4</v>
      </c>
      <c r="W88" s="100"/>
    </row>
    <row r="89" spans="2:23">
      <c r="B89" t="s">
        <v>3338</v>
      </c>
      <c r="C89" t="s">
        <v>3259</v>
      </c>
      <c r="D89" t="s">
        <v>3342</v>
      </c>
      <c r="E89"/>
      <c r="F89" t="s">
        <v>3335</v>
      </c>
      <c r="G89" s="95">
        <v>44705</v>
      </c>
      <c r="H89" t="s">
        <v>2258</v>
      </c>
      <c r="I89" s="77">
        <v>7.36</v>
      </c>
      <c r="J89" t="s">
        <v>355</v>
      </c>
      <c r="K89" t="s">
        <v>102</v>
      </c>
      <c r="L89" s="78">
        <v>2.3199999999999998E-2</v>
      </c>
      <c r="M89" s="78">
        <v>2.5499999999999998E-2</v>
      </c>
      <c r="N89" s="77">
        <v>498832.06</v>
      </c>
      <c r="O89" s="77">
        <v>104.19</v>
      </c>
      <c r="P89" s="77">
        <v>519.73312331399995</v>
      </c>
      <c r="Q89" s="78">
        <v>4.1999999999999997E-3</v>
      </c>
      <c r="R89" s="78">
        <v>4.0000000000000002E-4</v>
      </c>
      <c r="W89" s="100"/>
    </row>
    <row r="90" spans="2:23">
      <c r="B90" t="s">
        <v>3343</v>
      </c>
      <c r="C90" t="s">
        <v>3299</v>
      </c>
      <c r="D90" t="s">
        <v>3344</v>
      </c>
      <c r="E90"/>
      <c r="F90" t="s">
        <v>3335</v>
      </c>
      <c r="G90" s="95">
        <v>44087</v>
      </c>
      <c r="H90" t="s">
        <v>2258</v>
      </c>
      <c r="I90" s="77">
        <v>5.39</v>
      </c>
      <c r="J90" t="s">
        <v>355</v>
      </c>
      <c r="K90" t="s">
        <v>102</v>
      </c>
      <c r="L90" s="78">
        <v>1.7899999999999999E-2</v>
      </c>
      <c r="M90" s="78">
        <v>2.81E-2</v>
      </c>
      <c r="N90" s="77">
        <v>418910.48</v>
      </c>
      <c r="O90" s="77">
        <v>104.81</v>
      </c>
      <c r="P90" s="77">
        <v>439.06007408800002</v>
      </c>
      <c r="Q90" s="78">
        <v>3.5000000000000001E-3</v>
      </c>
      <c r="R90" s="78">
        <v>2.9999999999999997E-4</v>
      </c>
      <c r="W90" s="100"/>
    </row>
    <row r="91" spans="2:23">
      <c r="B91" t="s">
        <v>3343</v>
      </c>
      <c r="C91" t="s">
        <v>3299</v>
      </c>
      <c r="D91" t="s">
        <v>3345</v>
      </c>
      <c r="E91"/>
      <c r="F91" t="s">
        <v>3335</v>
      </c>
      <c r="G91" s="95">
        <v>44087</v>
      </c>
      <c r="H91" t="s">
        <v>2258</v>
      </c>
      <c r="I91" s="77">
        <v>6.75</v>
      </c>
      <c r="J91" t="s">
        <v>355</v>
      </c>
      <c r="K91" t="s">
        <v>102</v>
      </c>
      <c r="L91" s="78">
        <v>7.5499999999999998E-2</v>
      </c>
      <c r="M91" s="78">
        <v>7.9500000000000001E-2</v>
      </c>
      <c r="N91" s="77">
        <v>121569.93</v>
      </c>
      <c r="O91" s="77">
        <v>99.48</v>
      </c>
      <c r="P91" s="77">
        <v>120.937766364</v>
      </c>
      <c r="Q91" s="78">
        <v>1E-3</v>
      </c>
      <c r="R91" s="78">
        <v>1E-4</v>
      </c>
      <c r="W91" s="100"/>
    </row>
    <row r="92" spans="2:23">
      <c r="B92" t="s">
        <v>3346</v>
      </c>
      <c r="C92" t="s">
        <v>3299</v>
      </c>
      <c r="D92" t="s">
        <v>3347</v>
      </c>
      <c r="E92"/>
      <c r="F92" t="s">
        <v>3335</v>
      </c>
      <c r="G92" s="95">
        <v>44748</v>
      </c>
      <c r="H92" t="s">
        <v>2258</v>
      </c>
      <c r="I92" s="77">
        <v>1.86</v>
      </c>
      <c r="J92" t="s">
        <v>355</v>
      </c>
      <c r="K92" t="s">
        <v>102</v>
      </c>
      <c r="L92" s="78">
        <v>7.5700000000000003E-2</v>
      </c>
      <c r="M92" s="78">
        <v>8.48E-2</v>
      </c>
      <c r="N92" s="77">
        <v>4082981.87</v>
      </c>
      <c r="O92" s="77">
        <v>100.48</v>
      </c>
      <c r="P92" s="77">
        <v>4102.5801829760003</v>
      </c>
      <c r="Q92" s="78">
        <v>3.3099999999999997E-2</v>
      </c>
      <c r="R92" s="78">
        <v>3.2000000000000002E-3</v>
      </c>
      <c r="W92" s="100"/>
    </row>
    <row r="93" spans="2:23">
      <c r="B93" t="s">
        <v>3348</v>
      </c>
      <c r="C93" t="s">
        <v>3259</v>
      </c>
      <c r="D93" t="s">
        <v>3349</v>
      </c>
      <c r="E93"/>
      <c r="F93" t="s">
        <v>3335</v>
      </c>
      <c r="G93" s="95">
        <v>45015</v>
      </c>
      <c r="H93" t="s">
        <v>2258</v>
      </c>
      <c r="I93" s="77">
        <v>4.0999999999999996</v>
      </c>
      <c r="J93" t="s">
        <v>603</v>
      </c>
      <c r="K93" t="s">
        <v>102</v>
      </c>
      <c r="L93" s="78">
        <v>3.3599999999999998E-2</v>
      </c>
      <c r="M93" s="78">
        <v>3.1699999999999999E-2</v>
      </c>
      <c r="N93" s="77">
        <v>533325.97</v>
      </c>
      <c r="O93" s="77">
        <v>103.08</v>
      </c>
      <c r="P93" s="77">
        <v>549.752409876</v>
      </c>
      <c r="Q93" s="78">
        <v>4.4000000000000003E-3</v>
      </c>
      <c r="R93" s="78">
        <v>4.0000000000000002E-4</v>
      </c>
      <c r="W93" s="100"/>
    </row>
    <row r="94" spans="2:23">
      <c r="B94" t="s">
        <v>3350</v>
      </c>
      <c r="C94" t="s">
        <v>3299</v>
      </c>
      <c r="D94" t="s">
        <v>3351</v>
      </c>
      <c r="E94"/>
      <c r="F94" t="s">
        <v>510</v>
      </c>
      <c r="G94" s="95">
        <v>40903</v>
      </c>
      <c r="H94" t="s">
        <v>209</v>
      </c>
      <c r="I94" s="77">
        <v>3.89</v>
      </c>
      <c r="J94" t="s">
        <v>369</v>
      </c>
      <c r="K94" t="s">
        <v>102</v>
      </c>
      <c r="L94" s="78">
        <v>5.2600000000000001E-2</v>
      </c>
      <c r="M94" s="78">
        <v>3.3700000000000001E-2</v>
      </c>
      <c r="N94" s="77">
        <v>15992.87</v>
      </c>
      <c r="O94" s="77">
        <v>123.18</v>
      </c>
      <c r="P94" s="77">
        <v>19.700017266</v>
      </c>
      <c r="Q94" s="78">
        <v>2.0000000000000001E-4</v>
      </c>
      <c r="R94" s="78">
        <v>0</v>
      </c>
      <c r="W94" s="100"/>
    </row>
    <row r="95" spans="2:23">
      <c r="B95" t="s">
        <v>3350</v>
      </c>
      <c r="C95" t="s">
        <v>3299</v>
      </c>
      <c r="D95" t="s">
        <v>3352</v>
      </c>
      <c r="E95"/>
      <c r="F95" t="s">
        <v>510</v>
      </c>
      <c r="G95" s="95">
        <v>40933</v>
      </c>
      <c r="H95" t="s">
        <v>209</v>
      </c>
      <c r="I95" s="77">
        <v>3.93</v>
      </c>
      <c r="J95" t="s">
        <v>369</v>
      </c>
      <c r="K95" t="s">
        <v>102</v>
      </c>
      <c r="L95" s="78">
        <v>5.1299999999999998E-2</v>
      </c>
      <c r="M95" s="78">
        <v>2.5399999999999999E-2</v>
      </c>
      <c r="N95" s="77">
        <v>58974.59</v>
      </c>
      <c r="O95" s="77">
        <v>126.52</v>
      </c>
      <c r="P95" s="77">
        <v>74.614651268000003</v>
      </c>
      <c r="Q95" s="78">
        <v>5.9999999999999995E-4</v>
      </c>
      <c r="R95" s="78">
        <v>1E-4</v>
      </c>
      <c r="W95" s="100"/>
    </row>
    <row r="96" spans="2:23">
      <c r="B96" t="s">
        <v>3350</v>
      </c>
      <c r="C96" t="s">
        <v>3299</v>
      </c>
      <c r="D96" t="s">
        <v>3353</v>
      </c>
      <c r="E96"/>
      <c r="F96" t="s">
        <v>510</v>
      </c>
      <c r="G96" s="95">
        <v>40993</v>
      </c>
      <c r="H96" t="s">
        <v>209</v>
      </c>
      <c r="I96" s="77">
        <v>3.93</v>
      </c>
      <c r="J96" t="s">
        <v>369</v>
      </c>
      <c r="K96" t="s">
        <v>102</v>
      </c>
      <c r="L96" s="78">
        <v>5.1499999999999997E-2</v>
      </c>
      <c r="M96" s="78">
        <v>2.5399999999999999E-2</v>
      </c>
      <c r="N96" s="77">
        <v>34321.68</v>
      </c>
      <c r="O96" s="77">
        <v>126.59</v>
      </c>
      <c r="P96" s="77">
        <v>43.447814712000003</v>
      </c>
      <c r="Q96" s="78">
        <v>4.0000000000000002E-4</v>
      </c>
      <c r="R96" s="78">
        <v>0</v>
      </c>
      <c r="W96" s="100"/>
    </row>
    <row r="97" spans="2:23">
      <c r="B97" t="s">
        <v>3350</v>
      </c>
      <c r="C97" t="s">
        <v>3299</v>
      </c>
      <c r="D97" t="s">
        <v>3354</v>
      </c>
      <c r="E97"/>
      <c r="F97" t="s">
        <v>510</v>
      </c>
      <c r="G97" s="95">
        <v>41053</v>
      </c>
      <c r="H97" t="s">
        <v>209</v>
      </c>
      <c r="I97" s="77">
        <v>3.93</v>
      </c>
      <c r="J97" t="s">
        <v>369</v>
      </c>
      <c r="K97" t="s">
        <v>102</v>
      </c>
      <c r="L97" s="78">
        <v>5.0999999999999997E-2</v>
      </c>
      <c r="M97" s="78">
        <v>2.5399999999999999E-2</v>
      </c>
      <c r="N97" s="77">
        <v>24175.39</v>
      </c>
      <c r="O97" s="77">
        <v>124.79</v>
      </c>
      <c r="P97" s="77">
        <v>30.168469180999999</v>
      </c>
      <c r="Q97" s="78">
        <v>2.0000000000000001E-4</v>
      </c>
      <c r="R97" s="78">
        <v>0</v>
      </c>
      <c r="W97" s="100"/>
    </row>
    <row r="98" spans="2:23">
      <c r="B98" t="s">
        <v>3350</v>
      </c>
      <c r="C98" t="s">
        <v>3299</v>
      </c>
      <c r="D98" t="s">
        <v>3355</v>
      </c>
      <c r="E98"/>
      <c r="F98" t="s">
        <v>510</v>
      </c>
      <c r="G98" s="95">
        <v>41269</v>
      </c>
      <c r="H98" t="s">
        <v>209</v>
      </c>
      <c r="I98" s="77">
        <v>3.96</v>
      </c>
      <c r="J98" t="s">
        <v>369</v>
      </c>
      <c r="K98" t="s">
        <v>102</v>
      </c>
      <c r="L98" s="78">
        <v>5.0999999999999997E-2</v>
      </c>
      <c r="M98" s="78">
        <v>2.12E-2</v>
      </c>
      <c r="N98" s="77">
        <v>13655.14</v>
      </c>
      <c r="O98" s="77">
        <v>126.6</v>
      </c>
      <c r="P98" s="77">
        <v>17.28740724</v>
      </c>
      <c r="Q98" s="78">
        <v>1E-4</v>
      </c>
      <c r="R98" s="78">
        <v>0</v>
      </c>
      <c r="W98" s="100"/>
    </row>
    <row r="99" spans="2:23">
      <c r="B99" t="s">
        <v>3350</v>
      </c>
      <c r="C99" t="s">
        <v>3299</v>
      </c>
      <c r="D99" t="s">
        <v>3356</v>
      </c>
      <c r="E99"/>
      <c r="F99" t="s">
        <v>510</v>
      </c>
      <c r="G99" s="95">
        <v>41298</v>
      </c>
      <c r="H99" t="s">
        <v>209</v>
      </c>
      <c r="I99" s="77">
        <v>3.93</v>
      </c>
      <c r="J99" t="s">
        <v>369</v>
      </c>
      <c r="K99" t="s">
        <v>102</v>
      </c>
      <c r="L99" s="78">
        <v>5.0999999999999997E-2</v>
      </c>
      <c r="M99" s="78">
        <v>2.5399999999999999E-2</v>
      </c>
      <c r="N99" s="77">
        <v>27631.02</v>
      </c>
      <c r="O99" s="77">
        <v>124.31</v>
      </c>
      <c r="P99" s="77">
        <v>34.348120962000003</v>
      </c>
      <c r="Q99" s="78">
        <v>2.9999999999999997E-4</v>
      </c>
      <c r="R99" s="78">
        <v>0</v>
      </c>
      <c r="W99" s="100"/>
    </row>
    <row r="100" spans="2:23">
      <c r="B100" t="s">
        <v>3350</v>
      </c>
      <c r="C100" t="s">
        <v>3299</v>
      </c>
      <c r="D100" t="s">
        <v>3357</v>
      </c>
      <c r="E100"/>
      <c r="F100" t="s">
        <v>510</v>
      </c>
      <c r="G100" s="95">
        <v>41330</v>
      </c>
      <c r="H100" t="s">
        <v>209</v>
      </c>
      <c r="I100" s="77">
        <v>3.93</v>
      </c>
      <c r="J100" t="s">
        <v>369</v>
      </c>
      <c r="K100" t="s">
        <v>102</v>
      </c>
      <c r="L100" s="78">
        <v>5.0999999999999997E-2</v>
      </c>
      <c r="M100" s="78">
        <v>2.5399999999999999E-2</v>
      </c>
      <c r="N100" s="77">
        <v>42832.79</v>
      </c>
      <c r="O100" s="77">
        <v>124.54</v>
      </c>
      <c r="P100" s="77">
        <v>53.343956665999997</v>
      </c>
      <c r="Q100" s="78">
        <v>4.0000000000000002E-4</v>
      </c>
      <c r="R100" s="78">
        <v>0</v>
      </c>
      <c r="W100" s="100"/>
    </row>
    <row r="101" spans="2:23">
      <c r="B101" t="s">
        <v>3350</v>
      </c>
      <c r="C101" t="s">
        <v>3299</v>
      </c>
      <c r="D101" t="s">
        <v>3358</v>
      </c>
      <c r="E101"/>
      <c r="F101" t="s">
        <v>510</v>
      </c>
      <c r="G101" s="95">
        <v>41389</v>
      </c>
      <c r="H101" t="s">
        <v>209</v>
      </c>
      <c r="I101" s="77">
        <v>3.96</v>
      </c>
      <c r="J101" t="s">
        <v>369</v>
      </c>
      <c r="K101" t="s">
        <v>102</v>
      </c>
      <c r="L101" s="78">
        <v>5.0999999999999997E-2</v>
      </c>
      <c r="M101" s="78">
        <v>2.12E-2</v>
      </c>
      <c r="N101" s="77">
        <v>18748.55</v>
      </c>
      <c r="O101" s="77">
        <v>126.34</v>
      </c>
      <c r="P101" s="77">
        <v>23.686918070000001</v>
      </c>
      <c r="Q101" s="78">
        <v>2.0000000000000001E-4</v>
      </c>
      <c r="R101" s="78">
        <v>0</v>
      </c>
      <c r="W101" s="100"/>
    </row>
    <row r="102" spans="2:23">
      <c r="B102" t="s">
        <v>3350</v>
      </c>
      <c r="C102" t="s">
        <v>3299</v>
      </c>
      <c r="D102" t="s">
        <v>3359</v>
      </c>
      <c r="E102"/>
      <c r="F102" t="s">
        <v>510</v>
      </c>
      <c r="G102" s="95">
        <v>41085</v>
      </c>
      <c r="H102" t="s">
        <v>209</v>
      </c>
      <c r="I102" s="77">
        <v>3.93</v>
      </c>
      <c r="J102" t="s">
        <v>369</v>
      </c>
      <c r="K102" t="s">
        <v>102</v>
      </c>
      <c r="L102" s="78">
        <v>5.0999999999999997E-2</v>
      </c>
      <c r="M102" s="78">
        <v>2.5399999999999999E-2</v>
      </c>
      <c r="N102" s="77">
        <v>44484.38</v>
      </c>
      <c r="O102" s="77">
        <v>124.79</v>
      </c>
      <c r="P102" s="77">
        <v>55.512057802000001</v>
      </c>
      <c r="Q102" s="78">
        <v>4.0000000000000002E-4</v>
      </c>
      <c r="R102" s="78">
        <v>0</v>
      </c>
      <c r="W102" s="100"/>
    </row>
    <row r="103" spans="2:23">
      <c r="B103" t="s">
        <v>3350</v>
      </c>
      <c r="C103" t="s">
        <v>3299</v>
      </c>
      <c r="D103" t="s">
        <v>3360</v>
      </c>
      <c r="E103"/>
      <c r="F103" t="s">
        <v>510</v>
      </c>
      <c r="G103" s="95">
        <v>41115</v>
      </c>
      <c r="H103" t="s">
        <v>209</v>
      </c>
      <c r="I103" s="77">
        <v>3.93</v>
      </c>
      <c r="J103" t="s">
        <v>369</v>
      </c>
      <c r="K103" t="s">
        <v>102</v>
      </c>
      <c r="L103" s="78">
        <v>5.0999999999999997E-2</v>
      </c>
      <c r="M103" s="78">
        <v>2.5600000000000001E-2</v>
      </c>
      <c r="N103" s="77">
        <v>19726.61</v>
      </c>
      <c r="O103" s="77">
        <v>125.07</v>
      </c>
      <c r="P103" s="77">
        <v>24.672071126999999</v>
      </c>
      <c r="Q103" s="78">
        <v>2.0000000000000001E-4</v>
      </c>
      <c r="R103" s="78">
        <v>0</v>
      </c>
      <c r="W103" s="100"/>
    </row>
    <row r="104" spans="2:23">
      <c r="B104" t="s">
        <v>3350</v>
      </c>
      <c r="C104" t="s">
        <v>3299</v>
      </c>
      <c r="D104" t="s">
        <v>3361</v>
      </c>
      <c r="E104"/>
      <c r="F104" t="s">
        <v>510</v>
      </c>
      <c r="G104" s="95">
        <v>41179</v>
      </c>
      <c r="H104" t="s">
        <v>209</v>
      </c>
      <c r="I104" s="77">
        <v>3.93</v>
      </c>
      <c r="J104" t="s">
        <v>369</v>
      </c>
      <c r="K104" t="s">
        <v>102</v>
      </c>
      <c r="L104" s="78">
        <v>5.0999999999999997E-2</v>
      </c>
      <c r="M104" s="78">
        <v>2.5399999999999999E-2</v>
      </c>
      <c r="N104" s="77">
        <v>24875.26</v>
      </c>
      <c r="O104" s="77">
        <v>123.73</v>
      </c>
      <c r="P104" s="77">
        <v>30.778159198000001</v>
      </c>
      <c r="Q104" s="78">
        <v>2.0000000000000001E-4</v>
      </c>
      <c r="R104" s="78">
        <v>0</v>
      </c>
      <c r="W104" s="100"/>
    </row>
    <row r="105" spans="2:23">
      <c r="B105" t="s">
        <v>3350</v>
      </c>
      <c r="C105" t="s">
        <v>3299</v>
      </c>
      <c r="D105" t="s">
        <v>3362</v>
      </c>
      <c r="E105"/>
      <c r="F105" t="s">
        <v>510</v>
      </c>
      <c r="G105" s="95">
        <v>41207</v>
      </c>
      <c r="H105" t="s">
        <v>209</v>
      </c>
      <c r="I105" s="77">
        <v>3.96</v>
      </c>
      <c r="J105" t="s">
        <v>369</v>
      </c>
      <c r="K105" t="s">
        <v>102</v>
      </c>
      <c r="L105" s="78">
        <v>5.0999999999999997E-2</v>
      </c>
      <c r="M105" s="78">
        <v>2.1100000000000001E-2</v>
      </c>
      <c r="N105" s="77">
        <v>5687.37</v>
      </c>
      <c r="O105" s="77">
        <v>125.79</v>
      </c>
      <c r="P105" s="77">
        <v>7.1541427229999996</v>
      </c>
      <c r="Q105" s="78">
        <v>1E-4</v>
      </c>
      <c r="R105" s="78">
        <v>0</v>
      </c>
      <c r="W105" s="100"/>
    </row>
    <row r="106" spans="2:23">
      <c r="B106" t="s">
        <v>3350</v>
      </c>
      <c r="C106" t="s">
        <v>3299</v>
      </c>
      <c r="D106" t="s">
        <v>3363</v>
      </c>
      <c r="E106"/>
      <c r="F106" t="s">
        <v>510</v>
      </c>
      <c r="G106" s="95">
        <v>41239</v>
      </c>
      <c r="H106" t="s">
        <v>209</v>
      </c>
      <c r="I106" s="77">
        <v>3.93</v>
      </c>
      <c r="J106" t="s">
        <v>369</v>
      </c>
      <c r="K106" t="s">
        <v>102</v>
      </c>
      <c r="L106" s="78">
        <v>5.0999999999999997E-2</v>
      </c>
      <c r="M106" s="78">
        <v>2.5399999999999999E-2</v>
      </c>
      <c r="N106" s="77">
        <v>50155.66</v>
      </c>
      <c r="O106" s="77">
        <v>123.97</v>
      </c>
      <c r="P106" s="77">
        <v>62.177971702000001</v>
      </c>
      <c r="Q106" s="78">
        <v>5.0000000000000001E-4</v>
      </c>
      <c r="R106" s="78">
        <v>0</v>
      </c>
      <c r="W106" s="100"/>
    </row>
    <row r="107" spans="2:23">
      <c r="B107" t="s">
        <v>3350</v>
      </c>
      <c r="C107" t="s">
        <v>3299</v>
      </c>
      <c r="D107" t="s">
        <v>3364</v>
      </c>
      <c r="E107"/>
      <c r="F107" t="s">
        <v>510</v>
      </c>
      <c r="G107" s="95">
        <v>41450</v>
      </c>
      <c r="H107" t="s">
        <v>209</v>
      </c>
      <c r="I107" s="77">
        <v>3.96</v>
      </c>
      <c r="J107" t="s">
        <v>369</v>
      </c>
      <c r="K107" t="s">
        <v>102</v>
      </c>
      <c r="L107" s="78">
        <v>5.0999999999999997E-2</v>
      </c>
      <c r="M107" s="78">
        <v>2.1399999999999999E-2</v>
      </c>
      <c r="N107" s="77">
        <v>11312.43</v>
      </c>
      <c r="O107" s="77">
        <v>125.63</v>
      </c>
      <c r="P107" s="77">
        <v>14.211805808999999</v>
      </c>
      <c r="Q107" s="78">
        <v>1E-4</v>
      </c>
      <c r="R107" s="78">
        <v>0</v>
      </c>
      <c r="W107" s="100"/>
    </row>
    <row r="108" spans="2:23">
      <c r="B108" t="s">
        <v>3350</v>
      </c>
      <c r="C108" t="s">
        <v>3299</v>
      </c>
      <c r="D108" t="s">
        <v>3365</v>
      </c>
      <c r="E108"/>
      <c r="F108" t="s">
        <v>510</v>
      </c>
      <c r="G108" s="95">
        <v>41480</v>
      </c>
      <c r="H108" t="s">
        <v>209</v>
      </c>
      <c r="I108" s="77">
        <v>3.95</v>
      </c>
      <c r="J108" t="s">
        <v>369</v>
      </c>
      <c r="K108" t="s">
        <v>102</v>
      </c>
      <c r="L108" s="78">
        <v>5.0999999999999997E-2</v>
      </c>
      <c r="M108" s="78">
        <v>2.2200000000000001E-2</v>
      </c>
      <c r="N108" s="77">
        <v>9934.5400000000009</v>
      </c>
      <c r="O108" s="77">
        <v>124.24</v>
      </c>
      <c r="P108" s="77">
        <v>12.342672496</v>
      </c>
      <c r="Q108" s="78">
        <v>1E-4</v>
      </c>
      <c r="R108" s="78">
        <v>0</v>
      </c>
      <c r="W108" s="100"/>
    </row>
    <row r="109" spans="2:23">
      <c r="B109" t="s">
        <v>3350</v>
      </c>
      <c r="C109" t="s">
        <v>3299</v>
      </c>
      <c r="D109" t="s">
        <v>3366</v>
      </c>
      <c r="E109"/>
      <c r="F109" t="s">
        <v>510</v>
      </c>
      <c r="G109" s="95">
        <v>41512</v>
      </c>
      <c r="H109" t="s">
        <v>209</v>
      </c>
      <c r="I109" s="77">
        <v>3.89</v>
      </c>
      <c r="J109" t="s">
        <v>369</v>
      </c>
      <c r="K109" t="s">
        <v>102</v>
      </c>
      <c r="L109" s="78">
        <v>5.0999999999999997E-2</v>
      </c>
      <c r="M109" s="78">
        <v>3.3799999999999997E-2</v>
      </c>
      <c r="N109" s="77">
        <v>30972.74</v>
      </c>
      <c r="O109" s="77">
        <v>118.48</v>
      </c>
      <c r="P109" s="77">
        <v>36.696502352000003</v>
      </c>
      <c r="Q109" s="78">
        <v>2.9999999999999997E-4</v>
      </c>
      <c r="R109" s="78">
        <v>0</v>
      </c>
      <c r="W109" s="100"/>
    </row>
    <row r="110" spans="2:23">
      <c r="B110" t="s">
        <v>3350</v>
      </c>
      <c r="C110" t="s">
        <v>3299</v>
      </c>
      <c r="D110" t="s">
        <v>3367</v>
      </c>
      <c r="E110"/>
      <c r="F110" t="s">
        <v>510</v>
      </c>
      <c r="G110" s="95">
        <v>41547</v>
      </c>
      <c r="H110" t="s">
        <v>209</v>
      </c>
      <c r="I110" s="77">
        <v>3.89</v>
      </c>
      <c r="J110" t="s">
        <v>369</v>
      </c>
      <c r="K110" t="s">
        <v>102</v>
      </c>
      <c r="L110" s="78">
        <v>5.0999999999999997E-2</v>
      </c>
      <c r="M110" s="78">
        <v>3.39E-2</v>
      </c>
      <c r="N110" s="77">
        <v>22663.03</v>
      </c>
      <c r="O110" s="77">
        <v>118.24</v>
      </c>
      <c r="P110" s="77">
        <v>26.796766672</v>
      </c>
      <c r="Q110" s="78">
        <v>2.0000000000000001E-4</v>
      </c>
      <c r="R110" s="78">
        <v>0</v>
      </c>
      <c r="W110" s="100"/>
    </row>
    <row r="111" spans="2:23">
      <c r="B111" t="s">
        <v>3350</v>
      </c>
      <c r="C111" t="s">
        <v>3299</v>
      </c>
      <c r="D111" t="s">
        <v>3368</v>
      </c>
      <c r="E111"/>
      <c r="F111" t="s">
        <v>510</v>
      </c>
      <c r="G111" s="95">
        <v>41571</v>
      </c>
      <c r="H111" t="s">
        <v>209</v>
      </c>
      <c r="I111" s="77">
        <v>3.95</v>
      </c>
      <c r="J111" t="s">
        <v>369</v>
      </c>
      <c r="K111" t="s">
        <v>102</v>
      </c>
      <c r="L111" s="78">
        <v>5.0999999999999997E-2</v>
      </c>
      <c r="M111" s="78">
        <v>2.3E-2</v>
      </c>
      <c r="N111" s="77">
        <v>11050.38</v>
      </c>
      <c r="O111" s="77">
        <v>123.24</v>
      </c>
      <c r="P111" s="77">
        <v>13.618488312</v>
      </c>
      <c r="Q111" s="78">
        <v>1E-4</v>
      </c>
      <c r="R111" s="78">
        <v>0</v>
      </c>
      <c r="W111" s="100"/>
    </row>
    <row r="112" spans="2:23">
      <c r="B112" t="s">
        <v>3350</v>
      </c>
      <c r="C112" t="s">
        <v>3299</v>
      </c>
      <c r="D112" t="s">
        <v>3369</v>
      </c>
      <c r="E112"/>
      <c r="F112" t="s">
        <v>510</v>
      </c>
      <c r="G112" s="95">
        <v>41597</v>
      </c>
      <c r="H112" t="s">
        <v>209</v>
      </c>
      <c r="I112" s="77">
        <v>3.95</v>
      </c>
      <c r="J112" t="s">
        <v>369</v>
      </c>
      <c r="K112" t="s">
        <v>102</v>
      </c>
      <c r="L112" s="78">
        <v>5.0999999999999997E-2</v>
      </c>
      <c r="M112" s="78">
        <v>2.3300000000000001E-2</v>
      </c>
      <c r="N112" s="77">
        <v>2853.87</v>
      </c>
      <c r="O112" s="77">
        <v>122.75</v>
      </c>
      <c r="P112" s="77">
        <v>3.5031254249999999</v>
      </c>
      <c r="Q112" s="78">
        <v>0</v>
      </c>
      <c r="R112" s="78">
        <v>0</v>
      </c>
      <c r="W112" s="100"/>
    </row>
    <row r="113" spans="2:23">
      <c r="B113" t="s">
        <v>3350</v>
      </c>
      <c r="C113" t="s">
        <v>3299</v>
      </c>
      <c r="D113" t="s">
        <v>3370</v>
      </c>
      <c r="E113"/>
      <c r="F113" t="s">
        <v>510</v>
      </c>
      <c r="G113" s="95">
        <v>41630</v>
      </c>
      <c r="H113" t="s">
        <v>209</v>
      </c>
      <c r="I113" s="77">
        <v>3.93</v>
      </c>
      <c r="J113" t="s">
        <v>369</v>
      </c>
      <c r="K113" t="s">
        <v>102</v>
      </c>
      <c r="L113" s="78">
        <v>5.0999999999999997E-2</v>
      </c>
      <c r="M113" s="78">
        <v>2.5399999999999999E-2</v>
      </c>
      <c r="N113" s="77">
        <v>32467.79</v>
      </c>
      <c r="O113" s="77">
        <v>122.21</v>
      </c>
      <c r="P113" s="77">
        <v>39.678886159000001</v>
      </c>
      <c r="Q113" s="78">
        <v>2.9999999999999997E-4</v>
      </c>
      <c r="R113" s="78">
        <v>0</v>
      </c>
      <c r="W113" s="100"/>
    </row>
    <row r="114" spans="2:23">
      <c r="B114" t="s">
        <v>3350</v>
      </c>
      <c r="C114" t="s">
        <v>3299</v>
      </c>
      <c r="D114" t="s">
        <v>3371</v>
      </c>
      <c r="E114"/>
      <c r="F114" t="s">
        <v>510</v>
      </c>
      <c r="G114" s="95">
        <v>41666</v>
      </c>
      <c r="H114" t="s">
        <v>209</v>
      </c>
      <c r="I114" s="77">
        <v>3.94</v>
      </c>
      <c r="J114" t="s">
        <v>369</v>
      </c>
      <c r="K114" t="s">
        <v>102</v>
      </c>
      <c r="L114" s="78">
        <v>5.0999999999999997E-2</v>
      </c>
      <c r="M114" s="78">
        <v>2.5399999999999999E-2</v>
      </c>
      <c r="N114" s="77">
        <v>6279.91</v>
      </c>
      <c r="O114" s="77">
        <v>122.12</v>
      </c>
      <c r="P114" s="77">
        <v>7.6690260920000002</v>
      </c>
      <c r="Q114" s="78">
        <v>1E-4</v>
      </c>
      <c r="R114" s="78">
        <v>0</v>
      </c>
      <c r="W114" s="100"/>
    </row>
    <row r="115" spans="2:23">
      <c r="B115" t="s">
        <v>3350</v>
      </c>
      <c r="C115" t="s">
        <v>3299</v>
      </c>
      <c r="D115" t="s">
        <v>3372</v>
      </c>
      <c r="E115"/>
      <c r="F115" t="s">
        <v>510</v>
      </c>
      <c r="G115" s="95">
        <v>41696</v>
      </c>
      <c r="H115" t="s">
        <v>209</v>
      </c>
      <c r="I115" s="77">
        <v>3.94</v>
      </c>
      <c r="J115" t="s">
        <v>369</v>
      </c>
      <c r="K115" t="s">
        <v>102</v>
      </c>
      <c r="L115" s="78">
        <v>5.0999999999999997E-2</v>
      </c>
      <c r="M115" s="78">
        <v>2.5399999999999999E-2</v>
      </c>
      <c r="N115" s="77">
        <v>6044.41</v>
      </c>
      <c r="O115" s="77">
        <v>122.84</v>
      </c>
      <c r="P115" s="77">
        <v>7.4249532440000001</v>
      </c>
      <c r="Q115" s="78">
        <v>1E-4</v>
      </c>
      <c r="R115" s="78">
        <v>0</v>
      </c>
      <c r="W115" s="100"/>
    </row>
    <row r="116" spans="2:23">
      <c r="B116" t="s">
        <v>3350</v>
      </c>
      <c r="C116" t="s">
        <v>3299</v>
      </c>
      <c r="D116" t="s">
        <v>3373</v>
      </c>
      <c r="E116"/>
      <c r="F116" t="s">
        <v>510</v>
      </c>
      <c r="G116" s="95">
        <v>41725</v>
      </c>
      <c r="H116" t="s">
        <v>209</v>
      </c>
      <c r="I116" s="77">
        <v>3.94</v>
      </c>
      <c r="J116" t="s">
        <v>369</v>
      </c>
      <c r="K116" t="s">
        <v>102</v>
      </c>
      <c r="L116" s="78">
        <v>5.0999999999999997E-2</v>
      </c>
      <c r="M116" s="78">
        <v>2.5399999999999999E-2</v>
      </c>
      <c r="N116" s="77">
        <v>12037.64</v>
      </c>
      <c r="O116" s="77">
        <v>123.07</v>
      </c>
      <c r="P116" s="77">
        <v>14.814723548</v>
      </c>
      <c r="Q116" s="78">
        <v>1E-4</v>
      </c>
      <c r="R116" s="78">
        <v>0</v>
      </c>
      <c r="W116" s="100"/>
    </row>
    <row r="117" spans="2:23">
      <c r="B117" t="s">
        <v>3350</v>
      </c>
      <c r="C117" t="s">
        <v>3299</v>
      </c>
      <c r="D117" t="s">
        <v>3374</v>
      </c>
      <c r="E117"/>
      <c r="F117" t="s">
        <v>510</v>
      </c>
      <c r="G117" s="95">
        <v>41787</v>
      </c>
      <c r="H117" t="s">
        <v>209</v>
      </c>
      <c r="I117" s="77">
        <v>3.94</v>
      </c>
      <c r="J117" t="s">
        <v>369</v>
      </c>
      <c r="K117" t="s">
        <v>102</v>
      </c>
      <c r="L117" s="78">
        <v>5.0999999999999997E-2</v>
      </c>
      <c r="M117" s="78">
        <v>2.5399999999999999E-2</v>
      </c>
      <c r="N117" s="77">
        <v>7578.5</v>
      </c>
      <c r="O117" s="77">
        <v>122.59</v>
      </c>
      <c r="P117" s="77">
        <v>9.29048315</v>
      </c>
      <c r="Q117" s="78">
        <v>1E-4</v>
      </c>
      <c r="R117" s="78">
        <v>0</v>
      </c>
      <c r="W117" s="100"/>
    </row>
    <row r="118" spans="2:23">
      <c r="B118" t="s">
        <v>3350</v>
      </c>
      <c r="C118" t="s">
        <v>3299</v>
      </c>
      <c r="D118" t="s">
        <v>3375</v>
      </c>
      <c r="E118"/>
      <c r="F118" t="s">
        <v>510</v>
      </c>
      <c r="G118" s="95">
        <v>41815</v>
      </c>
      <c r="H118" t="s">
        <v>209</v>
      </c>
      <c r="I118" s="77">
        <v>3.94</v>
      </c>
      <c r="J118" t="s">
        <v>369</v>
      </c>
      <c r="K118" t="s">
        <v>102</v>
      </c>
      <c r="L118" s="78">
        <v>5.0999999999999997E-2</v>
      </c>
      <c r="M118" s="78">
        <v>2.5399999999999999E-2</v>
      </c>
      <c r="N118" s="77">
        <v>4261.04</v>
      </c>
      <c r="O118" s="77">
        <v>122.48</v>
      </c>
      <c r="P118" s="77">
        <v>5.2189217919999997</v>
      </c>
      <c r="Q118" s="78">
        <v>0</v>
      </c>
      <c r="R118" s="78">
        <v>0</v>
      </c>
      <c r="W118" s="100"/>
    </row>
    <row r="119" spans="2:23">
      <c r="B119" t="s">
        <v>3350</v>
      </c>
      <c r="C119" t="s">
        <v>3299</v>
      </c>
      <c r="D119" t="s">
        <v>3376</v>
      </c>
      <c r="E119"/>
      <c r="F119" t="s">
        <v>510</v>
      </c>
      <c r="G119" s="95">
        <v>41836</v>
      </c>
      <c r="H119" t="s">
        <v>209</v>
      </c>
      <c r="I119" s="77">
        <v>3.94</v>
      </c>
      <c r="J119" t="s">
        <v>369</v>
      </c>
      <c r="K119" t="s">
        <v>102</v>
      </c>
      <c r="L119" s="78">
        <v>5.0999999999999997E-2</v>
      </c>
      <c r="M119" s="78">
        <v>2.5399999999999999E-2</v>
      </c>
      <c r="N119" s="77">
        <v>12667.57</v>
      </c>
      <c r="O119" s="77">
        <v>122.12</v>
      </c>
      <c r="P119" s="77">
        <v>15.469636484</v>
      </c>
      <c r="Q119" s="78">
        <v>1E-4</v>
      </c>
      <c r="R119" s="78">
        <v>0</v>
      </c>
      <c r="W119" s="100"/>
    </row>
    <row r="120" spans="2:23">
      <c r="B120" t="s">
        <v>3350</v>
      </c>
      <c r="C120" t="s">
        <v>3299</v>
      </c>
      <c r="D120" t="s">
        <v>3377</v>
      </c>
      <c r="E120"/>
      <c r="F120" t="s">
        <v>510</v>
      </c>
      <c r="G120" s="95">
        <v>41911</v>
      </c>
      <c r="H120" t="s">
        <v>209</v>
      </c>
      <c r="I120" s="77">
        <v>3.94</v>
      </c>
      <c r="J120" t="s">
        <v>369</v>
      </c>
      <c r="K120" t="s">
        <v>102</v>
      </c>
      <c r="L120" s="78">
        <v>5.0999999999999997E-2</v>
      </c>
      <c r="M120" s="78">
        <v>2.5399999999999999E-2</v>
      </c>
      <c r="N120" s="77">
        <v>4972</v>
      </c>
      <c r="O120" s="77">
        <v>122.12</v>
      </c>
      <c r="P120" s="77">
        <v>6.0718063999999998</v>
      </c>
      <c r="Q120" s="78">
        <v>0</v>
      </c>
      <c r="R120" s="78">
        <v>0</v>
      </c>
      <c r="W120" s="100"/>
    </row>
    <row r="121" spans="2:23">
      <c r="B121" t="s">
        <v>3350</v>
      </c>
      <c r="C121" t="s">
        <v>3299</v>
      </c>
      <c r="D121" t="s">
        <v>3378</v>
      </c>
      <c r="E121"/>
      <c r="F121" t="s">
        <v>510</v>
      </c>
      <c r="G121" s="95">
        <v>42033</v>
      </c>
      <c r="H121" t="s">
        <v>209</v>
      </c>
      <c r="I121" s="77">
        <v>3.94</v>
      </c>
      <c r="J121" t="s">
        <v>369</v>
      </c>
      <c r="K121" t="s">
        <v>102</v>
      </c>
      <c r="L121" s="78">
        <v>5.0999999999999997E-2</v>
      </c>
      <c r="M121" s="78">
        <v>2.5399999999999999E-2</v>
      </c>
      <c r="N121" s="77">
        <v>33096.089999999997</v>
      </c>
      <c r="O121" s="77">
        <v>122.36</v>
      </c>
      <c r="P121" s="77">
        <v>40.496375724000004</v>
      </c>
      <c r="Q121" s="78">
        <v>2.9999999999999997E-4</v>
      </c>
      <c r="R121" s="78">
        <v>0</v>
      </c>
      <c r="W121" s="100"/>
    </row>
    <row r="122" spans="2:23">
      <c r="B122" t="s">
        <v>3350</v>
      </c>
      <c r="C122" t="s">
        <v>3299</v>
      </c>
      <c r="D122" t="s">
        <v>3379</v>
      </c>
      <c r="E122"/>
      <c r="F122" t="s">
        <v>510</v>
      </c>
      <c r="G122" s="95">
        <v>42054</v>
      </c>
      <c r="H122" t="s">
        <v>209</v>
      </c>
      <c r="I122" s="77">
        <v>3.93</v>
      </c>
      <c r="J122" t="s">
        <v>369</v>
      </c>
      <c r="K122" t="s">
        <v>102</v>
      </c>
      <c r="L122" s="78">
        <v>5.0999999999999997E-2</v>
      </c>
      <c r="M122" s="78">
        <v>2.5399999999999999E-2</v>
      </c>
      <c r="N122" s="77">
        <v>64650.26</v>
      </c>
      <c r="O122" s="77">
        <v>123.44</v>
      </c>
      <c r="P122" s="77">
        <v>79.804280943999998</v>
      </c>
      <c r="Q122" s="78">
        <v>5.9999999999999995E-4</v>
      </c>
      <c r="R122" s="78">
        <v>1E-4</v>
      </c>
      <c r="W122" s="100"/>
    </row>
    <row r="123" spans="2:23">
      <c r="B123" t="s">
        <v>3350</v>
      </c>
      <c r="C123" t="s">
        <v>3299</v>
      </c>
      <c r="D123" t="s">
        <v>3380</v>
      </c>
      <c r="E123"/>
      <c r="F123" t="s">
        <v>510</v>
      </c>
      <c r="G123" s="95">
        <v>41422</v>
      </c>
      <c r="H123" t="s">
        <v>209</v>
      </c>
      <c r="I123" s="77">
        <v>3.96</v>
      </c>
      <c r="J123" t="s">
        <v>369</v>
      </c>
      <c r="K123" t="s">
        <v>102</v>
      </c>
      <c r="L123" s="78">
        <v>5.0999999999999997E-2</v>
      </c>
      <c r="M123" s="78">
        <v>2.1299999999999999E-2</v>
      </c>
      <c r="N123" s="77">
        <v>6866.74</v>
      </c>
      <c r="O123" s="77">
        <v>125.78</v>
      </c>
      <c r="P123" s="77">
        <v>8.6369855720000004</v>
      </c>
      <c r="Q123" s="78">
        <v>1E-4</v>
      </c>
      <c r="R123" s="78">
        <v>0</v>
      </c>
      <c r="W123" s="100"/>
    </row>
    <row r="124" spans="2:23">
      <c r="B124" t="s">
        <v>3350</v>
      </c>
      <c r="C124" t="s">
        <v>3299</v>
      </c>
      <c r="D124" t="s">
        <v>3381</v>
      </c>
      <c r="E124"/>
      <c r="F124" t="s">
        <v>510</v>
      </c>
      <c r="G124" s="95">
        <v>42565</v>
      </c>
      <c r="H124" t="s">
        <v>209</v>
      </c>
      <c r="I124" s="77">
        <v>3.94</v>
      </c>
      <c r="J124" t="s">
        <v>369</v>
      </c>
      <c r="K124" t="s">
        <v>102</v>
      </c>
      <c r="L124" s="78">
        <v>5.0999999999999997E-2</v>
      </c>
      <c r="M124" s="78">
        <v>2.5399999999999999E-2</v>
      </c>
      <c r="N124" s="77">
        <v>78911.39</v>
      </c>
      <c r="O124" s="77">
        <v>123.94</v>
      </c>
      <c r="P124" s="77">
        <v>97.802776765999994</v>
      </c>
      <c r="Q124" s="78">
        <v>8.0000000000000004E-4</v>
      </c>
      <c r="R124" s="78">
        <v>1E-4</v>
      </c>
      <c r="W124" s="100"/>
    </row>
    <row r="125" spans="2:23">
      <c r="B125" t="s">
        <v>3350</v>
      </c>
      <c r="C125" t="s">
        <v>3299</v>
      </c>
      <c r="D125" t="s">
        <v>3382</v>
      </c>
      <c r="E125"/>
      <c r="F125" t="s">
        <v>510</v>
      </c>
      <c r="G125" s="95">
        <v>40871</v>
      </c>
      <c r="H125" t="s">
        <v>209</v>
      </c>
      <c r="I125" s="77">
        <v>3.94</v>
      </c>
      <c r="J125" t="s">
        <v>369</v>
      </c>
      <c r="K125" t="s">
        <v>102</v>
      </c>
      <c r="L125" s="78">
        <v>5.1900000000000002E-2</v>
      </c>
      <c r="M125" s="78">
        <v>2.5399999999999999E-2</v>
      </c>
      <c r="N125" s="77">
        <v>15587.38</v>
      </c>
      <c r="O125" s="77">
        <v>126.66</v>
      </c>
      <c r="P125" s="77">
        <v>19.742975508000001</v>
      </c>
      <c r="Q125" s="78">
        <v>2.0000000000000001E-4</v>
      </c>
      <c r="R125" s="78">
        <v>0</v>
      </c>
      <c r="W125" s="100"/>
    </row>
    <row r="126" spans="2:23">
      <c r="B126" t="s">
        <v>3350</v>
      </c>
      <c r="C126" t="s">
        <v>3299</v>
      </c>
      <c r="D126" t="s">
        <v>3383</v>
      </c>
      <c r="E126"/>
      <c r="F126" t="s">
        <v>510</v>
      </c>
      <c r="G126" s="95">
        <v>40570</v>
      </c>
      <c r="H126" t="s">
        <v>209</v>
      </c>
      <c r="I126" s="77">
        <v>3.96</v>
      </c>
      <c r="J126" t="s">
        <v>369</v>
      </c>
      <c r="K126" t="s">
        <v>102</v>
      </c>
      <c r="L126" s="78">
        <v>5.0999999999999997E-2</v>
      </c>
      <c r="M126" s="78">
        <v>2.12E-2</v>
      </c>
      <c r="N126" s="77">
        <v>400115.74</v>
      </c>
      <c r="O126" s="77">
        <v>131.21</v>
      </c>
      <c r="P126" s="77">
        <v>524.99186245400006</v>
      </c>
      <c r="Q126" s="78">
        <v>4.1999999999999997E-3</v>
      </c>
      <c r="R126" s="78">
        <v>4.0000000000000002E-4</v>
      </c>
      <c r="W126" s="100"/>
    </row>
    <row r="127" spans="2:23">
      <c r="B127" t="s">
        <v>3384</v>
      </c>
      <c r="C127" t="s">
        <v>3259</v>
      </c>
      <c r="D127" t="s">
        <v>3385</v>
      </c>
      <c r="E127"/>
      <c r="F127" t="s">
        <v>515</v>
      </c>
      <c r="G127" s="95">
        <v>41423</v>
      </c>
      <c r="H127" t="s">
        <v>150</v>
      </c>
      <c r="I127" s="77">
        <v>2.78</v>
      </c>
      <c r="J127" t="s">
        <v>355</v>
      </c>
      <c r="K127" t="s">
        <v>102</v>
      </c>
      <c r="L127" s="78">
        <v>0.05</v>
      </c>
      <c r="M127" s="78">
        <v>2.1999999999999999E-2</v>
      </c>
      <c r="N127" s="77">
        <v>146974.57999999999</v>
      </c>
      <c r="O127" s="77">
        <v>123.52</v>
      </c>
      <c r="P127" s="77">
        <v>181.54300121599999</v>
      </c>
      <c r="Q127" s="78">
        <v>1.5E-3</v>
      </c>
      <c r="R127" s="78">
        <v>1E-4</v>
      </c>
      <c r="W127" s="100"/>
    </row>
    <row r="128" spans="2:23">
      <c r="B128" t="s">
        <v>3384</v>
      </c>
      <c r="C128" t="s">
        <v>3259</v>
      </c>
      <c r="D128" t="s">
        <v>3386</v>
      </c>
      <c r="E128"/>
      <c r="F128" t="s">
        <v>515</v>
      </c>
      <c r="G128" s="95">
        <v>41423</v>
      </c>
      <c r="H128" t="s">
        <v>150</v>
      </c>
      <c r="I128" s="77">
        <v>2.78</v>
      </c>
      <c r="J128" t="s">
        <v>355</v>
      </c>
      <c r="K128" t="s">
        <v>102</v>
      </c>
      <c r="L128" s="78">
        <v>0.05</v>
      </c>
      <c r="M128" s="78">
        <v>2.1999999999999999E-2</v>
      </c>
      <c r="N128" s="77">
        <v>47269.95</v>
      </c>
      <c r="O128" s="77">
        <v>123.52</v>
      </c>
      <c r="P128" s="77">
        <v>58.387842239999998</v>
      </c>
      <c r="Q128" s="78">
        <v>5.0000000000000001E-4</v>
      </c>
      <c r="R128" s="78">
        <v>0</v>
      </c>
      <c r="W128" s="100"/>
    </row>
    <row r="129" spans="2:23">
      <c r="B129" t="s">
        <v>3384</v>
      </c>
      <c r="C129" t="s">
        <v>3259</v>
      </c>
      <c r="D129" t="s">
        <v>3387</v>
      </c>
      <c r="E129"/>
      <c r="F129" t="s">
        <v>515</v>
      </c>
      <c r="G129" s="95">
        <v>40489</v>
      </c>
      <c r="H129" t="s">
        <v>150</v>
      </c>
      <c r="I129" s="77">
        <v>1.73</v>
      </c>
      <c r="J129" t="s">
        <v>355</v>
      </c>
      <c r="K129" t="s">
        <v>102</v>
      </c>
      <c r="L129" s="78">
        <v>5.7000000000000002E-2</v>
      </c>
      <c r="M129" s="78">
        <v>2.35E-2</v>
      </c>
      <c r="N129" s="77">
        <v>99993.22</v>
      </c>
      <c r="O129" s="77">
        <v>126.03</v>
      </c>
      <c r="P129" s="77">
        <v>126.021455166</v>
      </c>
      <c r="Q129" s="78">
        <v>1E-3</v>
      </c>
      <c r="R129" s="78">
        <v>1E-4</v>
      </c>
      <c r="W129" s="100"/>
    </row>
    <row r="130" spans="2:23">
      <c r="B130" t="s">
        <v>3384</v>
      </c>
      <c r="C130" t="s">
        <v>3259</v>
      </c>
      <c r="D130" t="s">
        <v>3388</v>
      </c>
      <c r="E130"/>
      <c r="F130" t="s">
        <v>515</v>
      </c>
      <c r="G130" s="95">
        <v>42631</v>
      </c>
      <c r="H130" t="s">
        <v>150</v>
      </c>
      <c r="I130" s="77">
        <v>6.75</v>
      </c>
      <c r="J130" t="s">
        <v>355</v>
      </c>
      <c r="K130" t="s">
        <v>102</v>
      </c>
      <c r="L130" s="78">
        <v>4.1000000000000002E-2</v>
      </c>
      <c r="M130" s="78">
        <v>2.75E-2</v>
      </c>
      <c r="N130" s="77">
        <v>155104.48000000001</v>
      </c>
      <c r="O130" s="77">
        <v>124.25</v>
      </c>
      <c r="P130" s="77">
        <v>192.71731639999999</v>
      </c>
      <c r="Q130" s="78">
        <v>1.6000000000000001E-3</v>
      </c>
      <c r="R130" s="78">
        <v>2.0000000000000001E-4</v>
      </c>
      <c r="W130" s="100"/>
    </row>
    <row r="131" spans="2:23">
      <c r="B131" t="s">
        <v>3384</v>
      </c>
      <c r="C131" t="s">
        <v>3259</v>
      </c>
      <c r="D131" t="s">
        <v>3389</v>
      </c>
      <c r="E131"/>
      <c r="F131" t="s">
        <v>515</v>
      </c>
      <c r="G131" s="95">
        <v>42352</v>
      </c>
      <c r="H131" t="s">
        <v>150</v>
      </c>
      <c r="I131" s="77">
        <v>5.0199999999999996</v>
      </c>
      <c r="J131" t="s">
        <v>355</v>
      </c>
      <c r="K131" t="s">
        <v>102</v>
      </c>
      <c r="L131" s="78">
        <v>0.05</v>
      </c>
      <c r="M131" s="78">
        <v>2.5000000000000001E-2</v>
      </c>
      <c r="N131" s="77">
        <v>174001.78</v>
      </c>
      <c r="O131" s="77">
        <v>128.26</v>
      </c>
      <c r="P131" s="77">
        <v>223.174683028</v>
      </c>
      <c r="Q131" s="78">
        <v>1.8E-3</v>
      </c>
      <c r="R131" s="78">
        <v>2.0000000000000001E-4</v>
      </c>
      <c r="W131" s="100"/>
    </row>
    <row r="132" spans="2:23">
      <c r="B132" t="s">
        <v>3384</v>
      </c>
      <c r="C132" t="s">
        <v>3259</v>
      </c>
      <c r="D132" t="s">
        <v>3390</v>
      </c>
      <c r="E132"/>
      <c r="F132" t="s">
        <v>515</v>
      </c>
      <c r="G132" s="95">
        <v>42352</v>
      </c>
      <c r="H132" t="s">
        <v>150</v>
      </c>
      <c r="I132" s="77">
        <v>6.8</v>
      </c>
      <c r="J132" t="s">
        <v>355</v>
      </c>
      <c r="K132" t="s">
        <v>102</v>
      </c>
      <c r="L132" s="78">
        <v>4.1000000000000002E-2</v>
      </c>
      <c r="M132" s="78">
        <v>2.4899999999999999E-2</v>
      </c>
      <c r="N132" s="77">
        <v>522675.96</v>
      </c>
      <c r="O132" s="77">
        <v>125.94</v>
      </c>
      <c r="P132" s="77">
        <v>658.25810402399998</v>
      </c>
      <c r="Q132" s="78">
        <v>5.3E-3</v>
      </c>
      <c r="R132" s="78">
        <v>5.0000000000000001E-4</v>
      </c>
      <c r="W132" s="100"/>
    </row>
    <row r="133" spans="2:23">
      <c r="B133" t="s">
        <v>3384</v>
      </c>
      <c r="C133" t="s">
        <v>3259</v>
      </c>
      <c r="D133" t="s">
        <v>3391</v>
      </c>
      <c r="E133"/>
      <c r="F133" t="s">
        <v>515</v>
      </c>
      <c r="G133" s="95">
        <v>44223</v>
      </c>
      <c r="H133" t="s">
        <v>150</v>
      </c>
      <c r="I133" s="77">
        <v>12.52</v>
      </c>
      <c r="J133" t="s">
        <v>355</v>
      </c>
      <c r="K133" t="s">
        <v>102</v>
      </c>
      <c r="L133" s="78">
        <v>2.1499999999999998E-2</v>
      </c>
      <c r="M133" s="78">
        <v>3.7100000000000001E-2</v>
      </c>
      <c r="N133" s="77">
        <v>708700.19</v>
      </c>
      <c r="O133" s="77">
        <v>92.33</v>
      </c>
      <c r="P133" s="77">
        <v>654.34288542700006</v>
      </c>
      <c r="Q133" s="78">
        <v>5.3E-3</v>
      </c>
      <c r="R133" s="78">
        <v>5.0000000000000001E-4</v>
      </c>
      <c r="W133" s="100"/>
    </row>
    <row r="134" spans="2:23">
      <c r="B134" t="s">
        <v>3392</v>
      </c>
      <c r="C134" t="s">
        <v>3299</v>
      </c>
      <c r="D134" t="s">
        <v>3393</v>
      </c>
      <c r="E134"/>
      <c r="F134" t="s">
        <v>515</v>
      </c>
      <c r="G134" s="95">
        <v>41767</v>
      </c>
      <c r="H134" t="s">
        <v>150</v>
      </c>
      <c r="I134" s="77">
        <v>5.16</v>
      </c>
      <c r="J134" t="s">
        <v>706</v>
      </c>
      <c r="K134" t="s">
        <v>102</v>
      </c>
      <c r="L134" s="78">
        <v>5.3499999999999999E-2</v>
      </c>
      <c r="M134" s="78">
        <v>2.87E-2</v>
      </c>
      <c r="N134" s="77">
        <v>9076.18</v>
      </c>
      <c r="O134" s="77">
        <v>127.24</v>
      </c>
      <c r="P134" s="77">
        <v>11.548531432000001</v>
      </c>
      <c r="Q134" s="78">
        <v>1E-4</v>
      </c>
      <c r="R134" s="78">
        <v>0</v>
      </c>
      <c r="W134" s="100"/>
    </row>
    <row r="135" spans="2:23">
      <c r="B135" t="s">
        <v>3392</v>
      </c>
      <c r="C135" t="s">
        <v>3299</v>
      </c>
      <c r="D135" t="s">
        <v>3394</v>
      </c>
      <c r="E135"/>
      <c r="F135" t="s">
        <v>515</v>
      </c>
      <c r="G135" s="95">
        <v>41767</v>
      </c>
      <c r="H135" t="s">
        <v>150</v>
      </c>
      <c r="I135" s="77">
        <v>4.49</v>
      </c>
      <c r="J135" t="s">
        <v>706</v>
      </c>
      <c r="K135" t="s">
        <v>102</v>
      </c>
      <c r="L135" s="78">
        <v>5.3499999999999999E-2</v>
      </c>
      <c r="M135" s="78">
        <v>2.47E-2</v>
      </c>
      <c r="N135" s="77">
        <v>11597.34</v>
      </c>
      <c r="O135" s="77">
        <v>127.24</v>
      </c>
      <c r="P135" s="77">
        <v>14.756455416</v>
      </c>
      <c r="Q135" s="78">
        <v>1E-4</v>
      </c>
      <c r="R135" s="78">
        <v>0</v>
      </c>
      <c r="W135" s="100"/>
    </row>
    <row r="136" spans="2:23">
      <c r="B136" t="s">
        <v>3392</v>
      </c>
      <c r="C136" t="s">
        <v>3299</v>
      </c>
      <c r="D136" t="s">
        <v>3395</v>
      </c>
      <c r="E136"/>
      <c r="F136" t="s">
        <v>515</v>
      </c>
      <c r="G136" s="95">
        <v>41281</v>
      </c>
      <c r="H136" t="s">
        <v>150</v>
      </c>
      <c r="I136" s="77">
        <v>4.53</v>
      </c>
      <c r="J136" t="s">
        <v>706</v>
      </c>
      <c r="K136" t="s">
        <v>102</v>
      </c>
      <c r="L136" s="78">
        <v>5.3499999999999999E-2</v>
      </c>
      <c r="M136" s="78">
        <v>1.8599999999999998E-2</v>
      </c>
      <c r="N136" s="77">
        <v>77101.67</v>
      </c>
      <c r="O136" s="77">
        <v>132.66999999999999</v>
      </c>
      <c r="P136" s="77">
        <v>102.290785589</v>
      </c>
      <c r="Q136" s="78">
        <v>8.0000000000000004E-4</v>
      </c>
      <c r="R136" s="78">
        <v>1E-4</v>
      </c>
      <c r="W136" s="100"/>
    </row>
    <row r="137" spans="2:23">
      <c r="B137" t="s">
        <v>3392</v>
      </c>
      <c r="C137" t="s">
        <v>3299</v>
      </c>
      <c r="D137" t="s">
        <v>3396</v>
      </c>
      <c r="E137"/>
      <c r="F137" t="s">
        <v>515</v>
      </c>
      <c r="G137" s="95">
        <v>41767</v>
      </c>
      <c r="H137" t="s">
        <v>150</v>
      </c>
      <c r="I137" s="77">
        <v>4.49</v>
      </c>
      <c r="J137" t="s">
        <v>706</v>
      </c>
      <c r="K137" t="s">
        <v>102</v>
      </c>
      <c r="L137" s="78">
        <v>5.3499999999999999E-2</v>
      </c>
      <c r="M137" s="78">
        <v>2.47E-2</v>
      </c>
      <c r="N137" s="77">
        <v>13614.27</v>
      </c>
      <c r="O137" s="77">
        <v>127.24</v>
      </c>
      <c r="P137" s="77">
        <v>17.322797147999999</v>
      </c>
      <c r="Q137" s="78">
        <v>1E-4</v>
      </c>
      <c r="R137" s="78">
        <v>0</v>
      </c>
      <c r="W137" s="100"/>
    </row>
    <row r="138" spans="2:23">
      <c r="B138" t="s">
        <v>3392</v>
      </c>
      <c r="C138" t="s">
        <v>3299</v>
      </c>
      <c r="D138" t="s">
        <v>3397</v>
      </c>
      <c r="E138"/>
      <c r="F138" t="s">
        <v>515</v>
      </c>
      <c r="G138" s="95">
        <v>41281</v>
      </c>
      <c r="H138" t="s">
        <v>150</v>
      </c>
      <c r="I138" s="77">
        <v>4.53</v>
      </c>
      <c r="J138" t="s">
        <v>706</v>
      </c>
      <c r="K138" t="s">
        <v>102</v>
      </c>
      <c r="L138" s="78">
        <v>5.3499999999999999E-2</v>
      </c>
      <c r="M138" s="78">
        <v>1.8599999999999998E-2</v>
      </c>
      <c r="N138" s="77">
        <v>55539.34</v>
      </c>
      <c r="O138" s="77">
        <v>132.66999999999999</v>
      </c>
      <c r="P138" s="77">
        <v>73.684042378000001</v>
      </c>
      <c r="Q138" s="78">
        <v>5.9999999999999995E-4</v>
      </c>
      <c r="R138" s="78">
        <v>1E-4</v>
      </c>
      <c r="W138" s="100"/>
    </row>
    <row r="139" spans="2:23">
      <c r="B139" t="s">
        <v>3392</v>
      </c>
      <c r="C139" t="s">
        <v>3299</v>
      </c>
      <c r="D139" t="s">
        <v>3398</v>
      </c>
      <c r="E139"/>
      <c r="F139" t="s">
        <v>515</v>
      </c>
      <c r="G139" s="95">
        <v>41767</v>
      </c>
      <c r="H139" t="s">
        <v>150</v>
      </c>
      <c r="I139" s="77">
        <v>4.49</v>
      </c>
      <c r="J139" t="s">
        <v>706</v>
      </c>
      <c r="K139" t="s">
        <v>102</v>
      </c>
      <c r="L139" s="78">
        <v>5.3499999999999999E-2</v>
      </c>
      <c r="M139" s="78">
        <v>2.47E-2</v>
      </c>
      <c r="N139" s="77">
        <v>11090.57</v>
      </c>
      <c r="O139" s="77">
        <v>127.24</v>
      </c>
      <c r="P139" s="77">
        <v>14.111641268</v>
      </c>
      <c r="Q139" s="78">
        <v>1E-4</v>
      </c>
      <c r="R139" s="78">
        <v>0</v>
      </c>
      <c r="W139" s="100"/>
    </row>
    <row r="140" spans="2:23">
      <c r="B140" t="s">
        <v>3392</v>
      </c>
      <c r="C140" t="s">
        <v>3299</v>
      </c>
      <c r="D140" t="s">
        <v>3399</v>
      </c>
      <c r="E140"/>
      <c r="F140" t="s">
        <v>515</v>
      </c>
      <c r="G140" s="95">
        <v>41281</v>
      </c>
      <c r="H140" t="s">
        <v>150</v>
      </c>
      <c r="I140" s="77">
        <v>4.53</v>
      </c>
      <c r="J140" t="s">
        <v>706</v>
      </c>
      <c r="K140" t="s">
        <v>102</v>
      </c>
      <c r="L140" s="78">
        <v>5.3499999999999999E-2</v>
      </c>
      <c r="M140" s="78">
        <v>1.8599999999999998E-2</v>
      </c>
      <c r="N140" s="77">
        <v>66701.66</v>
      </c>
      <c r="O140" s="77">
        <v>132.66999999999999</v>
      </c>
      <c r="P140" s="77">
        <v>88.493092321999995</v>
      </c>
      <c r="Q140" s="78">
        <v>6.9999999999999999E-4</v>
      </c>
      <c r="R140" s="78">
        <v>1E-4</v>
      </c>
      <c r="W140" s="100"/>
    </row>
    <row r="141" spans="2:23">
      <c r="B141" t="s">
        <v>3392</v>
      </c>
      <c r="C141" t="s">
        <v>3299</v>
      </c>
      <c r="D141" t="s">
        <v>3400</v>
      </c>
      <c r="E141"/>
      <c r="F141" t="s">
        <v>515</v>
      </c>
      <c r="G141" s="95">
        <v>41767</v>
      </c>
      <c r="H141" t="s">
        <v>150</v>
      </c>
      <c r="I141" s="77">
        <v>4.49</v>
      </c>
      <c r="J141" t="s">
        <v>706</v>
      </c>
      <c r="K141" t="s">
        <v>102</v>
      </c>
      <c r="L141" s="78">
        <v>5.3499999999999999E-2</v>
      </c>
      <c r="M141" s="78">
        <v>2.47E-2</v>
      </c>
      <c r="N141" s="77">
        <v>11597.34</v>
      </c>
      <c r="O141" s="77">
        <v>127.24</v>
      </c>
      <c r="P141" s="77">
        <v>14.756455416</v>
      </c>
      <c r="Q141" s="78">
        <v>1E-4</v>
      </c>
      <c r="R141" s="78">
        <v>0</v>
      </c>
      <c r="W141" s="100"/>
    </row>
    <row r="142" spans="2:23">
      <c r="B142" t="s">
        <v>3392</v>
      </c>
      <c r="C142" t="s">
        <v>3299</v>
      </c>
      <c r="D142" t="s">
        <v>3401</v>
      </c>
      <c r="E142"/>
      <c r="F142" t="s">
        <v>515</v>
      </c>
      <c r="G142" s="95">
        <v>41269</v>
      </c>
      <c r="H142" t="s">
        <v>150</v>
      </c>
      <c r="I142" s="77">
        <v>4.53</v>
      </c>
      <c r="J142" t="s">
        <v>706</v>
      </c>
      <c r="K142" t="s">
        <v>102</v>
      </c>
      <c r="L142" s="78">
        <v>5.3499999999999999E-2</v>
      </c>
      <c r="M142" s="78">
        <v>1.8499999999999999E-2</v>
      </c>
      <c r="N142" s="77">
        <v>61198.81</v>
      </c>
      <c r="O142" s="77">
        <v>132.72999999999999</v>
      </c>
      <c r="P142" s="77">
        <v>81.229180513000003</v>
      </c>
      <c r="Q142" s="78">
        <v>6.9999999999999999E-4</v>
      </c>
      <c r="R142" s="78">
        <v>1E-4</v>
      </c>
      <c r="W142" s="100"/>
    </row>
    <row r="143" spans="2:23">
      <c r="B143" t="s">
        <v>3392</v>
      </c>
      <c r="C143" t="s">
        <v>3299</v>
      </c>
      <c r="D143" t="s">
        <v>3402</v>
      </c>
      <c r="E143"/>
      <c r="F143" t="s">
        <v>515</v>
      </c>
      <c r="G143" s="95">
        <v>41269</v>
      </c>
      <c r="H143" t="s">
        <v>150</v>
      </c>
      <c r="I143" s="77">
        <v>4.53</v>
      </c>
      <c r="J143" t="s">
        <v>706</v>
      </c>
      <c r="K143" t="s">
        <v>102</v>
      </c>
      <c r="L143" s="78">
        <v>5.3499999999999999E-2</v>
      </c>
      <c r="M143" s="78">
        <v>1.8499999999999999E-2</v>
      </c>
      <c r="N143" s="77">
        <v>57598.879999999997</v>
      </c>
      <c r="O143" s="77">
        <v>132.72999999999999</v>
      </c>
      <c r="P143" s="77">
        <v>76.450993424000004</v>
      </c>
      <c r="Q143" s="78">
        <v>5.9999999999999995E-4</v>
      </c>
      <c r="R143" s="78">
        <v>1E-4</v>
      </c>
      <c r="W143" s="100"/>
    </row>
    <row r="144" spans="2:23">
      <c r="B144" t="s">
        <v>3403</v>
      </c>
      <c r="C144" t="s">
        <v>3259</v>
      </c>
      <c r="D144" t="s">
        <v>3404</v>
      </c>
      <c r="E144"/>
      <c r="F144" t="s">
        <v>515</v>
      </c>
      <c r="G144" s="95">
        <v>42052</v>
      </c>
      <c r="H144" t="s">
        <v>150</v>
      </c>
      <c r="I144" s="77">
        <v>4.13</v>
      </c>
      <c r="J144" t="s">
        <v>706</v>
      </c>
      <c r="K144" t="s">
        <v>102</v>
      </c>
      <c r="L144" s="78">
        <v>2.98E-2</v>
      </c>
      <c r="M144" s="78">
        <v>3.0700000000000002E-2</v>
      </c>
      <c r="N144" s="77">
        <v>168917.39</v>
      </c>
      <c r="O144" s="77">
        <v>111.93</v>
      </c>
      <c r="P144" s="77">
        <v>189.06923462699999</v>
      </c>
      <c r="Q144" s="78">
        <v>1.5E-3</v>
      </c>
      <c r="R144" s="78">
        <v>1E-4</v>
      </c>
      <c r="W144" s="100"/>
    </row>
    <row r="145" spans="2:23">
      <c r="B145" t="s">
        <v>3403</v>
      </c>
      <c r="C145" t="s">
        <v>3259</v>
      </c>
      <c r="D145" t="s">
        <v>3405</v>
      </c>
      <c r="E145"/>
      <c r="F145" t="s">
        <v>515</v>
      </c>
      <c r="G145" s="95">
        <v>42054</v>
      </c>
      <c r="H145" t="s">
        <v>150</v>
      </c>
      <c r="I145" s="77">
        <v>4.13</v>
      </c>
      <c r="J145" t="s">
        <v>706</v>
      </c>
      <c r="K145" t="s">
        <v>102</v>
      </c>
      <c r="L145" s="78">
        <v>2.98E-2</v>
      </c>
      <c r="M145" s="78">
        <v>3.0700000000000002E-2</v>
      </c>
      <c r="N145" s="77">
        <v>4777.08</v>
      </c>
      <c r="O145" s="77">
        <v>111.49</v>
      </c>
      <c r="P145" s="77">
        <v>5.3259664920000001</v>
      </c>
      <c r="Q145" s="78">
        <v>0</v>
      </c>
      <c r="R145" s="78">
        <v>0</v>
      </c>
      <c r="W145" s="100"/>
    </row>
    <row r="146" spans="2:23">
      <c r="B146" t="s">
        <v>3406</v>
      </c>
      <c r="C146" t="s">
        <v>3259</v>
      </c>
      <c r="D146" t="s">
        <v>3407</v>
      </c>
      <c r="E146"/>
      <c r="F146" t="s">
        <v>515</v>
      </c>
      <c r="G146" s="95">
        <v>42052</v>
      </c>
      <c r="H146" t="s">
        <v>150</v>
      </c>
      <c r="I146" s="77">
        <v>4.1399999999999997</v>
      </c>
      <c r="J146" t="s">
        <v>706</v>
      </c>
      <c r="K146" t="s">
        <v>102</v>
      </c>
      <c r="L146" s="78">
        <v>2.98E-2</v>
      </c>
      <c r="M146" s="78">
        <v>2.01E-2</v>
      </c>
      <c r="N146" s="77">
        <v>232619.21</v>
      </c>
      <c r="O146" s="77">
        <v>116.81</v>
      </c>
      <c r="P146" s="77">
        <v>271.72249920100001</v>
      </c>
      <c r="Q146" s="78">
        <v>2.2000000000000001E-3</v>
      </c>
      <c r="R146" s="78">
        <v>2.0000000000000001E-4</v>
      </c>
      <c r="W146" s="100"/>
    </row>
    <row r="147" spans="2:23">
      <c r="B147" t="s">
        <v>3408</v>
      </c>
      <c r="C147" t="s">
        <v>3259</v>
      </c>
      <c r="D147" t="s">
        <v>3409</v>
      </c>
      <c r="E147"/>
      <c r="F147" t="s">
        <v>515</v>
      </c>
      <c r="G147" s="95">
        <v>42052</v>
      </c>
      <c r="H147" t="s">
        <v>150</v>
      </c>
      <c r="I147" s="77">
        <v>4.18</v>
      </c>
      <c r="J147" t="s">
        <v>706</v>
      </c>
      <c r="K147" t="s">
        <v>102</v>
      </c>
      <c r="L147" s="78">
        <v>2.98E-2</v>
      </c>
      <c r="M147" s="78">
        <v>1.9800000000000002E-2</v>
      </c>
      <c r="N147" s="77">
        <v>191585.56</v>
      </c>
      <c r="O147" s="77">
        <v>117</v>
      </c>
      <c r="P147" s="77">
        <v>224.15510520000001</v>
      </c>
      <c r="Q147" s="78">
        <v>1.8E-3</v>
      </c>
      <c r="R147" s="78">
        <v>2.0000000000000001E-4</v>
      </c>
      <c r="W147" s="100"/>
    </row>
    <row r="148" spans="2:23">
      <c r="B148" t="s">
        <v>3410</v>
      </c>
      <c r="C148" t="s">
        <v>3259</v>
      </c>
      <c r="D148" t="s">
        <v>3411</v>
      </c>
      <c r="E148"/>
      <c r="F148" t="s">
        <v>510</v>
      </c>
      <c r="G148" s="95">
        <v>42901</v>
      </c>
      <c r="H148" t="s">
        <v>209</v>
      </c>
      <c r="I148" s="77">
        <v>0.96</v>
      </c>
      <c r="J148" t="s">
        <v>132</v>
      </c>
      <c r="K148" t="s">
        <v>102</v>
      </c>
      <c r="L148" s="78">
        <v>0.04</v>
      </c>
      <c r="M148" s="78">
        <v>6.1100000000000002E-2</v>
      </c>
      <c r="N148" s="77">
        <v>353459.85</v>
      </c>
      <c r="O148" s="77">
        <v>98.28</v>
      </c>
      <c r="P148" s="77">
        <v>347.38034058</v>
      </c>
      <c r="Q148" s="78">
        <v>2.8E-3</v>
      </c>
      <c r="R148" s="78">
        <v>2.9999999999999997E-4</v>
      </c>
      <c r="W148" s="100"/>
    </row>
    <row r="149" spans="2:23">
      <c r="B149" s="88" t="s">
        <v>3412</v>
      </c>
      <c r="C149" t="s">
        <v>3259</v>
      </c>
      <c r="D149" t="s">
        <v>3413</v>
      </c>
      <c r="E149"/>
      <c r="F149" t="s">
        <v>324</v>
      </c>
      <c r="G149" s="95">
        <v>43899</v>
      </c>
      <c r="H149" t="s">
        <v>2258</v>
      </c>
      <c r="I149" s="77">
        <v>3.2</v>
      </c>
      <c r="J149" t="s">
        <v>127</v>
      </c>
      <c r="K149" t="s">
        <v>102</v>
      </c>
      <c r="L149" s="78">
        <v>2.3900000000000001E-2</v>
      </c>
      <c r="M149" s="78">
        <v>5.11E-2</v>
      </c>
      <c r="N149" s="77">
        <v>396520.01</v>
      </c>
      <c r="O149" s="77">
        <v>92.95</v>
      </c>
      <c r="P149" s="77">
        <v>368.56534929499998</v>
      </c>
      <c r="Q149" s="78">
        <v>3.0000000000000001E-3</v>
      </c>
      <c r="R149" s="78">
        <v>2.9999999999999997E-4</v>
      </c>
      <c r="W149" s="100"/>
    </row>
    <row r="150" spans="2:23">
      <c r="B150" s="88" t="s">
        <v>3412</v>
      </c>
      <c r="C150" t="s">
        <v>3259</v>
      </c>
      <c r="D150" t="s">
        <v>3414</v>
      </c>
      <c r="E150"/>
      <c r="F150" t="s">
        <v>324</v>
      </c>
      <c r="G150" s="95">
        <v>43899</v>
      </c>
      <c r="H150" t="s">
        <v>2258</v>
      </c>
      <c r="I150" s="77">
        <v>3.36</v>
      </c>
      <c r="J150" t="s">
        <v>127</v>
      </c>
      <c r="K150" t="s">
        <v>102</v>
      </c>
      <c r="L150" s="78">
        <v>1.2999999999999999E-2</v>
      </c>
      <c r="M150" s="78">
        <v>2.23E-2</v>
      </c>
      <c r="N150" s="77">
        <v>369490.31</v>
      </c>
      <c r="O150" s="77">
        <v>107.57</v>
      </c>
      <c r="P150" s="77">
        <v>397.46072646699997</v>
      </c>
      <c r="Q150" s="78">
        <v>3.2000000000000002E-3</v>
      </c>
      <c r="R150" s="78">
        <v>2.9999999999999997E-4</v>
      </c>
      <c r="W150" s="100"/>
    </row>
    <row r="151" spans="2:23">
      <c r="B151" s="91" t="s">
        <v>3468</v>
      </c>
      <c r="C151" t="s">
        <v>3299</v>
      </c>
      <c r="D151" t="s">
        <v>3415</v>
      </c>
      <c r="E151"/>
      <c r="F151" t="s">
        <v>604</v>
      </c>
      <c r="G151" s="95">
        <v>44592</v>
      </c>
      <c r="H151" t="s">
        <v>150</v>
      </c>
      <c r="I151" s="77">
        <v>11.65</v>
      </c>
      <c r="J151" t="s">
        <v>706</v>
      </c>
      <c r="K151" t="s">
        <v>102</v>
      </c>
      <c r="L151" s="78">
        <v>2.75E-2</v>
      </c>
      <c r="M151" s="78">
        <v>4.0099999999999997E-2</v>
      </c>
      <c r="N151" s="77">
        <v>87453.17</v>
      </c>
      <c r="O151" s="77">
        <v>87.16</v>
      </c>
      <c r="P151" s="77">
        <v>76.224182971999994</v>
      </c>
      <c r="Q151" s="78">
        <v>5.9999999999999995E-4</v>
      </c>
      <c r="R151" s="78">
        <v>1E-4</v>
      </c>
      <c r="W151" s="100"/>
    </row>
    <row r="152" spans="2:23">
      <c r="B152" t="s">
        <v>3416</v>
      </c>
      <c r="C152" t="s">
        <v>3259</v>
      </c>
      <c r="D152" t="s">
        <v>3417</v>
      </c>
      <c r="E152"/>
      <c r="F152" t="s">
        <v>324</v>
      </c>
      <c r="G152" s="95">
        <v>42978</v>
      </c>
      <c r="H152" t="s">
        <v>2258</v>
      </c>
      <c r="I152" s="77">
        <v>0.89</v>
      </c>
      <c r="J152" t="s">
        <v>127</v>
      </c>
      <c r="K152" t="s">
        <v>102</v>
      </c>
      <c r="L152" s="78">
        <v>2.76E-2</v>
      </c>
      <c r="M152" s="78">
        <v>6.2799999999999995E-2</v>
      </c>
      <c r="N152" s="77">
        <v>145139.48000000001</v>
      </c>
      <c r="O152" s="77">
        <v>97.92</v>
      </c>
      <c r="P152" s="77">
        <v>142.12057881600001</v>
      </c>
      <c r="Q152" s="78">
        <v>1.1000000000000001E-3</v>
      </c>
      <c r="R152" s="78">
        <v>1E-4</v>
      </c>
      <c r="W152" s="100"/>
    </row>
    <row r="153" spans="2:23">
      <c r="B153" t="s">
        <v>3418</v>
      </c>
      <c r="C153" t="s">
        <v>3299</v>
      </c>
      <c r="D153" t="s">
        <v>3419</v>
      </c>
      <c r="E153"/>
      <c r="F153" t="s">
        <v>604</v>
      </c>
      <c r="G153" s="95">
        <v>43138</v>
      </c>
      <c r="H153" t="s">
        <v>150</v>
      </c>
      <c r="I153" s="77">
        <v>7.03</v>
      </c>
      <c r="J153" t="s">
        <v>706</v>
      </c>
      <c r="K153" t="s">
        <v>102</v>
      </c>
      <c r="L153" s="78">
        <v>2.6200000000000001E-2</v>
      </c>
      <c r="M153" s="78">
        <v>3.4599999999999999E-2</v>
      </c>
      <c r="N153" s="77">
        <v>142982.59</v>
      </c>
      <c r="O153" s="77">
        <v>105.92</v>
      </c>
      <c r="P153" s="77">
        <v>151.447159328</v>
      </c>
      <c r="Q153" s="78">
        <v>1.1999999999999999E-3</v>
      </c>
      <c r="R153" s="78">
        <v>1E-4</v>
      </c>
      <c r="W153" s="100"/>
    </row>
    <row r="154" spans="2:23">
      <c r="B154" t="s">
        <v>3418</v>
      </c>
      <c r="C154" t="s">
        <v>3299</v>
      </c>
      <c r="D154" t="s">
        <v>3420</v>
      </c>
      <c r="E154"/>
      <c r="F154" t="s">
        <v>604</v>
      </c>
      <c r="G154" s="95">
        <v>43227</v>
      </c>
      <c r="H154" t="s">
        <v>150</v>
      </c>
      <c r="I154" s="77">
        <v>7.09</v>
      </c>
      <c r="J154" t="s">
        <v>706</v>
      </c>
      <c r="K154" t="s">
        <v>102</v>
      </c>
      <c r="L154" s="78">
        <v>2.7799999999999998E-2</v>
      </c>
      <c r="M154" s="78">
        <v>3.0200000000000001E-2</v>
      </c>
      <c r="N154" s="77">
        <v>22803.69</v>
      </c>
      <c r="O154" s="77">
        <v>110.54</v>
      </c>
      <c r="P154" s="77">
        <v>25.207198926</v>
      </c>
      <c r="Q154" s="78">
        <v>2.0000000000000001E-4</v>
      </c>
      <c r="R154" s="78">
        <v>0</v>
      </c>
      <c r="W154" s="100"/>
    </row>
    <row r="155" spans="2:23">
      <c r="B155" t="s">
        <v>3418</v>
      </c>
      <c r="C155" t="s">
        <v>3299</v>
      </c>
      <c r="D155" t="s">
        <v>3421</v>
      </c>
      <c r="E155"/>
      <c r="F155" t="s">
        <v>604</v>
      </c>
      <c r="G155" s="95">
        <v>43279</v>
      </c>
      <c r="H155" t="s">
        <v>150</v>
      </c>
      <c r="I155" s="77">
        <v>7.12</v>
      </c>
      <c r="J155" t="s">
        <v>706</v>
      </c>
      <c r="K155" t="s">
        <v>102</v>
      </c>
      <c r="L155" s="78">
        <v>2.7799999999999998E-2</v>
      </c>
      <c r="M155" s="78">
        <v>2.8899999999999999E-2</v>
      </c>
      <c r="N155" s="77">
        <v>26669.62</v>
      </c>
      <c r="O155" s="77">
        <v>110.51</v>
      </c>
      <c r="P155" s="77">
        <v>29.472597061999998</v>
      </c>
      <c r="Q155" s="78">
        <v>2.0000000000000001E-4</v>
      </c>
      <c r="R155" s="78">
        <v>0</v>
      </c>
      <c r="W155" s="100"/>
    </row>
    <row r="156" spans="2:23">
      <c r="B156" t="s">
        <v>3418</v>
      </c>
      <c r="C156" t="s">
        <v>3299</v>
      </c>
      <c r="D156" t="s">
        <v>3422</v>
      </c>
      <c r="E156"/>
      <c r="F156" t="s">
        <v>604</v>
      </c>
      <c r="G156" s="95">
        <v>43417</v>
      </c>
      <c r="H156" t="s">
        <v>150</v>
      </c>
      <c r="I156" s="77">
        <v>7.06</v>
      </c>
      <c r="J156" t="s">
        <v>706</v>
      </c>
      <c r="K156" t="s">
        <v>102</v>
      </c>
      <c r="L156" s="78">
        <v>3.0800000000000001E-2</v>
      </c>
      <c r="M156" s="78">
        <v>2.9700000000000001E-2</v>
      </c>
      <c r="N156" s="77">
        <v>170097.97</v>
      </c>
      <c r="O156" s="77">
        <v>112</v>
      </c>
      <c r="P156" s="77">
        <v>190.50972640000001</v>
      </c>
      <c r="Q156" s="78">
        <v>1.5E-3</v>
      </c>
      <c r="R156" s="78">
        <v>2.0000000000000001E-4</v>
      </c>
      <c r="W156" s="100"/>
    </row>
    <row r="157" spans="2:23">
      <c r="B157" t="s">
        <v>3418</v>
      </c>
      <c r="C157" t="s">
        <v>3299</v>
      </c>
      <c r="D157" t="s">
        <v>3423</v>
      </c>
      <c r="E157"/>
      <c r="F157" t="s">
        <v>604</v>
      </c>
      <c r="G157" s="95">
        <v>43321</v>
      </c>
      <c r="H157" t="s">
        <v>150</v>
      </c>
      <c r="I157" s="77">
        <v>7.12</v>
      </c>
      <c r="J157" t="s">
        <v>706</v>
      </c>
      <c r="K157" t="s">
        <v>102</v>
      </c>
      <c r="L157" s="78">
        <v>2.8500000000000001E-2</v>
      </c>
      <c r="M157" s="78">
        <v>2.8500000000000001E-2</v>
      </c>
      <c r="N157" s="77">
        <v>149399.37</v>
      </c>
      <c r="O157" s="77">
        <v>111.36</v>
      </c>
      <c r="P157" s="77">
        <v>166.37113843200001</v>
      </c>
      <c r="Q157" s="78">
        <v>1.2999999999999999E-3</v>
      </c>
      <c r="R157" s="78">
        <v>1E-4</v>
      </c>
      <c r="W157" s="100"/>
    </row>
    <row r="158" spans="2:23">
      <c r="B158" t="s">
        <v>3418</v>
      </c>
      <c r="C158" t="s">
        <v>3299</v>
      </c>
      <c r="D158" t="s">
        <v>3424</v>
      </c>
      <c r="E158"/>
      <c r="F158" t="s">
        <v>604</v>
      </c>
      <c r="G158" s="95">
        <v>43485</v>
      </c>
      <c r="H158" t="s">
        <v>150</v>
      </c>
      <c r="I158" s="77">
        <v>7.11</v>
      </c>
      <c r="J158" t="s">
        <v>706</v>
      </c>
      <c r="K158" t="s">
        <v>102</v>
      </c>
      <c r="L158" s="78">
        <v>3.0200000000000001E-2</v>
      </c>
      <c r="M158" s="78">
        <v>2.7699999999999999E-2</v>
      </c>
      <c r="N158" s="77">
        <v>214952.54</v>
      </c>
      <c r="O158" s="77">
        <v>113.4</v>
      </c>
      <c r="P158" s="77">
        <v>243.75618036</v>
      </c>
      <c r="Q158" s="78">
        <v>2E-3</v>
      </c>
      <c r="R158" s="78">
        <v>2.0000000000000001E-4</v>
      </c>
      <c r="W158" s="100"/>
    </row>
    <row r="159" spans="2:23">
      <c r="B159" t="s">
        <v>3418</v>
      </c>
      <c r="C159" t="s">
        <v>3299</v>
      </c>
      <c r="D159" t="s">
        <v>3425</v>
      </c>
      <c r="E159"/>
      <c r="F159" t="s">
        <v>604</v>
      </c>
      <c r="G159" s="95">
        <v>43541</v>
      </c>
      <c r="H159" t="s">
        <v>150</v>
      </c>
      <c r="I159" s="77">
        <v>7.12</v>
      </c>
      <c r="J159" t="s">
        <v>706</v>
      </c>
      <c r="K159" t="s">
        <v>102</v>
      </c>
      <c r="L159" s="78">
        <v>2.7300000000000001E-2</v>
      </c>
      <c r="M159" s="78">
        <v>2.9000000000000001E-2</v>
      </c>
      <c r="N159" s="77">
        <v>18458.990000000002</v>
      </c>
      <c r="O159" s="77">
        <v>110.03</v>
      </c>
      <c r="P159" s="77">
        <v>20.310426697</v>
      </c>
      <c r="Q159" s="78">
        <v>2.0000000000000001E-4</v>
      </c>
      <c r="R159" s="78">
        <v>0</v>
      </c>
      <c r="W159" s="100"/>
    </row>
    <row r="160" spans="2:23">
      <c r="B160" t="s">
        <v>3418</v>
      </c>
      <c r="C160" t="s">
        <v>3299</v>
      </c>
      <c r="D160" t="s">
        <v>3426</v>
      </c>
      <c r="E160"/>
      <c r="F160" t="s">
        <v>604</v>
      </c>
      <c r="G160" s="95">
        <v>43613</v>
      </c>
      <c r="H160" t="s">
        <v>150</v>
      </c>
      <c r="I160" s="77">
        <v>7.13</v>
      </c>
      <c r="J160" t="s">
        <v>706</v>
      </c>
      <c r="K160" t="s">
        <v>102</v>
      </c>
      <c r="L160" s="78">
        <v>2.52E-2</v>
      </c>
      <c r="M160" s="78">
        <v>3.04E-2</v>
      </c>
      <c r="N160" s="77">
        <v>56733.41</v>
      </c>
      <c r="O160" s="77">
        <v>106.53</v>
      </c>
      <c r="P160" s="77">
        <v>60.438101672999998</v>
      </c>
      <c r="Q160" s="78">
        <v>5.0000000000000001E-4</v>
      </c>
      <c r="R160" s="78">
        <v>0</v>
      </c>
      <c r="W160" s="100"/>
    </row>
    <row r="161" spans="2:23">
      <c r="B161" t="s">
        <v>3418</v>
      </c>
      <c r="C161" t="s">
        <v>3299</v>
      </c>
      <c r="D161" t="s">
        <v>3427</v>
      </c>
      <c r="E161"/>
      <c r="F161" t="s">
        <v>604</v>
      </c>
      <c r="G161" s="95">
        <v>43657</v>
      </c>
      <c r="H161" t="s">
        <v>150</v>
      </c>
      <c r="I161" s="77">
        <v>7.05</v>
      </c>
      <c r="J161" t="s">
        <v>706</v>
      </c>
      <c r="K161" t="s">
        <v>102</v>
      </c>
      <c r="L161" s="78">
        <v>2.52E-2</v>
      </c>
      <c r="M161" s="78">
        <v>3.4599999999999999E-2</v>
      </c>
      <c r="N161" s="77">
        <v>55973.45</v>
      </c>
      <c r="O161" s="77">
        <v>102.73</v>
      </c>
      <c r="P161" s="77">
        <v>57.501525184999998</v>
      </c>
      <c r="Q161" s="78">
        <v>5.0000000000000001E-4</v>
      </c>
      <c r="R161" s="78">
        <v>0</v>
      </c>
      <c r="W161" s="100"/>
    </row>
    <row r="162" spans="2:23">
      <c r="B162" t="s">
        <v>3418</v>
      </c>
      <c r="C162" t="s">
        <v>3299</v>
      </c>
      <c r="D162" t="s">
        <v>3428</v>
      </c>
      <c r="E162"/>
      <c r="F162" t="s">
        <v>604</v>
      </c>
      <c r="G162" s="95">
        <v>43779</v>
      </c>
      <c r="H162" t="s">
        <v>150</v>
      </c>
      <c r="I162" s="77">
        <v>7.06</v>
      </c>
      <c r="J162" t="s">
        <v>706</v>
      </c>
      <c r="K162" t="s">
        <v>102</v>
      </c>
      <c r="L162" s="78">
        <v>2.53E-2</v>
      </c>
      <c r="M162" s="78">
        <v>3.4299999999999997E-2</v>
      </c>
      <c r="N162" s="77">
        <v>69328.820000000007</v>
      </c>
      <c r="O162" s="77">
        <v>103.93</v>
      </c>
      <c r="P162" s="77">
        <v>72.053442626000006</v>
      </c>
      <c r="Q162" s="78">
        <v>5.9999999999999995E-4</v>
      </c>
      <c r="R162" s="78">
        <v>1E-4</v>
      </c>
      <c r="W162" s="100"/>
    </row>
    <row r="163" spans="2:23">
      <c r="B163" t="s">
        <v>3418</v>
      </c>
      <c r="C163" t="s">
        <v>3299</v>
      </c>
      <c r="D163" t="s">
        <v>3429</v>
      </c>
      <c r="E163"/>
      <c r="F163" t="s">
        <v>604</v>
      </c>
      <c r="G163" s="95">
        <v>43835</v>
      </c>
      <c r="H163" t="s">
        <v>150</v>
      </c>
      <c r="I163" s="77">
        <v>7.05</v>
      </c>
      <c r="J163" t="s">
        <v>706</v>
      </c>
      <c r="K163" t="s">
        <v>102</v>
      </c>
      <c r="L163" s="78">
        <v>2.52E-2</v>
      </c>
      <c r="M163" s="78">
        <v>3.4599999999999999E-2</v>
      </c>
      <c r="N163" s="77">
        <v>38606.39</v>
      </c>
      <c r="O163" s="77">
        <v>103.67</v>
      </c>
      <c r="P163" s="77">
        <v>40.023244513000002</v>
      </c>
      <c r="Q163" s="78">
        <v>2.9999999999999997E-4</v>
      </c>
      <c r="R163" s="78">
        <v>0</v>
      </c>
      <c r="W163" s="100"/>
    </row>
    <row r="164" spans="2:23">
      <c r="B164" t="s">
        <v>3418</v>
      </c>
      <c r="C164" t="s">
        <v>3299</v>
      </c>
      <c r="D164" t="s">
        <v>3430</v>
      </c>
      <c r="E164"/>
      <c r="F164" t="s">
        <v>604</v>
      </c>
      <c r="G164" s="95">
        <v>44143</v>
      </c>
      <c r="H164" t="s">
        <v>150</v>
      </c>
      <c r="I164" s="77">
        <v>6.57</v>
      </c>
      <c r="J164" t="s">
        <v>706</v>
      </c>
      <c r="K164" t="s">
        <v>102</v>
      </c>
      <c r="L164" s="78">
        <v>2.52E-2</v>
      </c>
      <c r="M164" s="78">
        <v>3.0599999999999999E-2</v>
      </c>
      <c r="N164" s="77">
        <v>225196.31</v>
      </c>
      <c r="O164" s="77">
        <v>107.59</v>
      </c>
      <c r="P164" s="77">
        <v>242.28870992899999</v>
      </c>
      <c r="Q164" s="78">
        <v>2E-3</v>
      </c>
      <c r="R164" s="78">
        <v>2.0000000000000001E-4</v>
      </c>
      <c r="W164" s="100"/>
    </row>
    <row r="165" spans="2:23">
      <c r="B165" t="s">
        <v>3418</v>
      </c>
      <c r="C165" t="s">
        <v>3299</v>
      </c>
      <c r="D165" t="s">
        <v>3431</v>
      </c>
      <c r="E165"/>
      <c r="F165" t="s">
        <v>604</v>
      </c>
      <c r="G165" s="95">
        <v>44728</v>
      </c>
      <c r="H165" t="s">
        <v>150</v>
      </c>
      <c r="I165" s="77">
        <v>9.48</v>
      </c>
      <c r="J165" t="s">
        <v>706</v>
      </c>
      <c r="K165" t="s">
        <v>102</v>
      </c>
      <c r="L165" s="78">
        <v>2.63E-2</v>
      </c>
      <c r="M165" s="78">
        <v>2.87E-2</v>
      </c>
      <c r="N165" s="77">
        <v>96487.57</v>
      </c>
      <c r="O165" s="77">
        <v>103.17</v>
      </c>
      <c r="P165" s="77">
        <v>99.546225969000005</v>
      </c>
      <c r="Q165" s="78">
        <v>8.0000000000000004E-4</v>
      </c>
      <c r="R165" s="78">
        <v>1E-4</v>
      </c>
      <c r="W165" s="100"/>
    </row>
    <row r="166" spans="2:23">
      <c r="B166" t="s">
        <v>3418</v>
      </c>
      <c r="C166" t="s">
        <v>3299</v>
      </c>
      <c r="D166" t="s">
        <v>3432</v>
      </c>
      <c r="E166"/>
      <c r="F166" t="s">
        <v>604</v>
      </c>
      <c r="G166" s="95">
        <v>44923</v>
      </c>
      <c r="H166" t="s">
        <v>150</v>
      </c>
      <c r="I166" s="77">
        <v>9.19</v>
      </c>
      <c r="J166" t="s">
        <v>706</v>
      </c>
      <c r="K166" t="s">
        <v>102</v>
      </c>
      <c r="L166" s="78">
        <v>3.0800000000000001E-2</v>
      </c>
      <c r="M166" s="78">
        <v>3.3700000000000001E-2</v>
      </c>
      <c r="N166" s="77">
        <v>31401.29</v>
      </c>
      <c r="O166" s="77">
        <v>100.8</v>
      </c>
      <c r="P166" s="77">
        <v>31.652500320000001</v>
      </c>
      <c r="Q166" s="78">
        <v>2.9999999999999997E-4</v>
      </c>
      <c r="R166" s="78">
        <v>0</v>
      </c>
      <c r="W166" s="100"/>
    </row>
    <row r="167" spans="2:23">
      <c r="B167" t="s">
        <v>3433</v>
      </c>
      <c r="C167" t="s">
        <v>3299</v>
      </c>
      <c r="D167" t="s">
        <v>3434</v>
      </c>
      <c r="E167"/>
      <c r="F167" t="s">
        <v>604</v>
      </c>
      <c r="G167" s="95">
        <v>42935</v>
      </c>
      <c r="H167" t="s">
        <v>150</v>
      </c>
      <c r="I167" s="77">
        <v>7.77</v>
      </c>
      <c r="J167" t="s">
        <v>706</v>
      </c>
      <c r="K167" t="s">
        <v>102</v>
      </c>
      <c r="L167" s="78">
        <v>4.0800000000000003E-2</v>
      </c>
      <c r="M167" s="78">
        <v>3.4700000000000002E-2</v>
      </c>
      <c r="N167" s="77">
        <v>213650.78</v>
      </c>
      <c r="O167" s="77">
        <v>114.67</v>
      </c>
      <c r="P167" s="77">
        <v>244.99334942600001</v>
      </c>
      <c r="Q167" s="78">
        <v>2E-3</v>
      </c>
      <c r="R167" s="78">
        <v>2.0000000000000001E-4</v>
      </c>
      <c r="W167" s="100"/>
    </row>
    <row r="168" spans="2:23">
      <c r="B168" t="s">
        <v>3433</v>
      </c>
      <c r="C168" t="s">
        <v>3299</v>
      </c>
      <c r="D168" t="s">
        <v>3435</v>
      </c>
      <c r="E168"/>
      <c r="F168" t="s">
        <v>604</v>
      </c>
      <c r="G168" s="95">
        <v>43011</v>
      </c>
      <c r="H168" t="s">
        <v>150</v>
      </c>
      <c r="I168" s="77">
        <v>7.79</v>
      </c>
      <c r="J168" t="s">
        <v>706</v>
      </c>
      <c r="K168" t="s">
        <v>102</v>
      </c>
      <c r="L168" s="78">
        <v>3.9E-2</v>
      </c>
      <c r="M168" s="78">
        <v>3.49E-2</v>
      </c>
      <c r="N168" s="77">
        <v>45612.6</v>
      </c>
      <c r="O168" s="77">
        <v>112.7</v>
      </c>
      <c r="P168" s="77">
        <v>51.405400200000003</v>
      </c>
      <c r="Q168" s="78">
        <v>4.0000000000000002E-4</v>
      </c>
      <c r="R168" s="78">
        <v>0</v>
      </c>
      <c r="W168" s="100"/>
    </row>
    <row r="169" spans="2:23">
      <c r="B169" t="s">
        <v>3433</v>
      </c>
      <c r="C169" t="s">
        <v>3299</v>
      </c>
      <c r="D169" t="s">
        <v>3436</v>
      </c>
      <c r="E169"/>
      <c r="F169" t="s">
        <v>604</v>
      </c>
      <c r="G169" s="95">
        <v>43104</v>
      </c>
      <c r="H169" t="s">
        <v>150</v>
      </c>
      <c r="I169" s="77">
        <v>7.6</v>
      </c>
      <c r="J169" t="s">
        <v>706</v>
      </c>
      <c r="K169" t="s">
        <v>102</v>
      </c>
      <c r="L169" s="78">
        <v>3.8199999999999998E-2</v>
      </c>
      <c r="M169" s="78">
        <v>4.3200000000000002E-2</v>
      </c>
      <c r="N169" s="77">
        <v>81048.639999999999</v>
      </c>
      <c r="O169" s="77">
        <v>105.18</v>
      </c>
      <c r="P169" s="77">
        <v>85.246959552000007</v>
      </c>
      <c r="Q169" s="78">
        <v>6.9999999999999999E-4</v>
      </c>
      <c r="R169" s="78">
        <v>1E-4</v>
      </c>
      <c r="W169" s="100"/>
    </row>
    <row r="170" spans="2:23">
      <c r="B170" t="s">
        <v>3433</v>
      </c>
      <c r="C170" t="s">
        <v>3299</v>
      </c>
      <c r="D170" t="s">
        <v>3437</v>
      </c>
      <c r="E170"/>
      <c r="F170" t="s">
        <v>604</v>
      </c>
      <c r="G170" s="95">
        <v>43194</v>
      </c>
      <c r="H170" t="s">
        <v>150</v>
      </c>
      <c r="I170" s="77">
        <v>7.8</v>
      </c>
      <c r="J170" t="s">
        <v>706</v>
      </c>
      <c r="K170" t="s">
        <v>102</v>
      </c>
      <c r="L170" s="78">
        <v>3.7900000000000003E-2</v>
      </c>
      <c r="M170" s="78">
        <v>3.5499999999999997E-2</v>
      </c>
      <c r="N170" s="77">
        <v>52292.38</v>
      </c>
      <c r="O170" s="77">
        <v>111.44</v>
      </c>
      <c r="P170" s="77">
        <v>58.274628272000001</v>
      </c>
      <c r="Q170" s="78">
        <v>5.0000000000000001E-4</v>
      </c>
      <c r="R170" s="78">
        <v>0</v>
      </c>
      <c r="W170" s="100"/>
    </row>
    <row r="171" spans="2:23">
      <c r="B171" t="s">
        <v>3433</v>
      </c>
      <c r="C171" t="s">
        <v>3299</v>
      </c>
      <c r="D171" t="s">
        <v>3438</v>
      </c>
      <c r="E171"/>
      <c r="F171" t="s">
        <v>604</v>
      </c>
      <c r="G171" s="95">
        <v>43285</v>
      </c>
      <c r="H171" t="s">
        <v>150</v>
      </c>
      <c r="I171" s="77">
        <v>7.75</v>
      </c>
      <c r="J171" t="s">
        <v>706</v>
      </c>
      <c r="K171" t="s">
        <v>102</v>
      </c>
      <c r="L171" s="78">
        <v>4.0099999999999997E-2</v>
      </c>
      <c r="M171" s="78">
        <v>3.56E-2</v>
      </c>
      <c r="N171" s="77">
        <v>69761.58</v>
      </c>
      <c r="O171" s="77">
        <v>111.96</v>
      </c>
      <c r="P171" s="77">
        <v>78.105064967999994</v>
      </c>
      <c r="Q171" s="78">
        <v>5.9999999999999995E-4</v>
      </c>
      <c r="R171" s="78">
        <v>1E-4</v>
      </c>
      <c r="W171" s="100"/>
    </row>
    <row r="172" spans="2:23">
      <c r="B172" t="s">
        <v>3433</v>
      </c>
      <c r="C172" t="s">
        <v>3299</v>
      </c>
      <c r="D172" t="s">
        <v>3439</v>
      </c>
      <c r="E172"/>
      <c r="F172" t="s">
        <v>604</v>
      </c>
      <c r="G172" s="95">
        <v>43377</v>
      </c>
      <c r="H172" t="s">
        <v>150</v>
      </c>
      <c r="I172" s="77">
        <v>7.73</v>
      </c>
      <c r="J172" t="s">
        <v>706</v>
      </c>
      <c r="K172" t="s">
        <v>102</v>
      </c>
      <c r="L172" s="78">
        <v>3.9699999999999999E-2</v>
      </c>
      <c r="M172" s="78">
        <v>3.7199999999999997E-2</v>
      </c>
      <c r="N172" s="77">
        <v>139475.94</v>
      </c>
      <c r="O172" s="77">
        <v>110.02</v>
      </c>
      <c r="P172" s="77">
        <v>153.45142918799999</v>
      </c>
      <c r="Q172" s="78">
        <v>1.1999999999999999E-3</v>
      </c>
      <c r="R172" s="78">
        <v>1E-4</v>
      </c>
      <c r="W172" s="100"/>
    </row>
    <row r="173" spans="2:23">
      <c r="B173" t="s">
        <v>3433</v>
      </c>
      <c r="C173" t="s">
        <v>3299</v>
      </c>
      <c r="D173" t="s">
        <v>3440</v>
      </c>
      <c r="E173"/>
      <c r="F173" t="s">
        <v>604</v>
      </c>
      <c r="G173" s="95">
        <v>43469</v>
      </c>
      <c r="H173" t="s">
        <v>150</v>
      </c>
      <c r="I173" s="77">
        <v>7.81</v>
      </c>
      <c r="J173" t="s">
        <v>706</v>
      </c>
      <c r="K173" t="s">
        <v>102</v>
      </c>
      <c r="L173" s="78">
        <v>4.1700000000000001E-2</v>
      </c>
      <c r="M173" s="78">
        <v>3.2099999999999997E-2</v>
      </c>
      <c r="N173" s="77">
        <v>98526.69</v>
      </c>
      <c r="O173" s="77">
        <v>115.99</v>
      </c>
      <c r="P173" s="77">
        <v>114.28110773100001</v>
      </c>
      <c r="Q173" s="78">
        <v>8.9999999999999998E-4</v>
      </c>
      <c r="R173" s="78">
        <v>1E-4</v>
      </c>
      <c r="W173" s="100"/>
    </row>
    <row r="174" spans="2:23">
      <c r="B174" t="s">
        <v>3433</v>
      </c>
      <c r="C174" t="s">
        <v>3299</v>
      </c>
      <c r="D174" t="s">
        <v>3441</v>
      </c>
      <c r="E174"/>
      <c r="F174" t="s">
        <v>604</v>
      </c>
      <c r="G174" s="95">
        <v>43559</v>
      </c>
      <c r="H174" t="s">
        <v>150</v>
      </c>
      <c r="I174" s="77">
        <v>7.82</v>
      </c>
      <c r="J174" t="s">
        <v>706</v>
      </c>
      <c r="K174" t="s">
        <v>102</v>
      </c>
      <c r="L174" s="78">
        <v>3.7199999999999997E-2</v>
      </c>
      <c r="M174" s="78">
        <v>3.5000000000000003E-2</v>
      </c>
      <c r="N174" s="77">
        <v>233952.99</v>
      </c>
      <c r="O174" s="77">
        <v>109.96</v>
      </c>
      <c r="P174" s="77">
        <v>257.25470780400002</v>
      </c>
      <c r="Q174" s="78">
        <v>2.0999999999999999E-3</v>
      </c>
      <c r="R174" s="78">
        <v>2.0000000000000001E-4</v>
      </c>
      <c r="W174" s="100"/>
    </row>
    <row r="175" spans="2:23">
      <c r="B175" t="s">
        <v>3433</v>
      </c>
      <c r="C175" t="s">
        <v>3299</v>
      </c>
      <c r="D175" t="s">
        <v>3442</v>
      </c>
      <c r="E175"/>
      <c r="F175" t="s">
        <v>604</v>
      </c>
      <c r="G175" s="95">
        <v>43742</v>
      </c>
      <c r="H175" t="s">
        <v>150</v>
      </c>
      <c r="I175" s="77">
        <v>7.69</v>
      </c>
      <c r="J175" t="s">
        <v>706</v>
      </c>
      <c r="K175" t="s">
        <v>102</v>
      </c>
      <c r="L175" s="78">
        <v>3.1E-2</v>
      </c>
      <c r="M175" s="78">
        <v>4.53E-2</v>
      </c>
      <c r="N175" s="77">
        <v>272371.03000000003</v>
      </c>
      <c r="O175" s="77">
        <v>96.1</v>
      </c>
      <c r="P175" s="77">
        <v>261.74855982999998</v>
      </c>
      <c r="Q175" s="78">
        <v>2.0999999999999999E-3</v>
      </c>
      <c r="R175" s="78">
        <v>2.0000000000000001E-4</v>
      </c>
      <c r="W175" s="100"/>
    </row>
    <row r="176" spans="2:23">
      <c r="B176" t="s">
        <v>3433</v>
      </c>
      <c r="C176" t="s">
        <v>3299</v>
      </c>
      <c r="D176" t="s">
        <v>3443</v>
      </c>
      <c r="E176"/>
      <c r="F176" t="s">
        <v>604</v>
      </c>
      <c r="G176" s="95">
        <v>43924</v>
      </c>
      <c r="H176" t="s">
        <v>150</v>
      </c>
      <c r="I176" s="77">
        <v>8.07</v>
      </c>
      <c r="J176" t="s">
        <v>706</v>
      </c>
      <c r="K176" t="s">
        <v>102</v>
      </c>
      <c r="L176" s="78">
        <v>3.1399999999999997E-2</v>
      </c>
      <c r="M176" s="78">
        <v>2.9100000000000001E-2</v>
      </c>
      <c r="N176" s="77">
        <v>55414.720000000001</v>
      </c>
      <c r="O176" s="77">
        <v>109.78</v>
      </c>
      <c r="P176" s="77">
        <v>60.834279616000003</v>
      </c>
      <c r="Q176" s="78">
        <v>5.0000000000000001E-4</v>
      </c>
      <c r="R176" s="78">
        <v>0</v>
      </c>
      <c r="W176" s="100"/>
    </row>
    <row r="177" spans="2:23">
      <c r="B177" t="s">
        <v>3433</v>
      </c>
      <c r="C177" t="s">
        <v>3299</v>
      </c>
      <c r="D177" t="s">
        <v>3444</v>
      </c>
      <c r="E177"/>
      <c r="F177" t="s">
        <v>604</v>
      </c>
      <c r="G177" s="95">
        <v>44015</v>
      </c>
      <c r="H177" t="s">
        <v>150</v>
      </c>
      <c r="I177" s="77">
        <v>7.79</v>
      </c>
      <c r="J177" t="s">
        <v>706</v>
      </c>
      <c r="K177" t="s">
        <v>102</v>
      </c>
      <c r="L177" s="78">
        <v>3.1E-2</v>
      </c>
      <c r="M177" s="78">
        <v>4.0599999999999997E-2</v>
      </c>
      <c r="N177" s="77">
        <v>45682.83</v>
      </c>
      <c r="O177" s="77">
        <v>100.38</v>
      </c>
      <c r="P177" s="77">
        <v>45.856424754000003</v>
      </c>
      <c r="Q177" s="78">
        <v>4.0000000000000002E-4</v>
      </c>
      <c r="R177" s="78">
        <v>0</v>
      </c>
      <c r="W177" s="100"/>
    </row>
    <row r="178" spans="2:23">
      <c r="B178" t="s">
        <v>3433</v>
      </c>
      <c r="C178" t="s">
        <v>3299</v>
      </c>
      <c r="D178" t="s">
        <v>3445</v>
      </c>
      <c r="E178"/>
      <c r="F178" t="s">
        <v>604</v>
      </c>
      <c r="G178" s="95">
        <v>44108</v>
      </c>
      <c r="H178" t="s">
        <v>150</v>
      </c>
      <c r="I178" s="77">
        <v>7.69</v>
      </c>
      <c r="J178" t="s">
        <v>706</v>
      </c>
      <c r="K178" t="s">
        <v>102</v>
      </c>
      <c r="L178" s="78">
        <v>3.1E-2</v>
      </c>
      <c r="M178" s="78">
        <v>4.4999999999999998E-2</v>
      </c>
      <c r="N178" s="77">
        <v>74097.77</v>
      </c>
      <c r="O178" s="77">
        <v>97.07</v>
      </c>
      <c r="P178" s="77">
        <v>71.926705338999994</v>
      </c>
      <c r="Q178" s="78">
        <v>5.9999999999999995E-4</v>
      </c>
      <c r="R178" s="78">
        <v>1E-4</v>
      </c>
      <c r="W178" s="100"/>
    </row>
    <row r="179" spans="2:23">
      <c r="B179" t="s">
        <v>3433</v>
      </c>
      <c r="C179" t="s">
        <v>3299</v>
      </c>
      <c r="D179" t="s">
        <v>3446</v>
      </c>
      <c r="E179"/>
      <c r="F179" t="s">
        <v>604</v>
      </c>
      <c r="G179" s="95">
        <v>44200</v>
      </c>
      <c r="H179" t="s">
        <v>150</v>
      </c>
      <c r="I179" s="77">
        <v>7.6</v>
      </c>
      <c r="J179" t="s">
        <v>706</v>
      </c>
      <c r="K179" t="s">
        <v>102</v>
      </c>
      <c r="L179" s="78">
        <v>3.1E-2</v>
      </c>
      <c r="M179" s="78">
        <v>4.8800000000000003E-2</v>
      </c>
      <c r="N179" s="77">
        <v>38442.92</v>
      </c>
      <c r="O179" s="77">
        <v>94.43</v>
      </c>
      <c r="P179" s="77">
        <v>36.301649355999999</v>
      </c>
      <c r="Q179" s="78">
        <v>2.9999999999999997E-4</v>
      </c>
      <c r="R179" s="78">
        <v>0</v>
      </c>
      <c r="W179" s="100"/>
    </row>
    <row r="180" spans="2:23">
      <c r="B180" t="s">
        <v>3433</v>
      </c>
      <c r="C180" t="s">
        <v>3299</v>
      </c>
      <c r="D180" t="s">
        <v>3447</v>
      </c>
      <c r="E180"/>
      <c r="F180" t="s">
        <v>604</v>
      </c>
      <c r="G180" s="95">
        <v>44290</v>
      </c>
      <c r="H180" t="s">
        <v>150</v>
      </c>
      <c r="I180" s="77">
        <v>7.54</v>
      </c>
      <c r="J180" t="s">
        <v>706</v>
      </c>
      <c r="K180" t="s">
        <v>102</v>
      </c>
      <c r="L180" s="78">
        <v>3.1E-2</v>
      </c>
      <c r="M180" s="78">
        <v>5.1299999999999998E-2</v>
      </c>
      <c r="N180" s="77">
        <v>73839.16</v>
      </c>
      <c r="O180" s="77">
        <v>92.63</v>
      </c>
      <c r="P180" s="77">
        <v>68.397213907999998</v>
      </c>
      <c r="Q180" s="78">
        <v>5.9999999999999995E-4</v>
      </c>
      <c r="R180" s="78">
        <v>1E-4</v>
      </c>
      <c r="W180" s="100"/>
    </row>
    <row r="181" spans="2:23">
      <c r="B181" t="s">
        <v>3433</v>
      </c>
      <c r="C181" t="s">
        <v>3299</v>
      </c>
      <c r="D181" t="s">
        <v>3448</v>
      </c>
      <c r="E181"/>
      <c r="F181" t="s">
        <v>604</v>
      </c>
      <c r="G181" s="95">
        <v>44496</v>
      </c>
      <c r="H181" t="s">
        <v>150</v>
      </c>
      <c r="I181" s="77">
        <v>7.06</v>
      </c>
      <c r="J181" t="s">
        <v>706</v>
      </c>
      <c r="K181" t="s">
        <v>102</v>
      </c>
      <c r="L181" s="78">
        <v>3.1E-2</v>
      </c>
      <c r="M181" s="78">
        <v>7.2400000000000006E-2</v>
      </c>
      <c r="N181" s="77">
        <v>82715.649999999994</v>
      </c>
      <c r="O181" s="77">
        <v>78.349999999999994</v>
      </c>
      <c r="P181" s="77">
        <v>64.807711775000001</v>
      </c>
      <c r="Q181" s="78">
        <v>5.0000000000000001E-4</v>
      </c>
      <c r="R181" s="78">
        <v>1E-4</v>
      </c>
      <c r="W181" s="100"/>
    </row>
    <row r="182" spans="2:23">
      <c r="B182" t="s">
        <v>3433</v>
      </c>
      <c r="C182" t="s">
        <v>3299</v>
      </c>
      <c r="D182" t="s">
        <v>3449</v>
      </c>
      <c r="E182"/>
      <c r="F182" t="s">
        <v>604</v>
      </c>
      <c r="G182" s="95">
        <v>44615</v>
      </c>
      <c r="H182" t="s">
        <v>150</v>
      </c>
      <c r="I182" s="77">
        <v>7.3</v>
      </c>
      <c r="J182" t="s">
        <v>706</v>
      </c>
      <c r="K182" t="s">
        <v>102</v>
      </c>
      <c r="L182" s="78">
        <v>3.1E-2</v>
      </c>
      <c r="M182" s="78">
        <v>6.1800000000000001E-2</v>
      </c>
      <c r="N182" s="77">
        <v>100409.25</v>
      </c>
      <c r="O182" s="77">
        <v>83.71</v>
      </c>
      <c r="P182" s="77">
        <v>84.052583174999995</v>
      </c>
      <c r="Q182" s="78">
        <v>6.9999999999999999E-4</v>
      </c>
      <c r="R182" s="78">
        <v>1E-4</v>
      </c>
      <c r="W182" s="100"/>
    </row>
    <row r="183" spans="2:23">
      <c r="B183" t="s">
        <v>3433</v>
      </c>
      <c r="C183" t="s">
        <v>3299</v>
      </c>
      <c r="D183" t="s">
        <v>3450</v>
      </c>
      <c r="E183"/>
      <c r="F183" t="s">
        <v>604</v>
      </c>
      <c r="G183" s="95">
        <v>44753</v>
      </c>
      <c r="H183" t="s">
        <v>150</v>
      </c>
      <c r="I183" s="77">
        <v>7.8</v>
      </c>
      <c r="J183" t="s">
        <v>706</v>
      </c>
      <c r="K183" t="s">
        <v>102</v>
      </c>
      <c r="L183" s="78">
        <v>3.2599999999999997E-2</v>
      </c>
      <c r="M183" s="78">
        <v>3.9E-2</v>
      </c>
      <c r="N183" s="77">
        <v>148223.18</v>
      </c>
      <c r="O183" s="77">
        <v>97.39</v>
      </c>
      <c r="P183" s="77">
        <v>144.35455500200001</v>
      </c>
      <c r="Q183" s="78">
        <v>1.1999999999999999E-3</v>
      </c>
      <c r="R183" s="78">
        <v>1E-4</v>
      </c>
      <c r="W183" s="100"/>
    </row>
    <row r="184" spans="2:23">
      <c r="B184" t="s">
        <v>3433</v>
      </c>
      <c r="C184" t="s">
        <v>3299</v>
      </c>
      <c r="D184" t="s">
        <v>3451</v>
      </c>
      <c r="E184"/>
      <c r="F184" t="s">
        <v>604</v>
      </c>
      <c r="G184" s="95">
        <v>44959</v>
      </c>
      <c r="H184" t="s">
        <v>150</v>
      </c>
      <c r="I184" s="77">
        <v>7.65</v>
      </c>
      <c r="J184" t="s">
        <v>706</v>
      </c>
      <c r="K184" t="s">
        <v>102</v>
      </c>
      <c r="L184" s="78">
        <v>3.8100000000000002E-2</v>
      </c>
      <c r="M184" s="78">
        <v>4.1200000000000001E-2</v>
      </c>
      <c r="N184" s="77">
        <v>71720.89</v>
      </c>
      <c r="O184" s="77">
        <v>97.78</v>
      </c>
      <c r="P184" s="77">
        <v>70.128686242000001</v>
      </c>
      <c r="Q184" s="78">
        <v>5.9999999999999995E-4</v>
      </c>
      <c r="R184" s="78">
        <v>1E-4</v>
      </c>
      <c r="W184" s="100"/>
    </row>
    <row r="185" spans="2:23">
      <c r="B185" t="s">
        <v>3452</v>
      </c>
      <c r="C185" t="s">
        <v>3299</v>
      </c>
      <c r="D185" t="s">
        <v>3453</v>
      </c>
      <c r="E185"/>
      <c r="F185" t="s">
        <v>604</v>
      </c>
      <c r="G185" s="95">
        <v>45015</v>
      </c>
      <c r="H185" t="s">
        <v>150</v>
      </c>
      <c r="I185" s="77">
        <v>5.3</v>
      </c>
      <c r="J185" t="s">
        <v>369</v>
      </c>
      <c r="K185" t="s">
        <v>102</v>
      </c>
      <c r="L185" s="78">
        <v>4.4999999999999998E-2</v>
      </c>
      <c r="M185" s="78">
        <v>3.39E-2</v>
      </c>
      <c r="N185" s="77">
        <v>726993.83</v>
      </c>
      <c r="O185" s="77">
        <v>106.45</v>
      </c>
      <c r="P185" s="77">
        <v>773.88493203500002</v>
      </c>
      <c r="Q185" s="78">
        <v>6.1999999999999998E-3</v>
      </c>
      <c r="R185" s="78">
        <v>5.9999999999999995E-4</v>
      </c>
      <c r="W185" s="100"/>
    </row>
    <row r="186" spans="2:23">
      <c r="B186" t="s">
        <v>3454</v>
      </c>
      <c r="C186" t="s">
        <v>3299</v>
      </c>
      <c r="D186" t="s">
        <v>3455</v>
      </c>
      <c r="E186"/>
      <c r="F186" t="s">
        <v>597</v>
      </c>
      <c r="G186" s="95">
        <v>43801</v>
      </c>
      <c r="H186" t="s">
        <v>209</v>
      </c>
      <c r="I186" s="77">
        <v>4.5599999999999996</v>
      </c>
      <c r="J186" t="s">
        <v>369</v>
      </c>
      <c r="K186" t="s">
        <v>110</v>
      </c>
      <c r="L186" s="78">
        <v>2.3599999999999999E-2</v>
      </c>
      <c r="M186" s="78">
        <v>5.8999999999999997E-2</v>
      </c>
      <c r="N186" s="77">
        <v>642337.91</v>
      </c>
      <c r="O186" s="77">
        <v>85.87000000000009</v>
      </c>
      <c r="P186" s="77">
        <v>2224.72487708279</v>
      </c>
      <c r="Q186" s="78">
        <v>1.7899999999999999E-2</v>
      </c>
      <c r="R186" s="78">
        <v>1.8E-3</v>
      </c>
      <c r="W186" s="100"/>
    </row>
    <row r="187" spans="2:23">
      <c r="B187" t="s">
        <v>3456</v>
      </c>
      <c r="C187" t="s">
        <v>3299</v>
      </c>
      <c r="D187" t="s">
        <v>3457</v>
      </c>
      <c r="E187"/>
      <c r="F187" t="s">
        <v>604</v>
      </c>
      <c r="G187" s="95">
        <v>44074</v>
      </c>
      <c r="H187" t="s">
        <v>150</v>
      </c>
      <c r="I187" s="77">
        <v>8.94</v>
      </c>
      <c r="J187" t="s">
        <v>706</v>
      </c>
      <c r="K187" t="s">
        <v>102</v>
      </c>
      <c r="L187" s="78">
        <v>2.35E-2</v>
      </c>
      <c r="M187" s="78">
        <v>3.78E-2</v>
      </c>
      <c r="N187" s="77">
        <v>407112.64</v>
      </c>
      <c r="O187" s="77">
        <v>97.49</v>
      </c>
      <c r="P187" s="77">
        <v>396.89411273600001</v>
      </c>
      <c r="Q187" s="78">
        <v>3.2000000000000002E-3</v>
      </c>
      <c r="R187" s="78">
        <v>2.9999999999999997E-4</v>
      </c>
      <c r="W187" s="100"/>
    </row>
    <row r="188" spans="2:23">
      <c r="B188" t="s">
        <v>3456</v>
      </c>
      <c r="C188" t="s">
        <v>3299</v>
      </c>
      <c r="D188" t="s">
        <v>3458</v>
      </c>
      <c r="E188"/>
      <c r="F188" t="s">
        <v>604</v>
      </c>
      <c r="G188" s="95">
        <v>44189</v>
      </c>
      <c r="H188" t="s">
        <v>150</v>
      </c>
      <c r="I188" s="77">
        <v>8.84</v>
      </c>
      <c r="J188" t="s">
        <v>706</v>
      </c>
      <c r="K188" t="s">
        <v>102</v>
      </c>
      <c r="L188" s="78">
        <v>2.47E-2</v>
      </c>
      <c r="M188" s="78">
        <v>4.0300000000000002E-2</v>
      </c>
      <c r="N188" s="77">
        <v>50916.71</v>
      </c>
      <c r="O188" s="77">
        <v>96.54</v>
      </c>
      <c r="P188" s="77">
        <v>49.154991834</v>
      </c>
      <c r="Q188" s="78">
        <v>4.0000000000000002E-4</v>
      </c>
      <c r="R188" s="78">
        <v>0</v>
      </c>
      <c r="W188" s="100"/>
    </row>
    <row r="189" spans="2:23">
      <c r="B189" t="s">
        <v>3456</v>
      </c>
      <c r="C189" t="s">
        <v>3299</v>
      </c>
      <c r="D189" t="s">
        <v>3459</v>
      </c>
      <c r="E189"/>
      <c r="F189" t="s">
        <v>604</v>
      </c>
      <c r="G189" s="95">
        <v>44322</v>
      </c>
      <c r="H189" t="s">
        <v>150</v>
      </c>
      <c r="I189" s="77">
        <v>8.7100000000000009</v>
      </c>
      <c r="J189" t="s">
        <v>706</v>
      </c>
      <c r="K189" t="s">
        <v>102</v>
      </c>
      <c r="L189" s="78">
        <v>2.5600000000000001E-2</v>
      </c>
      <c r="M189" s="78">
        <v>4.41E-2</v>
      </c>
      <c r="N189" s="77">
        <v>234337.23</v>
      </c>
      <c r="O189" s="77">
        <v>93.65</v>
      </c>
      <c r="P189" s="77">
        <v>219.45681589500001</v>
      </c>
      <c r="Q189" s="78">
        <v>1.8E-3</v>
      </c>
      <c r="R189" s="78">
        <v>2.0000000000000001E-4</v>
      </c>
      <c r="W189" s="100"/>
    </row>
    <row r="190" spans="2:23">
      <c r="B190" t="s">
        <v>3456</v>
      </c>
      <c r="C190" t="s">
        <v>3299</v>
      </c>
      <c r="D190" t="s">
        <v>3460</v>
      </c>
      <c r="E190"/>
      <c r="F190" t="s">
        <v>604</v>
      </c>
      <c r="G190" s="95">
        <v>44418</v>
      </c>
      <c r="H190" t="s">
        <v>150</v>
      </c>
      <c r="I190" s="77">
        <v>8.84</v>
      </c>
      <c r="J190" t="s">
        <v>706</v>
      </c>
      <c r="K190" t="s">
        <v>102</v>
      </c>
      <c r="L190" s="78">
        <v>2.2700000000000001E-2</v>
      </c>
      <c r="M190" s="78">
        <v>4.2200000000000001E-2</v>
      </c>
      <c r="N190" s="77">
        <v>233704.04</v>
      </c>
      <c r="O190" s="77">
        <v>91.78</v>
      </c>
      <c r="P190" s="77">
        <v>214.493567912</v>
      </c>
      <c r="Q190" s="78">
        <v>1.6999999999999999E-3</v>
      </c>
      <c r="R190" s="78">
        <v>2.0000000000000001E-4</v>
      </c>
      <c r="W190" s="100"/>
    </row>
    <row r="191" spans="2:23">
      <c r="B191" t="s">
        <v>3456</v>
      </c>
      <c r="C191" t="s">
        <v>3299</v>
      </c>
      <c r="D191" t="s">
        <v>3461</v>
      </c>
      <c r="E191"/>
      <c r="F191" t="s">
        <v>604</v>
      </c>
      <c r="G191" s="95">
        <v>44530</v>
      </c>
      <c r="H191" t="s">
        <v>150</v>
      </c>
      <c r="I191" s="77">
        <v>8.89</v>
      </c>
      <c r="J191" t="s">
        <v>706</v>
      </c>
      <c r="K191" t="s">
        <v>102</v>
      </c>
      <c r="L191" s="78">
        <v>1.7899999999999999E-2</v>
      </c>
      <c r="M191" s="78">
        <v>4.4900000000000002E-2</v>
      </c>
      <c r="N191" s="77">
        <v>192806.76</v>
      </c>
      <c r="O191" s="77">
        <v>84.6</v>
      </c>
      <c r="P191" s="77">
        <v>163.11451896</v>
      </c>
      <c r="Q191" s="78">
        <v>1.2999999999999999E-3</v>
      </c>
      <c r="R191" s="78">
        <v>1E-4</v>
      </c>
      <c r="W191" s="100"/>
    </row>
    <row r="192" spans="2:23">
      <c r="B192" t="s">
        <v>3456</v>
      </c>
      <c r="C192" t="s">
        <v>3299</v>
      </c>
      <c r="D192" t="s">
        <v>3462</v>
      </c>
      <c r="E192"/>
      <c r="F192" t="s">
        <v>604</v>
      </c>
      <c r="G192" s="95">
        <v>44612</v>
      </c>
      <c r="H192" t="s">
        <v>150</v>
      </c>
      <c r="I192" s="77">
        <v>8.7100000000000009</v>
      </c>
      <c r="J192" t="s">
        <v>706</v>
      </c>
      <c r="K192" t="s">
        <v>102</v>
      </c>
      <c r="L192" s="78">
        <v>2.3599999999999999E-2</v>
      </c>
      <c r="M192" s="78">
        <v>4.5999999999999999E-2</v>
      </c>
      <c r="N192" s="77">
        <v>225787.94</v>
      </c>
      <c r="O192" s="77">
        <v>88.48</v>
      </c>
      <c r="P192" s="77">
        <v>199.77716931200001</v>
      </c>
      <c r="Q192" s="78">
        <v>1.6000000000000001E-3</v>
      </c>
      <c r="R192" s="78">
        <v>2.0000000000000001E-4</v>
      </c>
      <c r="W192" s="100"/>
    </row>
    <row r="193" spans="2:23">
      <c r="B193" t="s">
        <v>3456</v>
      </c>
      <c r="C193" t="s">
        <v>3299</v>
      </c>
      <c r="D193" t="s">
        <v>3463</v>
      </c>
      <c r="E193"/>
      <c r="F193" t="s">
        <v>604</v>
      </c>
      <c r="G193" s="95">
        <v>44662</v>
      </c>
      <c r="H193" t="s">
        <v>150</v>
      </c>
      <c r="I193" s="77">
        <v>8.76</v>
      </c>
      <c r="J193" t="s">
        <v>706</v>
      </c>
      <c r="K193" t="s">
        <v>102</v>
      </c>
      <c r="L193" s="78">
        <v>2.4E-2</v>
      </c>
      <c r="M193" s="78">
        <v>4.3900000000000002E-2</v>
      </c>
      <c r="N193" s="77">
        <v>257129.01</v>
      </c>
      <c r="O193" s="77">
        <v>89.78</v>
      </c>
      <c r="P193" s="77">
        <v>230.85042517799999</v>
      </c>
      <c r="Q193" s="78">
        <v>1.9E-3</v>
      </c>
      <c r="R193" s="78">
        <v>2.0000000000000001E-4</v>
      </c>
      <c r="W193" s="100"/>
    </row>
    <row r="194" spans="2:23">
      <c r="B194" t="s">
        <v>3464</v>
      </c>
      <c r="C194" t="s">
        <v>3299</v>
      </c>
      <c r="D194" t="s">
        <v>3465</v>
      </c>
      <c r="E194"/>
      <c r="F194" t="s">
        <v>597</v>
      </c>
      <c r="G194" s="95">
        <v>44376</v>
      </c>
      <c r="H194" t="s">
        <v>209</v>
      </c>
      <c r="I194" s="77">
        <v>4.7300000000000004</v>
      </c>
      <c r="J194" t="s">
        <v>127</v>
      </c>
      <c r="K194" t="s">
        <v>102</v>
      </c>
      <c r="L194" s="78">
        <v>7.3999999999999996E-2</v>
      </c>
      <c r="M194" s="78">
        <v>8.1699999999999995E-2</v>
      </c>
      <c r="N194" s="77">
        <v>3639705.06</v>
      </c>
      <c r="O194" s="77">
        <v>99.3</v>
      </c>
      <c r="P194" s="77">
        <v>3614.2271245799998</v>
      </c>
      <c r="Q194" s="78">
        <v>2.9100000000000001E-2</v>
      </c>
      <c r="R194" s="78">
        <v>2.8999999999999998E-3</v>
      </c>
      <c r="W194" s="100"/>
    </row>
    <row r="195" spans="2:23">
      <c r="B195" t="s">
        <v>3464</v>
      </c>
      <c r="C195" t="s">
        <v>3299</v>
      </c>
      <c r="D195" t="s">
        <v>3466</v>
      </c>
      <c r="E195"/>
      <c r="F195" t="s">
        <v>597</v>
      </c>
      <c r="G195" s="95">
        <v>44431</v>
      </c>
      <c r="H195" t="s">
        <v>209</v>
      </c>
      <c r="I195" s="77">
        <v>4.7300000000000004</v>
      </c>
      <c r="J195" t="s">
        <v>127</v>
      </c>
      <c r="K195" t="s">
        <v>102</v>
      </c>
      <c r="L195" s="78">
        <v>7.3999999999999996E-2</v>
      </c>
      <c r="M195" s="78">
        <v>8.14E-2</v>
      </c>
      <c r="N195" s="77">
        <v>628242.98</v>
      </c>
      <c r="O195" s="77">
        <v>99.39</v>
      </c>
      <c r="P195" s="77">
        <v>624.41069782199997</v>
      </c>
      <c r="Q195" s="78">
        <v>5.0000000000000001E-3</v>
      </c>
      <c r="R195" s="78">
        <v>5.0000000000000001E-4</v>
      </c>
      <c r="W195" s="100"/>
    </row>
    <row r="196" spans="2:23">
      <c r="B196" t="s">
        <v>3464</v>
      </c>
      <c r="C196" t="s">
        <v>3299</v>
      </c>
      <c r="D196" t="s">
        <v>3467</v>
      </c>
      <c r="E196"/>
      <c r="F196" t="s">
        <v>597</v>
      </c>
      <c r="G196" s="95">
        <v>44859</v>
      </c>
      <c r="H196" t="s">
        <v>209</v>
      </c>
      <c r="I196" s="77">
        <v>4.74</v>
      </c>
      <c r="J196" t="s">
        <v>127</v>
      </c>
      <c r="K196" t="s">
        <v>102</v>
      </c>
      <c r="L196" s="78">
        <v>7.3999999999999996E-2</v>
      </c>
      <c r="M196" s="78">
        <v>7.3499999999999996E-2</v>
      </c>
      <c r="N196" s="77">
        <v>1912123.49</v>
      </c>
      <c r="O196" s="77">
        <v>102.95</v>
      </c>
      <c r="P196" s="77">
        <v>1968.531132955</v>
      </c>
      <c r="Q196" s="78">
        <v>1.5900000000000001E-2</v>
      </c>
      <c r="R196" s="78">
        <v>1.6000000000000001E-3</v>
      </c>
      <c r="W196" s="100"/>
    </row>
    <row r="197" spans="2:23">
      <c r="B197" t="s">
        <v>3468</v>
      </c>
      <c r="C197" t="s">
        <v>3299</v>
      </c>
      <c r="D197" t="s">
        <v>3469</v>
      </c>
      <c r="E197"/>
      <c r="F197" t="s">
        <v>604</v>
      </c>
      <c r="G197" s="95">
        <v>44837</v>
      </c>
      <c r="H197" t="s">
        <v>150</v>
      </c>
      <c r="I197" s="77">
        <v>11.51</v>
      </c>
      <c r="J197" t="s">
        <v>706</v>
      </c>
      <c r="K197" t="s">
        <v>102</v>
      </c>
      <c r="L197" s="78">
        <v>3.9600000000000003E-2</v>
      </c>
      <c r="M197" s="78">
        <v>3.5799999999999998E-2</v>
      </c>
      <c r="N197" s="77">
        <v>76576.12</v>
      </c>
      <c r="O197" s="77">
        <v>102.21</v>
      </c>
      <c r="P197" s="77">
        <v>78.268452252000003</v>
      </c>
      <c r="Q197" s="78">
        <v>5.9999999999999995E-4</v>
      </c>
      <c r="R197" s="78">
        <v>1E-4</v>
      </c>
      <c r="W197" s="100"/>
    </row>
    <row r="198" spans="2:23">
      <c r="B198" t="s">
        <v>3468</v>
      </c>
      <c r="C198" t="s">
        <v>3299</v>
      </c>
      <c r="D198" t="s">
        <v>3470</v>
      </c>
      <c r="E198"/>
      <c r="F198" t="s">
        <v>604</v>
      </c>
      <c r="G198" s="95">
        <v>45076</v>
      </c>
      <c r="H198" t="s">
        <v>150</v>
      </c>
      <c r="I198" s="77">
        <v>11.33</v>
      </c>
      <c r="J198" t="s">
        <v>706</v>
      </c>
      <c r="K198" t="s">
        <v>102</v>
      </c>
      <c r="L198" s="78">
        <v>4.4900000000000002E-2</v>
      </c>
      <c r="M198" s="78">
        <v>3.8399999999999997E-2</v>
      </c>
      <c r="N198" s="77">
        <v>93716.21</v>
      </c>
      <c r="O198" s="77">
        <v>101.69</v>
      </c>
      <c r="P198" s="77">
        <v>95.300013949000004</v>
      </c>
      <c r="Q198" s="78">
        <v>8.0000000000000004E-4</v>
      </c>
      <c r="R198" s="78">
        <v>1E-4</v>
      </c>
      <c r="W198" s="100"/>
    </row>
    <row r="199" spans="2:23">
      <c r="B199" t="s">
        <v>3471</v>
      </c>
      <c r="C199" t="s">
        <v>3299</v>
      </c>
      <c r="D199" t="s">
        <v>3472</v>
      </c>
      <c r="E199"/>
      <c r="F199" t="s">
        <v>324</v>
      </c>
      <c r="G199" s="95">
        <v>44885</v>
      </c>
      <c r="H199" t="s">
        <v>2258</v>
      </c>
      <c r="I199" s="77">
        <v>2.19</v>
      </c>
      <c r="J199" t="s">
        <v>355</v>
      </c>
      <c r="K199" t="s">
        <v>102</v>
      </c>
      <c r="L199" s="78">
        <v>7.6799999999999993E-2</v>
      </c>
      <c r="M199" s="78">
        <v>8.4000000000000005E-2</v>
      </c>
      <c r="N199" s="77">
        <v>1107480.02</v>
      </c>
      <c r="O199" s="77">
        <v>99.26</v>
      </c>
      <c r="P199" s="77">
        <v>1099.284667852</v>
      </c>
      <c r="Q199" s="78">
        <v>8.8999999999999999E-3</v>
      </c>
      <c r="R199" s="78">
        <v>8.9999999999999998E-4</v>
      </c>
      <c r="W199" s="100"/>
    </row>
    <row r="200" spans="2:23">
      <c r="B200" t="s">
        <v>3471</v>
      </c>
      <c r="C200" t="s">
        <v>3299</v>
      </c>
      <c r="D200" t="s">
        <v>3473</v>
      </c>
      <c r="E200"/>
      <c r="F200" t="s">
        <v>324</v>
      </c>
      <c r="G200" s="95">
        <v>44906</v>
      </c>
      <c r="H200" t="s">
        <v>2258</v>
      </c>
      <c r="I200" s="77">
        <v>2.19</v>
      </c>
      <c r="J200" t="s">
        <v>355</v>
      </c>
      <c r="K200" t="s">
        <v>102</v>
      </c>
      <c r="L200" s="78">
        <v>7.6799999999999993E-2</v>
      </c>
      <c r="M200" s="78">
        <v>8.0699999999999994E-2</v>
      </c>
      <c r="N200" s="77">
        <v>2862.46</v>
      </c>
      <c r="O200" s="77">
        <v>100.02</v>
      </c>
      <c r="P200" s="77">
        <v>2.8630324919999999</v>
      </c>
      <c r="Q200" s="78">
        <v>0</v>
      </c>
      <c r="R200" s="78">
        <v>0</v>
      </c>
      <c r="W200" s="100"/>
    </row>
    <row r="201" spans="2:23">
      <c r="B201" t="s">
        <v>3471</v>
      </c>
      <c r="C201" t="s">
        <v>3299</v>
      </c>
      <c r="D201" t="s">
        <v>3474</v>
      </c>
      <c r="E201"/>
      <c r="F201" t="s">
        <v>324</v>
      </c>
      <c r="G201" s="95">
        <v>44991</v>
      </c>
      <c r="H201" t="s">
        <v>2258</v>
      </c>
      <c r="I201" s="77">
        <v>2.19</v>
      </c>
      <c r="J201" t="s">
        <v>355</v>
      </c>
      <c r="K201" t="s">
        <v>102</v>
      </c>
      <c r="L201" s="78">
        <v>7.6799999999999993E-2</v>
      </c>
      <c r="M201" s="78">
        <v>7.6600000000000001E-2</v>
      </c>
      <c r="N201" s="77">
        <v>141565.15</v>
      </c>
      <c r="O201" s="77">
        <v>100.76</v>
      </c>
      <c r="P201" s="77">
        <v>142.64104513999999</v>
      </c>
      <c r="Q201" s="78">
        <v>1.1999999999999999E-3</v>
      </c>
      <c r="R201" s="78">
        <v>1E-4</v>
      </c>
      <c r="W201" s="100"/>
    </row>
    <row r="202" spans="2:23">
      <c r="B202" t="s">
        <v>3308</v>
      </c>
      <c r="C202" t="s">
        <v>3299</v>
      </c>
      <c r="D202" t="s">
        <v>3475</v>
      </c>
      <c r="E202"/>
      <c r="F202" t="s">
        <v>324</v>
      </c>
      <c r="G202" s="95">
        <v>40742</v>
      </c>
      <c r="H202" t="s">
        <v>2258</v>
      </c>
      <c r="I202" s="77">
        <v>5.29</v>
      </c>
      <c r="J202" t="s">
        <v>355</v>
      </c>
      <c r="K202" t="s">
        <v>102</v>
      </c>
      <c r="L202" s="78">
        <v>0.06</v>
      </c>
      <c r="M202" s="78">
        <v>1.8100000000000002E-2</v>
      </c>
      <c r="N202" s="77">
        <v>785047.83</v>
      </c>
      <c r="O202" s="77">
        <v>143.29</v>
      </c>
      <c r="P202" s="77">
        <v>1124.895035607</v>
      </c>
      <c r="Q202" s="78">
        <v>9.1000000000000004E-3</v>
      </c>
      <c r="R202" s="78">
        <v>8.9999999999999998E-4</v>
      </c>
      <c r="W202" s="100"/>
    </row>
    <row r="203" spans="2:23">
      <c r="B203" t="s">
        <v>3308</v>
      </c>
      <c r="C203" t="s">
        <v>3299</v>
      </c>
      <c r="D203" t="s">
        <v>3476</v>
      </c>
      <c r="E203"/>
      <c r="F203" t="s">
        <v>324</v>
      </c>
      <c r="G203" s="95">
        <v>42201</v>
      </c>
      <c r="H203" t="s">
        <v>2258</v>
      </c>
      <c r="I203" s="77">
        <v>4.88</v>
      </c>
      <c r="J203" t="s">
        <v>355</v>
      </c>
      <c r="K203" t="s">
        <v>102</v>
      </c>
      <c r="L203" s="78">
        <v>4.2000000000000003E-2</v>
      </c>
      <c r="M203" s="78">
        <v>3.0599999999999999E-2</v>
      </c>
      <c r="N203" s="77">
        <v>55338.3</v>
      </c>
      <c r="O203" s="77">
        <v>118.07</v>
      </c>
      <c r="P203" s="77">
        <v>65.337930810000003</v>
      </c>
      <c r="Q203" s="78">
        <v>5.0000000000000001E-4</v>
      </c>
      <c r="R203" s="78">
        <v>1E-4</v>
      </c>
      <c r="W203" s="100"/>
    </row>
    <row r="204" spans="2:23">
      <c r="B204" t="s">
        <v>3477</v>
      </c>
      <c r="C204" t="s">
        <v>3299</v>
      </c>
      <c r="D204" t="s">
        <v>3478</v>
      </c>
      <c r="E204"/>
      <c r="F204" t="s">
        <v>604</v>
      </c>
      <c r="G204" s="95">
        <v>42242</v>
      </c>
      <c r="H204" t="s">
        <v>150</v>
      </c>
      <c r="I204" s="77">
        <v>3.16</v>
      </c>
      <c r="J204" t="s">
        <v>112</v>
      </c>
      <c r="K204" t="s">
        <v>102</v>
      </c>
      <c r="L204" s="78">
        <v>2.3599999999999999E-2</v>
      </c>
      <c r="M204" s="78">
        <v>2.98E-2</v>
      </c>
      <c r="N204" s="77">
        <v>458890.83</v>
      </c>
      <c r="O204" s="77">
        <v>108.41</v>
      </c>
      <c r="P204" s="77">
        <v>497.48354880300002</v>
      </c>
      <c r="Q204" s="78">
        <v>4.0000000000000001E-3</v>
      </c>
      <c r="R204" s="78">
        <v>4.0000000000000002E-4</v>
      </c>
      <c r="W204" s="100"/>
    </row>
    <row r="205" spans="2:23">
      <c r="B205" t="s">
        <v>3479</v>
      </c>
      <c r="C205" t="s">
        <v>3299</v>
      </c>
      <c r="D205" t="s">
        <v>3480</v>
      </c>
      <c r="E205"/>
      <c r="F205" t="s">
        <v>324</v>
      </c>
      <c r="G205" s="95">
        <v>42474</v>
      </c>
      <c r="H205" t="s">
        <v>2258</v>
      </c>
      <c r="I205" s="77">
        <v>0.51</v>
      </c>
      <c r="J205" t="s">
        <v>127</v>
      </c>
      <c r="K205" t="s">
        <v>102</v>
      </c>
      <c r="L205" s="78">
        <v>3.1800000000000002E-2</v>
      </c>
      <c r="M205" s="78">
        <v>7.3400000000000007E-2</v>
      </c>
      <c r="N205" s="77">
        <v>98366.12</v>
      </c>
      <c r="O205" s="77">
        <v>98.15</v>
      </c>
      <c r="P205" s="77">
        <v>96.546346779999993</v>
      </c>
      <c r="Q205" s="78">
        <v>8.0000000000000004E-4</v>
      </c>
      <c r="R205" s="78">
        <v>1E-4</v>
      </c>
      <c r="W205" s="100"/>
    </row>
    <row r="206" spans="2:23">
      <c r="B206" t="s">
        <v>3479</v>
      </c>
      <c r="C206" t="s">
        <v>3299</v>
      </c>
      <c r="D206" t="s">
        <v>3481</v>
      </c>
      <c r="E206"/>
      <c r="F206" t="s">
        <v>324</v>
      </c>
      <c r="G206" s="95">
        <v>42562</v>
      </c>
      <c r="H206" t="s">
        <v>2258</v>
      </c>
      <c r="I206" s="77">
        <v>1.5</v>
      </c>
      <c r="J206" t="s">
        <v>127</v>
      </c>
      <c r="K206" t="s">
        <v>102</v>
      </c>
      <c r="L206" s="78">
        <v>3.3700000000000001E-2</v>
      </c>
      <c r="M206" s="78">
        <v>6.7400000000000002E-2</v>
      </c>
      <c r="N206" s="77">
        <v>50698.879999999997</v>
      </c>
      <c r="O206" s="77">
        <v>95.45</v>
      </c>
      <c r="P206" s="77">
        <v>48.392080960000001</v>
      </c>
      <c r="Q206" s="78">
        <v>4.0000000000000002E-4</v>
      </c>
      <c r="R206" s="78">
        <v>0</v>
      </c>
      <c r="W206" s="100"/>
    </row>
    <row r="207" spans="2:23">
      <c r="B207" t="s">
        <v>3479</v>
      </c>
      <c r="C207" t="s">
        <v>3299</v>
      </c>
      <c r="D207" t="s">
        <v>3482</v>
      </c>
      <c r="E207"/>
      <c r="F207" t="s">
        <v>324</v>
      </c>
      <c r="G207" s="95">
        <v>42474</v>
      </c>
      <c r="H207" t="s">
        <v>2258</v>
      </c>
      <c r="I207" s="77">
        <v>0.51</v>
      </c>
      <c r="J207" t="s">
        <v>127</v>
      </c>
      <c r="K207" t="s">
        <v>102</v>
      </c>
      <c r="L207" s="78">
        <v>6.8500000000000005E-2</v>
      </c>
      <c r="M207" s="78">
        <v>6.6000000000000003E-2</v>
      </c>
      <c r="N207" s="77">
        <v>95671.67</v>
      </c>
      <c r="O207" s="77">
        <v>100.48</v>
      </c>
      <c r="P207" s="77">
        <v>96.130894015999999</v>
      </c>
      <c r="Q207" s="78">
        <v>8.0000000000000004E-4</v>
      </c>
      <c r="R207" s="78">
        <v>1E-4</v>
      </c>
      <c r="W207" s="100"/>
    </row>
    <row r="208" spans="2:23">
      <c r="B208" t="s">
        <v>3479</v>
      </c>
      <c r="C208" t="s">
        <v>3299</v>
      </c>
      <c r="D208" t="s">
        <v>3483</v>
      </c>
      <c r="E208"/>
      <c r="F208" t="s">
        <v>324</v>
      </c>
      <c r="G208" s="95">
        <v>42521</v>
      </c>
      <c r="H208" t="s">
        <v>2258</v>
      </c>
      <c r="I208" s="77">
        <v>1.51</v>
      </c>
      <c r="J208" t="s">
        <v>127</v>
      </c>
      <c r="K208" t="s">
        <v>102</v>
      </c>
      <c r="L208" s="78">
        <v>2.3E-2</v>
      </c>
      <c r="M208" s="78">
        <v>3.7499999999999999E-2</v>
      </c>
      <c r="N208" s="77">
        <v>45518.37</v>
      </c>
      <c r="O208" s="77">
        <v>109.99</v>
      </c>
      <c r="P208" s="77">
        <v>50.065655163000002</v>
      </c>
      <c r="Q208" s="78">
        <v>4.0000000000000002E-4</v>
      </c>
      <c r="R208" s="78">
        <v>0</v>
      </c>
      <c r="W208" s="100"/>
    </row>
    <row r="209" spans="2:23">
      <c r="B209" t="s">
        <v>3479</v>
      </c>
      <c r="C209" t="s">
        <v>3299</v>
      </c>
      <c r="D209" t="s">
        <v>3484</v>
      </c>
      <c r="E209"/>
      <c r="F209" t="s">
        <v>324</v>
      </c>
      <c r="G209" s="95">
        <v>42710</v>
      </c>
      <c r="H209" t="s">
        <v>2258</v>
      </c>
      <c r="I209" s="77">
        <v>1.66</v>
      </c>
      <c r="J209" t="s">
        <v>127</v>
      </c>
      <c r="K209" t="s">
        <v>102</v>
      </c>
      <c r="L209" s="78">
        <v>3.8399999999999997E-2</v>
      </c>
      <c r="M209" s="78">
        <v>6.6400000000000001E-2</v>
      </c>
      <c r="N209" s="77">
        <v>33389.839999999997</v>
      </c>
      <c r="O209" s="77">
        <v>95.89</v>
      </c>
      <c r="P209" s="77">
        <v>32.017517576000003</v>
      </c>
      <c r="Q209" s="78">
        <v>2.9999999999999997E-4</v>
      </c>
      <c r="R209" s="78">
        <v>0</v>
      </c>
      <c r="W209" s="100"/>
    </row>
    <row r="210" spans="2:23">
      <c r="B210" t="s">
        <v>3479</v>
      </c>
      <c r="C210" t="s">
        <v>3299</v>
      </c>
      <c r="D210" t="s">
        <v>3485</v>
      </c>
      <c r="E210"/>
      <c r="F210" t="s">
        <v>324</v>
      </c>
      <c r="G210" s="95">
        <v>42717</v>
      </c>
      <c r="H210" t="s">
        <v>2258</v>
      </c>
      <c r="I210" s="77">
        <v>1.66</v>
      </c>
      <c r="J210" t="s">
        <v>127</v>
      </c>
      <c r="K210" t="s">
        <v>102</v>
      </c>
      <c r="L210" s="78">
        <v>3.85E-2</v>
      </c>
      <c r="M210" s="78">
        <v>6.6500000000000004E-2</v>
      </c>
      <c r="N210" s="77">
        <v>11168.21</v>
      </c>
      <c r="O210" s="77">
        <v>95.91</v>
      </c>
      <c r="P210" s="77">
        <v>10.711430211</v>
      </c>
      <c r="Q210" s="78">
        <v>1E-4</v>
      </c>
      <c r="R210" s="78">
        <v>0</v>
      </c>
      <c r="W210" s="100"/>
    </row>
    <row r="211" spans="2:23">
      <c r="B211" t="s">
        <v>3486</v>
      </c>
      <c r="C211" t="s">
        <v>3259</v>
      </c>
      <c r="D211" t="s">
        <v>3487</v>
      </c>
      <c r="E211"/>
      <c r="F211" t="s">
        <v>597</v>
      </c>
      <c r="G211" s="95">
        <v>41639</v>
      </c>
      <c r="H211" t="s">
        <v>209</v>
      </c>
      <c r="I211" s="77">
        <v>0.25</v>
      </c>
      <c r="J211" t="s">
        <v>783</v>
      </c>
      <c r="K211" t="s">
        <v>102</v>
      </c>
      <c r="L211" s="78">
        <v>3.6999999999999998E-2</v>
      </c>
      <c r="M211" s="78">
        <v>6.4899999999999999E-2</v>
      </c>
      <c r="N211" s="77">
        <v>172102.25</v>
      </c>
      <c r="O211" s="77">
        <v>111.6</v>
      </c>
      <c r="P211" s="77">
        <v>192.06611100000001</v>
      </c>
      <c r="Q211" s="78">
        <v>1.5E-3</v>
      </c>
      <c r="R211" s="78">
        <v>2.0000000000000001E-4</v>
      </c>
      <c r="W211" s="100"/>
    </row>
    <row r="212" spans="2:23">
      <c r="B212" t="s">
        <v>3486</v>
      </c>
      <c r="C212" t="s">
        <v>3259</v>
      </c>
      <c r="D212" t="s">
        <v>3488</v>
      </c>
      <c r="E212"/>
      <c r="F212" t="s">
        <v>597</v>
      </c>
      <c r="G212" s="95">
        <v>42004</v>
      </c>
      <c r="H212" t="s">
        <v>209</v>
      </c>
      <c r="I212" s="77">
        <v>0.72</v>
      </c>
      <c r="J212" t="s">
        <v>783</v>
      </c>
      <c r="K212" t="s">
        <v>102</v>
      </c>
      <c r="L212" s="78">
        <v>3.6999999999999998E-2</v>
      </c>
      <c r="M212" s="78">
        <v>0.10349999999999999</v>
      </c>
      <c r="N212" s="77">
        <v>114734.84</v>
      </c>
      <c r="O212" s="77">
        <v>107.51</v>
      </c>
      <c r="P212" s="77">
        <v>123.351426484</v>
      </c>
      <c r="Q212" s="78">
        <v>1E-3</v>
      </c>
      <c r="R212" s="78">
        <v>1E-4</v>
      </c>
      <c r="W212" s="100"/>
    </row>
    <row r="213" spans="2:23">
      <c r="B213" t="s">
        <v>3486</v>
      </c>
      <c r="C213" t="s">
        <v>3259</v>
      </c>
      <c r="D213" t="s">
        <v>3489</v>
      </c>
      <c r="E213"/>
      <c r="F213" t="s">
        <v>597</v>
      </c>
      <c r="G213" s="95">
        <v>42759</v>
      </c>
      <c r="H213" t="s">
        <v>209</v>
      </c>
      <c r="I213" s="77">
        <v>1.71</v>
      </c>
      <c r="J213" t="s">
        <v>783</v>
      </c>
      <c r="K213" t="s">
        <v>102</v>
      </c>
      <c r="L213" s="78">
        <v>3.8800000000000001E-2</v>
      </c>
      <c r="M213" s="78">
        <v>5.5800000000000002E-2</v>
      </c>
      <c r="N213" s="77">
        <v>266278.5</v>
      </c>
      <c r="O213" s="77">
        <v>98.92</v>
      </c>
      <c r="P213" s="77">
        <v>263.40269219999999</v>
      </c>
      <c r="Q213" s="78">
        <v>2.0999999999999999E-3</v>
      </c>
      <c r="R213" s="78">
        <v>2.0000000000000001E-4</v>
      </c>
      <c r="W213" s="100"/>
    </row>
    <row r="214" spans="2:23">
      <c r="B214" t="s">
        <v>3486</v>
      </c>
      <c r="C214" t="s">
        <v>3259</v>
      </c>
      <c r="D214" t="s">
        <v>3490</v>
      </c>
      <c r="E214"/>
      <c r="F214" t="s">
        <v>597</v>
      </c>
      <c r="G214" s="95">
        <v>42759</v>
      </c>
      <c r="H214" t="s">
        <v>209</v>
      </c>
      <c r="I214" s="77">
        <v>1.65</v>
      </c>
      <c r="J214" t="s">
        <v>783</v>
      </c>
      <c r="K214" t="s">
        <v>102</v>
      </c>
      <c r="L214" s="78">
        <v>7.0499999999999993E-2</v>
      </c>
      <c r="M214" s="78">
        <v>7.1900000000000006E-2</v>
      </c>
      <c r="N214" s="77">
        <v>266278.5</v>
      </c>
      <c r="O214" s="77">
        <v>102.8</v>
      </c>
      <c r="P214" s="77">
        <v>273.73429800000002</v>
      </c>
      <c r="Q214" s="78">
        <v>2.2000000000000001E-3</v>
      </c>
      <c r="R214" s="78">
        <v>2.0000000000000001E-4</v>
      </c>
      <c r="W214" s="100"/>
    </row>
    <row r="215" spans="2:23">
      <c r="B215" t="s">
        <v>3491</v>
      </c>
      <c r="C215" t="s">
        <v>3259</v>
      </c>
      <c r="D215" t="s">
        <v>3492</v>
      </c>
      <c r="E215"/>
      <c r="F215" t="s">
        <v>604</v>
      </c>
      <c r="G215" s="95">
        <v>43256</v>
      </c>
      <c r="H215" t="s">
        <v>150</v>
      </c>
      <c r="I215" s="77">
        <v>5.4</v>
      </c>
      <c r="J215" t="s">
        <v>706</v>
      </c>
      <c r="K215" t="s">
        <v>102</v>
      </c>
      <c r="L215" s="78">
        <v>0.04</v>
      </c>
      <c r="M215" s="78">
        <v>3.4099999999999998E-2</v>
      </c>
      <c r="N215" s="77">
        <v>455744.08</v>
      </c>
      <c r="O215" s="77">
        <v>114.71</v>
      </c>
      <c r="P215" s="77">
        <v>522.78403416799995</v>
      </c>
      <c r="Q215" s="78">
        <v>4.1999999999999997E-3</v>
      </c>
      <c r="R215" s="78">
        <v>4.0000000000000002E-4</v>
      </c>
      <c r="W215" s="100"/>
    </row>
    <row r="216" spans="2:23">
      <c r="B216" t="s">
        <v>3491</v>
      </c>
      <c r="C216" t="s">
        <v>3259</v>
      </c>
      <c r="D216" t="s">
        <v>3493</v>
      </c>
      <c r="E216"/>
      <c r="F216" t="s">
        <v>604</v>
      </c>
      <c r="G216" s="95">
        <v>43705</v>
      </c>
      <c r="H216" t="s">
        <v>150</v>
      </c>
      <c r="I216" s="77">
        <v>5.4</v>
      </c>
      <c r="J216" t="s">
        <v>706</v>
      </c>
      <c r="K216" t="s">
        <v>102</v>
      </c>
      <c r="L216" s="78">
        <v>0.04</v>
      </c>
      <c r="M216" s="78">
        <v>3.4700000000000002E-2</v>
      </c>
      <c r="N216" s="77">
        <v>27738.68</v>
      </c>
      <c r="O216" s="77">
        <v>113.11</v>
      </c>
      <c r="P216" s="77">
        <v>31.375220947999999</v>
      </c>
      <c r="Q216" s="78">
        <v>2.9999999999999997E-4</v>
      </c>
      <c r="R216" s="78">
        <v>0</v>
      </c>
      <c r="W216" s="100"/>
    </row>
    <row r="217" spans="2:23">
      <c r="B217" t="s">
        <v>3494</v>
      </c>
      <c r="C217" t="s">
        <v>3259</v>
      </c>
      <c r="D217" t="s">
        <v>3495</v>
      </c>
      <c r="E217"/>
      <c r="F217" t="s">
        <v>604</v>
      </c>
      <c r="G217" s="95">
        <v>42432</v>
      </c>
      <c r="H217" t="s">
        <v>150</v>
      </c>
      <c r="I217" s="77">
        <v>4.5199999999999996</v>
      </c>
      <c r="J217" t="s">
        <v>706</v>
      </c>
      <c r="K217" t="s">
        <v>102</v>
      </c>
      <c r="L217" s="78">
        <v>2.5399999999999999E-2</v>
      </c>
      <c r="M217" s="78">
        <v>2.07E-2</v>
      </c>
      <c r="N217" s="77">
        <v>283366.78000000003</v>
      </c>
      <c r="O217" s="77">
        <v>115.28</v>
      </c>
      <c r="P217" s="77">
        <v>326.66522398400002</v>
      </c>
      <c r="Q217" s="78">
        <v>2.5999999999999999E-3</v>
      </c>
      <c r="R217" s="78">
        <v>2.9999999999999997E-4</v>
      </c>
      <c r="W217" s="100"/>
    </row>
    <row r="218" spans="2:23">
      <c r="B218" t="s">
        <v>3496</v>
      </c>
      <c r="C218" t="s">
        <v>3299</v>
      </c>
      <c r="D218" t="s">
        <v>3497</v>
      </c>
      <c r="E218"/>
      <c r="F218" t="s">
        <v>604</v>
      </c>
      <c r="G218" s="95">
        <v>45015</v>
      </c>
      <c r="H218" t="s">
        <v>150</v>
      </c>
      <c r="I218" s="77">
        <v>5.43</v>
      </c>
      <c r="J218" t="s">
        <v>369</v>
      </c>
      <c r="K218" t="s">
        <v>102</v>
      </c>
      <c r="L218" s="78">
        <v>4.5499999999999999E-2</v>
      </c>
      <c r="M218" s="78">
        <v>3.44E-2</v>
      </c>
      <c r="N218" s="77">
        <v>1539745.54</v>
      </c>
      <c r="O218" s="77">
        <v>106.62</v>
      </c>
      <c r="P218" s="77">
        <v>1641.676694748</v>
      </c>
      <c r="Q218" s="78">
        <v>1.32E-2</v>
      </c>
      <c r="R218" s="78">
        <v>1.2999999999999999E-3</v>
      </c>
      <c r="W218" s="100"/>
    </row>
    <row r="219" spans="2:23">
      <c r="B219" t="s">
        <v>3498</v>
      </c>
      <c r="C219" t="s">
        <v>3299</v>
      </c>
      <c r="D219" t="s">
        <v>3499</v>
      </c>
      <c r="E219"/>
      <c r="F219" t="s">
        <v>597</v>
      </c>
      <c r="G219" s="95">
        <v>42516</v>
      </c>
      <c r="H219" t="s">
        <v>209</v>
      </c>
      <c r="I219" s="77">
        <v>3.43</v>
      </c>
      <c r="J219" t="s">
        <v>369</v>
      </c>
      <c r="K219" t="s">
        <v>102</v>
      </c>
      <c r="L219" s="78">
        <v>2.3300000000000001E-2</v>
      </c>
      <c r="M219" s="78">
        <v>3.27E-2</v>
      </c>
      <c r="N219" s="77">
        <v>359505.76</v>
      </c>
      <c r="O219" s="77">
        <v>109.44</v>
      </c>
      <c r="P219" s="77">
        <v>393.44310374399998</v>
      </c>
      <c r="Q219" s="78">
        <v>3.2000000000000002E-3</v>
      </c>
      <c r="R219" s="78">
        <v>2.9999999999999997E-4</v>
      </c>
      <c r="W219" s="100"/>
    </row>
    <row r="220" spans="2:23">
      <c r="B220" t="s">
        <v>3500</v>
      </c>
      <c r="C220" t="s">
        <v>3299</v>
      </c>
      <c r="D220" t="s">
        <v>3501</v>
      </c>
      <c r="E220"/>
      <c r="F220" t="s">
        <v>604</v>
      </c>
      <c r="G220" s="95">
        <v>42794</v>
      </c>
      <c r="H220" t="s">
        <v>150</v>
      </c>
      <c r="I220" s="77">
        <v>5.33</v>
      </c>
      <c r="J220" t="s">
        <v>706</v>
      </c>
      <c r="K220" t="s">
        <v>102</v>
      </c>
      <c r="L220" s="78">
        <v>2.9000000000000001E-2</v>
      </c>
      <c r="M220" s="78">
        <v>2.2599999999999999E-2</v>
      </c>
      <c r="N220" s="77">
        <v>738030.76</v>
      </c>
      <c r="O220" s="77">
        <v>116.64</v>
      </c>
      <c r="P220" s="77">
        <v>860.83907846399995</v>
      </c>
      <c r="Q220" s="78">
        <v>6.8999999999999999E-3</v>
      </c>
      <c r="R220" s="78">
        <v>6.9999999999999999E-4</v>
      </c>
      <c r="W220" s="100"/>
    </row>
    <row r="221" spans="2:23">
      <c r="B221" t="s">
        <v>3502</v>
      </c>
      <c r="C221" t="s">
        <v>3259</v>
      </c>
      <c r="D221" t="s">
        <v>3503</v>
      </c>
      <c r="E221"/>
      <c r="F221" t="s">
        <v>324</v>
      </c>
      <c r="G221" s="95">
        <v>43842</v>
      </c>
      <c r="H221" t="s">
        <v>2258</v>
      </c>
      <c r="I221" s="77">
        <v>0.28000000000000003</v>
      </c>
      <c r="J221" t="s">
        <v>127</v>
      </c>
      <c r="K221" t="s">
        <v>102</v>
      </c>
      <c r="L221" s="78">
        <v>2.0799999999999999E-2</v>
      </c>
      <c r="M221" s="78">
        <v>6.6799999999999998E-2</v>
      </c>
      <c r="N221" s="77">
        <v>106210.72</v>
      </c>
      <c r="O221" s="77">
        <v>99.19</v>
      </c>
      <c r="P221" s="77">
        <v>105.350413168</v>
      </c>
      <c r="Q221" s="78">
        <v>8.0000000000000004E-4</v>
      </c>
      <c r="R221" s="78">
        <v>1E-4</v>
      </c>
      <c r="W221" s="100"/>
    </row>
    <row r="222" spans="2:23">
      <c r="B222" t="s">
        <v>3504</v>
      </c>
      <c r="C222" t="s">
        <v>3259</v>
      </c>
      <c r="D222" t="s">
        <v>3505</v>
      </c>
      <c r="E222"/>
      <c r="F222" t="s">
        <v>973</v>
      </c>
      <c r="G222" s="95">
        <v>44550</v>
      </c>
      <c r="H222" t="s">
        <v>2258</v>
      </c>
      <c r="I222" s="77">
        <v>5.0999999999999996</v>
      </c>
      <c r="J222" t="s">
        <v>355</v>
      </c>
      <c r="K222" t="s">
        <v>102</v>
      </c>
      <c r="L222" s="78">
        <v>7.85E-2</v>
      </c>
      <c r="M222" s="78">
        <v>8.2699999999999996E-2</v>
      </c>
      <c r="N222" s="77">
        <v>1007303.13</v>
      </c>
      <c r="O222" s="77">
        <v>98.88</v>
      </c>
      <c r="P222" s="77">
        <v>996.02133494400005</v>
      </c>
      <c r="Q222" s="78">
        <v>8.0000000000000002E-3</v>
      </c>
      <c r="R222" s="78">
        <v>8.0000000000000004E-4</v>
      </c>
      <c r="W222" s="100"/>
    </row>
    <row r="223" spans="2:23">
      <c r="B223" t="s">
        <v>3506</v>
      </c>
      <c r="C223" t="s">
        <v>3259</v>
      </c>
      <c r="D223" t="s">
        <v>3507</v>
      </c>
      <c r="E223"/>
      <c r="F223" t="s">
        <v>662</v>
      </c>
      <c r="G223" s="95">
        <v>43920</v>
      </c>
      <c r="H223" t="s">
        <v>150</v>
      </c>
      <c r="I223" s="77">
        <v>4.3499999999999996</v>
      </c>
      <c r="J223" t="s">
        <v>132</v>
      </c>
      <c r="K223" t="s">
        <v>102</v>
      </c>
      <c r="L223" s="78">
        <v>4.8899999999999999E-2</v>
      </c>
      <c r="M223" s="78">
        <v>5.5500000000000001E-2</v>
      </c>
      <c r="N223" s="77">
        <v>663337.91</v>
      </c>
      <c r="O223" s="77">
        <v>98.61</v>
      </c>
      <c r="P223" s="77">
        <v>654.11751305099995</v>
      </c>
      <c r="Q223" s="78">
        <v>5.3E-3</v>
      </c>
      <c r="R223" s="78">
        <v>5.0000000000000001E-4</v>
      </c>
      <c r="W223" s="100"/>
    </row>
    <row r="224" spans="2:23">
      <c r="B224" t="s">
        <v>3506</v>
      </c>
      <c r="C224" t="s">
        <v>3259</v>
      </c>
      <c r="D224" t="s">
        <v>3508</v>
      </c>
      <c r="E224"/>
      <c r="F224" t="s">
        <v>662</v>
      </c>
      <c r="G224" s="95">
        <v>44068</v>
      </c>
      <c r="H224" t="s">
        <v>150</v>
      </c>
      <c r="I224" s="77">
        <v>4.3099999999999996</v>
      </c>
      <c r="J224" t="s">
        <v>132</v>
      </c>
      <c r="K224" t="s">
        <v>102</v>
      </c>
      <c r="L224" s="78">
        <v>4.5100000000000001E-2</v>
      </c>
      <c r="M224" s="78">
        <v>6.7199999999999996E-2</v>
      </c>
      <c r="N224" s="77">
        <v>822089.9</v>
      </c>
      <c r="O224" s="77">
        <v>92.36</v>
      </c>
      <c r="P224" s="77">
        <v>759.28223163999996</v>
      </c>
      <c r="Q224" s="78">
        <v>6.1000000000000004E-3</v>
      </c>
      <c r="R224" s="78">
        <v>5.9999999999999995E-4</v>
      </c>
      <c r="W224" s="100"/>
    </row>
    <row r="225" spans="2:23">
      <c r="B225" t="s">
        <v>3506</v>
      </c>
      <c r="C225" t="s">
        <v>3259</v>
      </c>
      <c r="D225" t="s">
        <v>3509</v>
      </c>
      <c r="E225"/>
      <c r="F225" t="s">
        <v>662</v>
      </c>
      <c r="G225" s="95">
        <v>44160</v>
      </c>
      <c r="H225" t="s">
        <v>150</v>
      </c>
      <c r="I225" s="77">
        <v>4.18</v>
      </c>
      <c r="J225" t="s">
        <v>132</v>
      </c>
      <c r="K225" t="s">
        <v>102</v>
      </c>
      <c r="L225" s="78">
        <v>4.5499999999999999E-2</v>
      </c>
      <c r="M225" s="78">
        <v>8.7400000000000005E-2</v>
      </c>
      <c r="N225" s="77">
        <v>755052.29</v>
      </c>
      <c r="O225" s="77">
        <v>85.47</v>
      </c>
      <c r="P225" s="77">
        <v>645.34319226299999</v>
      </c>
      <c r="Q225" s="78">
        <v>5.1999999999999998E-3</v>
      </c>
      <c r="R225" s="78">
        <v>5.0000000000000001E-4</v>
      </c>
      <c r="W225" s="100"/>
    </row>
    <row r="226" spans="2:23">
      <c r="B226" t="s">
        <v>3506</v>
      </c>
      <c r="C226" t="s">
        <v>3259</v>
      </c>
      <c r="D226" t="s">
        <v>3510</v>
      </c>
      <c r="E226"/>
      <c r="F226" t="s">
        <v>662</v>
      </c>
      <c r="G226" s="95">
        <v>44636</v>
      </c>
      <c r="H226" t="s">
        <v>150</v>
      </c>
      <c r="I226" s="77">
        <v>4.74</v>
      </c>
      <c r="J226" t="s">
        <v>132</v>
      </c>
      <c r="K226" t="s">
        <v>102</v>
      </c>
      <c r="L226" s="78">
        <v>4.2799999999999998E-2</v>
      </c>
      <c r="M226" s="78">
        <v>7.4499999999999997E-2</v>
      </c>
      <c r="N226" s="77">
        <v>593187.99</v>
      </c>
      <c r="O226" s="77">
        <v>87.62</v>
      </c>
      <c r="P226" s="77">
        <v>519.75131683799998</v>
      </c>
      <c r="Q226" s="78">
        <v>4.1999999999999997E-3</v>
      </c>
      <c r="R226" s="78">
        <v>4.0000000000000002E-4</v>
      </c>
      <c r="W226" s="100"/>
    </row>
    <row r="227" spans="2:23">
      <c r="B227" t="s">
        <v>3506</v>
      </c>
      <c r="C227" t="s">
        <v>3259</v>
      </c>
      <c r="D227" t="s">
        <v>3511</v>
      </c>
      <c r="E227"/>
      <c r="F227" t="s">
        <v>662</v>
      </c>
      <c r="G227" s="95">
        <v>44722</v>
      </c>
      <c r="H227" t="s">
        <v>150</v>
      </c>
      <c r="I227" s="77">
        <v>4.6900000000000004</v>
      </c>
      <c r="J227" t="s">
        <v>132</v>
      </c>
      <c r="K227" t="s">
        <v>102</v>
      </c>
      <c r="L227" s="78">
        <v>5.28E-2</v>
      </c>
      <c r="M227" s="78">
        <v>6.9900000000000004E-2</v>
      </c>
      <c r="N227" s="77">
        <v>947465.15</v>
      </c>
      <c r="O227" s="77">
        <v>94.08</v>
      </c>
      <c r="P227" s="77">
        <v>891.37521312000001</v>
      </c>
      <c r="Q227" s="78">
        <v>7.1999999999999998E-3</v>
      </c>
      <c r="R227" s="78">
        <v>6.9999999999999999E-4</v>
      </c>
      <c r="W227" s="100"/>
    </row>
    <row r="228" spans="2:23">
      <c r="B228" t="s">
        <v>3506</v>
      </c>
      <c r="C228" t="s">
        <v>3259</v>
      </c>
      <c r="D228" t="s">
        <v>3512</v>
      </c>
      <c r="E228"/>
      <c r="F228" t="s">
        <v>662</v>
      </c>
      <c r="G228" s="95">
        <v>44816</v>
      </c>
      <c r="H228" t="s">
        <v>150</v>
      </c>
      <c r="I228" s="77">
        <v>4.63</v>
      </c>
      <c r="J228" t="s">
        <v>132</v>
      </c>
      <c r="K228" t="s">
        <v>102</v>
      </c>
      <c r="L228" s="78">
        <v>5.6000000000000001E-2</v>
      </c>
      <c r="M228" s="78">
        <v>7.9200000000000007E-2</v>
      </c>
      <c r="N228" s="77">
        <v>1170692.24</v>
      </c>
      <c r="O228" s="77">
        <v>91.84</v>
      </c>
      <c r="P228" s="77">
        <v>1075.163753216</v>
      </c>
      <c r="Q228" s="78">
        <v>8.6999999999999994E-3</v>
      </c>
      <c r="R228" s="78">
        <v>8.0000000000000004E-4</v>
      </c>
      <c r="W228" s="100"/>
    </row>
    <row r="229" spans="2:23">
      <c r="B229" t="s">
        <v>3506</v>
      </c>
      <c r="C229" t="s">
        <v>3259</v>
      </c>
      <c r="D229" t="s">
        <v>3513</v>
      </c>
      <c r="E229"/>
      <c r="F229" t="s">
        <v>662</v>
      </c>
      <c r="G229" s="95">
        <v>44880</v>
      </c>
      <c r="H229" t="s">
        <v>150</v>
      </c>
      <c r="I229" s="77">
        <v>3.98</v>
      </c>
      <c r="J229" t="s">
        <v>132</v>
      </c>
      <c r="K229" t="s">
        <v>102</v>
      </c>
      <c r="L229" s="78">
        <v>7.2700000000000001E-2</v>
      </c>
      <c r="M229" s="78">
        <v>9.3100000000000002E-2</v>
      </c>
      <c r="N229" s="77">
        <v>669552.35</v>
      </c>
      <c r="O229" s="77">
        <v>94.73</v>
      </c>
      <c r="P229" s="77">
        <v>634.26694115500004</v>
      </c>
      <c r="Q229" s="78">
        <v>5.1000000000000004E-3</v>
      </c>
      <c r="R229" s="78">
        <v>5.0000000000000001E-4</v>
      </c>
      <c r="W229" s="100"/>
    </row>
    <row r="230" spans="2:23">
      <c r="B230" t="s">
        <v>3506</v>
      </c>
      <c r="C230" t="s">
        <v>3259</v>
      </c>
      <c r="D230" t="s">
        <v>3514</v>
      </c>
      <c r="E230"/>
      <c r="F230" t="s">
        <v>662</v>
      </c>
      <c r="G230" s="95">
        <v>44976</v>
      </c>
      <c r="H230" t="s">
        <v>150</v>
      </c>
      <c r="I230" s="77">
        <v>4.6500000000000004</v>
      </c>
      <c r="J230" t="s">
        <v>132</v>
      </c>
      <c r="K230" t="s">
        <v>102</v>
      </c>
      <c r="L230" s="78">
        <v>6.2E-2</v>
      </c>
      <c r="M230" s="78">
        <v>6.5199999999999994E-2</v>
      </c>
      <c r="N230" s="77">
        <v>1143498.3400000001</v>
      </c>
      <c r="O230" s="77">
        <v>100.48</v>
      </c>
      <c r="P230" s="77">
        <v>1148.9871320320001</v>
      </c>
      <c r="Q230" s="78">
        <v>9.2999999999999992E-3</v>
      </c>
      <c r="R230" s="78">
        <v>8.9999999999999998E-4</v>
      </c>
      <c r="W230" s="100"/>
    </row>
    <row r="231" spans="2:23">
      <c r="B231" t="s">
        <v>3506</v>
      </c>
      <c r="C231" t="s">
        <v>3259</v>
      </c>
      <c r="D231" t="s">
        <v>3515</v>
      </c>
      <c r="E231"/>
      <c r="F231" t="s">
        <v>662</v>
      </c>
      <c r="G231" s="95">
        <v>45056</v>
      </c>
      <c r="H231" t="s">
        <v>150</v>
      </c>
      <c r="I231" s="77">
        <v>4.6399999999999997</v>
      </c>
      <c r="J231" t="s">
        <v>132</v>
      </c>
      <c r="K231" t="s">
        <v>102</v>
      </c>
      <c r="L231" s="78">
        <v>6.3399999999999998E-2</v>
      </c>
      <c r="M231" s="78">
        <v>6.5600000000000006E-2</v>
      </c>
      <c r="N231" s="77">
        <v>1246205.73</v>
      </c>
      <c r="O231" s="77">
        <v>100.57</v>
      </c>
      <c r="P231" s="77">
        <v>1253.309102661</v>
      </c>
      <c r="Q231" s="78">
        <v>1.01E-2</v>
      </c>
      <c r="R231" s="78">
        <v>1E-3</v>
      </c>
      <c r="W231" s="100"/>
    </row>
    <row r="232" spans="2:23">
      <c r="B232" t="s">
        <v>3516</v>
      </c>
      <c r="C232" t="s">
        <v>3299</v>
      </c>
      <c r="D232" t="s">
        <v>3517</v>
      </c>
      <c r="E232"/>
      <c r="F232" t="s">
        <v>662</v>
      </c>
      <c r="G232" s="95">
        <v>45103</v>
      </c>
      <c r="H232" t="s">
        <v>150</v>
      </c>
      <c r="I232" s="77">
        <v>2.17</v>
      </c>
      <c r="J232" t="s">
        <v>127</v>
      </c>
      <c r="K232" t="s">
        <v>102</v>
      </c>
      <c r="L232" s="78">
        <v>6.7500000000000004E-2</v>
      </c>
      <c r="M232" s="78">
        <v>7.2499999999999995E-2</v>
      </c>
      <c r="N232" s="77">
        <v>594732.96</v>
      </c>
      <c r="O232" s="77">
        <v>99.39</v>
      </c>
      <c r="P232" s="77">
        <v>591.10508894400004</v>
      </c>
      <c r="Q232" s="78">
        <v>4.7999999999999996E-3</v>
      </c>
      <c r="R232" s="78">
        <v>5.0000000000000001E-4</v>
      </c>
      <c r="W232" s="100"/>
    </row>
    <row r="233" spans="2:23">
      <c r="B233" t="s">
        <v>3516</v>
      </c>
      <c r="C233" t="s">
        <v>3299</v>
      </c>
      <c r="D233" t="s">
        <v>3518</v>
      </c>
      <c r="E233"/>
      <c r="F233" t="s">
        <v>662</v>
      </c>
      <c r="G233" s="95">
        <v>45103</v>
      </c>
      <c r="H233" t="s">
        <v>150</v>
      </c>
      <c r="I233" s="77">
        <v>2.17</v>
      </c>
      <c r="J233" t="s">
        <v>127</v>
      </c>
      <c r="K233" t="s">
        <v>102</v>
      </c>
      <c r="L233" s="78">
        <v>6.7500000000000004E-2</v>
      </c>
      <c r="M233" s="78">
        <v>7.2400000000000006E-2</v>
      </c>
      <c r="N233" s="77">
        <v>161693.26999999999</v>
      </c>
      <c r="O233" s="77">
        <v>99.39</v>
      </c>
      <c r="P233" s="77">
        <v>160.70694105300001</v>
      </c>
      <c r="Q233" s="78">
        <v>1.2999999999999999E-3</v>
      </c>
      <c r="R233" s="78">
        <v>1E-4</v>
      </c>
      <c r="W233" s="100"/>
    </row>
    <row r="234" spans="2:23">
      <c r="B234" t="s">
        <v>3516</v>
      </c>
      <c r="C234" t="s">
        <v>3299</v>
      </c>
      <c r="D234" t="s">
        <v>3519</v>
      </c>
      <c r="E234"/>
      <c r="F234" t="s">
        <v>662</v>
      </c>
      <c r="G234" s="95">
        <v>45103</v>
      </c>
      <c r="H234" t="s">
        <v>150</v>
      </c>
      <c r="I234" s="77">
        <v>2.17</v>
      </c>
      <c r="J234" t="s">
        <v>127</v>
      </c>
      <c r="K234" t="s">
        <v>102</v>
      </c>
      <c r="L234" s="78">
        <v>6.7500000000000004E-2</v>
      </c>
      <c r="M234" s="78">
        <v>7.2400000000000006E-2</v>
      </c>
      <c r="N234" s="77">
        <v>232351.98</v>
      </c>
      <c r="O234" s="77">
        <v>99.39</v>
      </c>
      <c r="P234" s="77">
        <v>230.93463292199999</v>
      </c>
      <c r="Q234" s="78">
        <v>1.9E-3</v>
      </c>
      <c r="R234" s="78">
        <v>2.0000000000000001E-4</v>
      </c>
      <c r="W234" s="100"/>
    </row>
    <row r="235" spans="2:23">
      <c r="B235" t="s">
        <v>3516</v>
      </c>
      <c r="C235" t="s">
        <v>3299</v>
      </c>
      <c r="D235" t="s">
        <v>3520</v>
      </c>
      <c r="E235"/>
      <c r="F235" t="s">
        <v>662</v>
      </c>
      <c r="G235" s="95">
        <v>45103</v>
      </c>
      <c r="H235" t="s">
        <v>150</v>
      </c>
      <c r="I235" s="77">
        <v>2.17</v>
      </c>
      <c r="J235" t="s">
        <v>127</v>
      </c>
      <c r="K235" t="s">
        <v>102</v>
      </c>
      <c r="L235" s="78">
        <v>6.7500000000000004E-2</v>
      </c>
      <c r="M235" s="78">
        <v>7.2400000000000006E-2</v>
      </c>
      <c r="N235" s="77">
        <v>235229.41</v>
      </c>
      <c r="O235" s="77">
        <v>99.39</v>
      </c>
      <c r="P235" s="77">
        <v>233.79451059900001</v>
      </c>
      <c r="Q235" s="78">
        <v>1.9E-3</v>
      </c>
      <c r="R235" s="78">
        <v>2.0000000000000001E-4</v>
      </c>
      <c r="W235" s="100"/>
    </row>
    <row r="236" spans="2:23">
      <c r="B236" t="s">
        <v>3516</v>
      </c>
      <c r="C236" t="s">
        <v>3299</v>
      </c>
      <c r="D236" t="s">
        <v>3521</v>
      </c>
      <c r="E236"/>
      <c r="F236" t="s">
        <v>662</v>
      </c>
      <c r="G236" s="95">
        <v>45103</v>
      </c>
      <c r="H236" t="s">
        <v>150</v>
      </c>
      <c r="I236" s="77">
        <v>2.17</v>
      </c>
      <c r="J236" t="s">
        <v>127</v>
      </c>
      <c r="K236" t="s">
        <v>102</v>
      </c>
      <c r="L236" s="78">
        <v>6.7500000000000004E-2</v>
      </c>
      <c r="M236" s="78">
        <v>7.2400000000000006E-2</v>
      </c>
      <c r="N236" s="77">
        <v>137980.87</v>
      </c>
      <c r="O236" s="77">
        <v>99.39</v>
      </c>
      <c r="P236" s="77">
        <v>137.139186693</v>
      </c>
      <c r="Q236" s="78">
        <v>1.1000000000000001E-3</v>
      </c>
      <c r="R236" s="78">
        <v>1E-4</v>
      </c>
      <c r="W236" s="100"/>
    </row>
    <row r="237" spans="2:23">
      <c r="B237" t="s">
        <v>3516</v>
      </c>
      <c r="C237" t="s">
        <v>3299</v>
      </c>
      <c r="D237" t="s">
        <v>3522</v>
      </c>
      <c r="E237"/>
      <c r="F237" t="s">
        <v>662</v>
      </c>
      <c r="G237" s="95">
        <v>45103</v>
      </c>
      <c r="H237" t="s">
        <v>150</v>
      </c>
      <c r="I237" s="77">
        <v>2.17</v>
      </c>
      <c r="J237" t="s">
        <v>127</v>
      </c>
      <c r="K237" t="s">
        <v>102</v>
      </c>
      <c r="L237" s="78">
        <v>6.7500000000000004E-2</v>
      </c>
      <c r="M237" s="78">
        <v>7.2400000000000006E-2</v>
      </c>
      <c r="N237" s="77">
        <v>340438.58</v>
      </c>
      <c r="O237" s="77">
        <v>99.39</v>
      </c>
      <c r="P237" s="77">
        <v>338.36190466199997</v>
      </c>
      <c r="Q237" s="78">
        <v>2.7000000000000001E-3</v>
      </c>
      <c r="R237" s="78">
        <v>2.9999999999999997E-4</v>
      </c>
      <c r="W237" s="100"/>
    </row>
    <row r="238" spans="2:23">
      <c r="B238" t="s">
        <v>3516</v>
      </c>
      <c r="C238" t="s">
        <v>3299</v>
      </c>
      <c r="D238" t="s">
        <v>3523</v>
      </c>
      <c r="E238"/>
      <c r="F238" t="s">
        <v>662</v>
      </c>
      <c r="G238" s="95">
        <v>45103</v>
      </c>
      <c r="H238" t="s">
        <v>150</v>
      </c>
      <c r="I238" s="77">
        <v>2.17</v>
      </c>
      <c r="J238" t="s">
        <v>127</v>
      </c>
      <c r="K238" t="s">
        <v>102</v>
      </c>
      <c r="L238" s="78">
        <v>6.7500000000000004E-2</v>
      </c>
      <c r="M238" s="78">
        <v>7.2400000000000006E-2</v>
      </c>
      <c r="N238" s="77">
        <v>220028.79</v>
      </c>
      <c r="O238" s="77">
        <v>99.39</v>
      </c>
      <c r="P238" s="77">
        <v>218.686614381</v>
      </c>
      <c r="Q238" s="78">
        <v>1.8E-3</v>
      </c>
      <c r="R238" s="78">
        <v>2.0000000000000001E-4</v>
      </c>
      <c r="W238" s="100"/>
    </row>
    <row r="239" spans="2:23">
      <c r="B239" t="s">
        <v>3516</v>
      </c>
      <c r="C239" t="s">
        <v>3299</v>
      </c>
      <c r="D239" t="s">
        <v>3524</v>
      </c>
      <c r="E239"/>
      <c r="F239" t="s">
        <v>662</v>
      </c>
      <c r="G239" s="95">
        <v>45103</v>
      </c>
      <c r="H239" t="s">
        <v>150</v>
      </c>
      <c r="I239" s="77">
        <v>2.17</v>
      </c>
      <c r="J239" t="s">
        <v>127</v>
      </c>
      <c r="K239" t="s">
        <v>102</v>
      </c>
      <c r="L239" s="78">
        <v>7.7499999999999999E-2</v>
      </c>
      <c r="M239" s="78">
        <v>7.2400000000000006E-2</v>
      </c>
      <c r="N239" s="77">
        <v>118853.6</v>
      </c>
      <c r="O239" s="77">
        <v>99.39</v>
      </c>
      <c r="P239" s="77">
        <v>118.12859304</v>
      </c>
      <c r="Q239" s="78">
        <v>1E-3</v>
      </c>
      <c r="R239" s="78">
        <v>1E-4</v>
      </c>
      <c r="W239" s="100"/>
    </row>
    <row r="240" spans="2:23">
      <c r="B240" t="s">
        <v>3516</v>
      </c>
      <c r="C240" t="s">
        <v>3299</v>
      </c>
      <c r="D240" t="s">
        <v>3525</v>
      </c>
      <c r="E240"/>
      <c r="F240" t="s">
        <v>662</v>
      </c>
      <c r="G240" s="95">
        <v>45103</v>
      </c>
      <c r="H240" t="s">
        <v>150</v>
      </c>
      <c r="I240" s="77">
        <v>2.17</v>
      </c>
      <c r="J240" t="s">
        <v>127</v>
      </c>
      <c r="K240" t="s">
        <v>102</v>
      </c>
      <c r="L240" s="78">
        <v>6.7500000000000004E-2</v>
      </c>
      <c r="M240" s="78">
        <v>7.2400000000000006E-2</v>
      </c>
      <c r="N240" s="77">
        <v>164814.51</v>
      </c>
      <c r="O240" s="77">
        <v>99.39</v>
      </c>
      <c r="P240" s="77">
        <v>163.80914148900001</v>
      </c>
      <c r="Q240" s="78">
        <v>1.2999999999999999E-3</v>
      </c>
      <c r="R240" s="78">
        <v>1E-4</v>
      </c>
      <c r="W240" s="100"/>
    </row>
    <row r="241" spans="2:23">
      <c r="B241" t="s">
        <v>3516</v>
      </c>
      <c r="C241" t="s">
        <v>3299</v>
      </c>
      <c r="D241" t="s">
        <v>3526</v>
      </c>
      <c r="E241"/>
      <c r="F241" t="s">
        <v>662</v>
      </c>
      <c r="G241" s="95">
        <v>45103</v>
      </c>
      <c r="H241" t="s">
        <v>150</v>
      </c>
      <c r="I241" s="77">
        <v>2.17</v>
      </c>
      <c r="J241" t="s">
        <v>127</v>
      </c>
      <c r="K241" t="s">
        <v>102</v>
      </c>
      <c r="L241" s="78">
        <v>6.7500000000000004E-2</v>
      </c>
      <c r="M241" s="78">
        <v>7.2400000000000006E-2</v>
      </c>
      <c r="N241" s="77">
        <v>308566.93</v>
      </c>
      <c r="O241" s="77">
        <v>99.39</v>
      </c>
      <c r="P241" s="77">
        <v>306.68467172700002</v>
      </c>
      <c r="Q241" s="78">
        <v>2.5000000000000001E-3</v>
      </c>
      <c r="R241" s="78">
        <v>2.0000000000000001E-4</v>
      </c>
      <c r="W241" s="100"/>
    </row>
    <row r="242" spans="2:23">
      <c r="B242" t="s">
        <v>3516</v>
      </c>
      <c r="C242" t="s">
        <v>3299</v>
      </c>
      <c r="D242" t="s">
        <v>3527</v>
      </c>
      <c r="E242"/>
      <c r="F242" t="s">
        <v>662</v>
      </c>
      <c r="G242" s="95">
        <v>45103</v>
      </c>
      <c r="H242" t="s">
        <v>150</v>
      </c>
      <c r="I242" s="77">
        <v>2.17</v>
      </c>
      <c r="J242" t="s">
        <v>127</v>
      </c>
      <c r="K242" t="s">
        <v>102</v>
      </c>
      <c r="L242" s="78">
        <v>6.7500000000000004E-2</v>
      </c>
      <c r="M242" s="78">
        <v>7.2400000000000006E-2</v>
      </c>
      <c r="N242" s="77">
        <v>224249.67</v>
      </c>
      <c r="O242" s="77">
        <v>99.39</v>
      </c>
      <c r="P242" s="77">
        <v>222.88174701299999</v>
      </c>
      <c r="Q242" s="78">
        <v>1.8E-3</v>
      </c>
      <c r="R242" s="78">
        <v>2.0000000000000001E-4</v>
      </c>
      <c r="W242" s="100"/>
    </row>
    <row r="243" spans="2:23">
      <c r="B243" t="s">
        <v>3516</v>
      </c>
      <c r="C243" t="s">
        <v>3299</v>
      </c>
      <c r="D243" t="s">
        <v>3528</v>
      </c>
      <c r="E243"/>
      <c r="F243" t="s">
        <v>662</v>
      </c>
      <c r="G243" s="95">
        <v>45103</v>
      </c>
      <c r="H243" t="s">
        <v>150</v>
      </c>
      <c r="I243" s="77">
        <v>2.17</v>
      </c>
      <c r="J243" t="s">
        <v>127</v>
      </c>
      <c r="K243" t="s">
        <v>102</v>
      </c>
      <c r="L243" s="78">
        <v>6.7500000000000004E-2</v>
      </c>
      <c r="M243" s="78">
        <v>7.2400000000000006E-2</v>
      </c>
      <c r="N243" s="77">
        <v>157377.28</v>
      </c>
      <c r="O243" s="77">
        <v>99.39</v>
      </c>
      <c r="P243" s="77">
        <v>156.417278592</v>
      </c>
      <c r="Q243" s="78">
        <v>1.2999999999999999E-3</v>
      </c>
      <c r="R243" s="78">
        <v>1E-4</v>
      </c>
      <c r="W243" s="100"/>
    </row>
    <row r="244" spans="2:23">
      <c r="B244" t="s">
        <v>3516</v>
      </c>
      <c r="C244" t="s">
        <v>3299</v>
      </c>
      <c r="D244" t="s">
        <v>3529</v>
      </c>
      <c r="E244"/>
      <c r="F244" t="s">
        <v>662</v>
      </c>
      <c r="G244" s="95">
        <v>45103</v>
      </c>
      <c r="H244" t="s">
        <v>150</v>
      </c>
      <c r="I244" s="77">
        <v>2.17</v>
      </c>
      <c r="J244" t="s">
        <v>127</v>
      </c>
      <c r="K244" t="s">
        <v>102</v>
      </c>
      <c r="L244" s="78">
        <v>6.7500000000000004E-2</v>
      </c>
      <c r="M244" s="78">
        <v>7.2400000000000006E-2</v>
      </c>
      <c r="N244" s="77">
        <v>238409.04</v>
      </c>
      <c r="O244" s="77">
        <v>99.39</v>
      </c>
      <c r="P244" s="77">
        <v>236.95474485599999</v>
      </c>
      <c r="Q244" s="78">
        <v>1.9E-3</v>
      </c>
      <c r="R244" s="78">
        <v>2.0000000000000001E-4</v>
      </c>
      <c r="W244" s="100"/>
    </row>
    <row r="245" spans="2:23">
      <c r="B245" t="s">
        <v>3516</v>
      </c>
      <c r="C245" t="s">
        <v>3299</v>
      </c>
      <c r="D245" t="s">
        <v>3530</v>
      </c>
      <c r="E245"/>
      <c r="F245" t="s">
        <v>662</v>
      </c>
      <c r="G245" s="95">
        <v>45103</v>
      </c>
      <c r="H245" t="s">
        <v>150</v>
      </c>
      <c r="I245" s="77">
        <v>2.17</v>
      </c>
      <c r="J245" t="s">
        <v>127</v>
      </c>
      <c r="K245" t="s">
        <v>102</v>
      </c>
      <c r="L245" s="78">
        <v>6.7500000000000004E-2</v>
      </c>
      <c r="M245" s="78">
        <v>7.2400000000000006E-2</v>
      </c>
      <c r="N245" s="77">
        <v>192150.03</v>
      </c>
      <c r="O245" s="77">
        <v>99.39</v>
      </c>
      <c r="P245" s="77">
        <v>190.977914817</v>
      </c>
      <c r="Q245" s="78">
        <v>1.5E-3</v>
      </c>
      <c r="R245" s="78">
        <v>2.0000000000000001E-4</v>
      </c>
      <c r="W245" s="100"/>
    </row>
    <row r="246" spans="2:23">
      <c r="B246" t="s">
        <v>3531</v>
      </c>
      <c r="C246" t="s">
        <v>3299</v>
      </c>
      <c r="D246" t="s">
        <v>3532</v>
      </c>
      <c r="E246"/>
      <c r="F246" t="s">
        <v>973</v>
      </c>
      <c r="G246" s="95">
        <v>42732</v>
      </c>
      <c r="H246" t="s">
        <v>2258</v>
      </c>
      <c r="I246" s="77">
        <v>2.13</v>
      </c>
      <c r="J246" t="s">
        <v>127</v>
      </c>
      <c r="K246" t="s">
        <v>102</v>
      </c>
      <c r="L246" s="78">
        <v>2.1600000000000001E-2</v>
      </c>
      <c r="M246" s="78">
        <v>2.7699999999999999E-2</v>
      </c>
      <c r="N246" s="77">
        <v>235220.74</v>
      </c>
      <c r="O246" s="77">
        <v>110.44</v>
      </c>
      <c r="P246" s="77">
        <v>259.77778525600002</v>
      </c>
      <c r="Q246" s="78">
        <v>2.0999999999999999E-3</v>
      </c>
      <c r="R246" s="78">
        <v>2.0000000000000001E-4</v>
      </c>
      <c r="W246" s="100"/>
    </row>
    <row r="247" spans="2:23">
      <c r="B247" t="s">
        <v>3392</v>
      </c>
      <c r="C247" t="s">
        <v>3299</v>
      </c>
      <c r="D247" t="s">
        <v>3533</v>
      </c>
      <c r="E247"/>
      <c r="F247" t="s">
        <v>691</v>
      </c>
      <c r="G247" s="95">
        <v>44858</v>
      </c>
      <c r="H247" t="s">
        <v>150</v>
      </c>
      <c r="I247" s="77">
        <v>5.49</v>
      </c>
      <c r="J247" t="s">
        <v>706</v>
      </c>
      <c r="K247" t="s">
        <v>102</v>
      </c>
      <c r="L247" s="78">
        <v>3.49E-2</v>
      </c>
      <c r="M247" s="78">
        <v>4.4900000000000002E-2</v>
      </c>
      <c r="N247" s="77">
        <v>35234.79</v>
      </c>
      <c r="O247" s="77">
        <v>98.84</v>
      </c>
      <c r="P247" s="77">
        <v>34.826066435999998</v>
      </c>
      <c r="Q247" s="78">
        <v>2.9999999999999997E-4</v>
      </c>
      <c r="R247" s="78">
        <v>0</v>
      </c>
      <c r="W247" s="100"/>
    </row>
    <row r="248" spans="2:23">
      <c r="B248" t="s">
        <v>3392</v>
      </c>
      <c r="C248" t="s">
        <v>3299</v>
      </c>
      <c r="D248" t="s">
        <v>3534</v>
      </c>
      <c r="E248"/>
      <c r="F248" t="s">
        <v>691</v>
      </c>
      <c r="G248" s="95">
        <v>44858</v>
      </c>
      <c r="H248" t="s">
        <v>150</v>
      </c>
      <c r="I248" s="77">
        <v>5.52</v>
      </c>
      <c r="J248" t="s">
        <v>706</v>
      </c>
      <c r="K248" t="s">
        <v>102</v>
      </c>
      <c r="L248" s="78">
        <v>3.49E-2</v>
      </c>
      <c r="M248" s="78">
        <v>4.48E-2</v>
      </c>
      <c r="N248" s="77">
        <v>42955.9</v>
      </c>
      <c r="O248" s="77">
        <v>98.84</v>
      </c>
      <c r="P248" s="77">
        <v>42.457611559999997</v>
      </c>
      <c r="Q248" s="78">
        <v>2.9999999999999997E-4</v>
      </c>
      <c r="R248" s="78">
        <v>0</v>
      </c>
      <c r="W248" s="100"/>
    </row>
    <row r="249" spans="2:23">
      <c r="B249" t="s">
        <v>3392</v>
      </c>
      <c r="C249" t="s">
        <v>3299</v>
      </c>
      <c r="D249" t="s">
        <v>3535</v>
      </c>
      <c r="E249"/>
      <c r="F249" t="s">
        <v>691</v>
      </c>
      <c r="G249" s="95">
        <v>44858</v>
      </c>
      <c r="H249" t="s">
        <v>150</v>
      </c>
      <c r="I249" s="77">
        <v>5.74</v>
      </c>
      <c r="J249" t="s">
        <v>706</v>
      </c>
      <c r="K249" t="s">
        <v>102</v>
      </c>
      <c r="L249" s="78">
        <v>3.49E-2</v>
      </c>
      <c r="M249" s="78">
        <v>4.4600000000000001E-2</v>
      </c>
      <c r="N249" s="77">
        <v>25282.29</v>
      </c>
      <c r="O249" s="77">
        <v>98.76</v>
      </c>
      <c r="P249" s="77">
        <v>24.968789604000001</v>
      </c>
      <c r="Q249" s="78">
        <v>2.0000000000000001E-4</v>
      </c>
      <c r="R249" s="78">
        <v>0</v>
      </c>
      <c r="W249" s="100"/>
    </row>
    <row r="250" spans="2:23">
      <c r="B250" t="s">
        <v>3392</v>
      </c>
      <c r="C250" t="s">
        <v>3299</v>
      </c>
      <c r="D250" t="s">
        <v>3536</v>
      </c>
      <c r="E250"/>
      <c r="F250" t="s">
        <v>691</v>
      </c>
      <c r="G250" s="95">
        <v>44858</v>
      </c>
      <c r="H250" t="s">
        <v>150</v>
      </c>
      <c r="I250" s="77">
        <v>5.59</v>
      </c>
      <c r="J250" t="s">
        <v>706</v>
      </c>
      <c r="K250" t="s">
        <v>102</v>
      </c>
      <c r="L250" s="78">
        <v>3.49E-2</v>
      </c>
      <c r="M250" s="78">
        <v>4.48E-2</v>
      </c>
      <c r="N250" s="77">
        <v>33902.19</v>
      </c>
      <c r="O250" s="77">
        <v>98.81</v>
      </c>
      <c r="P250" s="77">
        <v>33.498753938999997</v>
      </c>
      <c r="Q250" s="78">
        <v>2.9999999999999997E-4</v>
      </c>
      <c r="R250" s="78">
        <v>0</v>
      </c>
      <c r="W250" s="100"/>
    </row>
    <row r="251" spans="2:23">
      <c r="B251" t="s">
        <v>3392</v>
      </c>
      <c r="C251" t="s">
        <v>3299</v>
      </c>
      <c r="D251" t="s">
        <v>3537</v>
      </c>
      <c r="E251"/>
      <c r="F251" t="s">
        <v>691</v>
      </c>
      <c r="G251" s="95">
        <v>44858</v>
      </c>
      <c r="H251" t="s">
        <v>150</v>
      </c>
      <c r="I251" s="77">
        <v>5.62</v>
      </c>
      <c r="J251" t="s">
        <v>706</v>
      </c>
      <c r="K251" t="s">
        <v>102</v>
      </c>
      <c r="L251" s="78">
        <v>3.49E-2</v>
      </c>
      <c r="M251" s="78">
        <v>4.4699999999999997E-2</v>
      </c>
      <c r="N251" s="77">
        <v>28122.82</v>
      </c>
      <c r="O251" s="77">
        <v>98.82</v>
      </c>
      <c r="P251" s="77">
        <v>27.790970724000001</v>
      </c>
      <c r="Q251" s="78">
        <v>2.0000000000000001E-4</v>
      </c>
      <c r="R251" s="78">
        <v>0</v>
      </c>
      <c r="W251" s="100"/>
    </row>
    <row r="252" spans="2:23">
      <c r="B252" t="s">
        <v>3538</v>
      </c>
      <c r="C252" t="s">
        <v>3259</v>
      </c>
      <c r="D252" t="s">
        <v>3539</v>
      </c>
      <c r="E252"/>
      <c r="F252" t="s">
        <v>691</v>
      </c>
      <c r="G252" s="95">
        <v>42372</v>
      </c>
      <c r="H252" t="s">
        <v>150</v>
      </c>
      <c r="I252" s="77">
        <v>9.68</v>
      </c>
      <c r="J252" t="s">
        <v>127</v>
      </c>
      <c r="K252" t="s">
        <v>102</v>
      </c>
      <c r="L252" s="78">
        <v>6.7000000000000004E-2</v>
      </c>
      <c r="M252" s="78">
        <v>3.1099999999999999E-2</v>
      </c>
      <c r="N252" s="77">
        <v>322874.95</v>
      </c>
      <c r="O252" s="77">
        <v>155.30000000000001</v>
      </c>
      <c r="P252" s="77">
        <v>501.42479735000001</v>
      </c>
      <c r="Q252" s="78">
        <v>4.0000000000000001E-3</v>
      </c>
      <c r="R252" s="78">
        <v>4.0000000000000002E-4</v>
      </c>
      <c r="W252" s="100"/>
    </row>
    <row r="253" spans="2:23">
      <c r="B253" t="s">
        <v>3496</v>
      </c>
      <c r="C253" t="s">
        <v>3299</v>
      </c>
      <c r="D253" t="s">
        <v>3540</v>
      </c>
      <c r="E253"/>
      <c r="F253" t="s">
        <v>691</v>
      </c>
      <c r="G253" s="95">
        <v>42606</v>
      </c>
      <c r="H253" t="s">
        <v>150</v>
      </c>
      <c r="I253" s="77">
        <v>5.94</v>
      </c>
      <c r="J253" t="s">
        <v>706</v>
      </c>
      <c r="K253" t="s">
        <v>102</v>
      </c>
      <c r="L253" s="78">
        <v>8.0500000000000002E-2</v>
      </c>
      <c r="M253" s="78">
        <v>9.8699999999999996E-2</v>
      </c>
      <c r="N253" s="77">
        <v>229272.85</v>
      </c>
      <c r="O253" s="77">
        <v>93.2</v>
      </c>
      <c r="P253" s="77">
        <v>213.6822962</v>
      </c>
      <c r="Q253" s="78">
        <v>1.6999999999999999E-3</v>
      </c>
      <c r="R253" s="78">
        <v>2.0000000000000001E-4</v>
      </c>
      <c r="W253" s="100"/>
    </row>
    <row r="254" spans="2:23">
      <c r="B254" t="s">
        <v>3496</v>
      </c>
      <c r="C254" t="s">
        <v>3299</v>
      </c>
      <c r="D254" t="s">
        <v>3541</v>
      </c>
      <c r="E254"/>
      <c r="F254" t="s">
        <v>691</v>
      </c>
      <c r="G254" s="95">
        <v>42648</v>
      </c>
      <c r="H254" t="s">
        <v>150</v>
      </c>
      <c r="I254" s="77">
        <v>5.95</v>
      </c>
      <c r="J254" t="s">
        <v>706</v>
      </c>
      <c r="K254" t="s">
        <v>102</v>
      </c>
      <c r="L254" s="78">
        <v>8.0500000000000002E-2</v>
      </c>
      <c r="M254" s="78">
        <v>9.8599999999999993E-2</v>
      </c>
      <c r="N254" s="77">
        <v>210313.3</v>
      </c>
      <c r="O254" s="77">
        <v>93.25</v>
      </c>
      <c r="P254" s="77">
        <v>196.11715225</v>
      </c>
      <c r="Q254" s="78">
        <v>1.6000000000000001E-3</v>
      </c>
      <c r="R254" s="78">
        <v>2.0000000000000001E-4</v>
      </c>
      <c r="W254" s="100"/>
    </row>
    <row r="255" spans="2:23">
      <c r="B255" t="s">
        <v>3496</v>
      </c>
      <c r="C255" t="s">
        <v>3299</v>
      </c>
      <c r="D255" t="s">
        <v>3542</v>
      </c>
      <c r="E255"/>
      <c r="F255" t="s">
        <v>691</v>
      </c>
      <c r="G255" s="95">
        <v>42718</v>
      </c>
      <c r="H255" t="s">
        <v>150</v>
      </c>
      <c r="I255" s="77">
        <v>5.95</v>
      </c>
      <c r="J255" t="s">
        <v>706</v>
      </c>
      <c r="K255" t="s">
        <v>102</v>
      </c>
      <c r="L255" s="78">
        <v>8.0500000000000002E-2</v>
      </c>
      <c r="M255" s="78">
        <v>9.8599999999999993E-2</v>
      </c>
      <c r="N255" s="77">
        <v>146940.60999999999</v>
      </c>
      <c r="O255" s="77">
        <v>93.24</v>
      </c>
      <c r="P255" s="77">
        <v>137.00742476400001</v>
      </c>
      <c r="Q255" s="78">
        <v>1.1000000000000001E-3</v>
      </c>
      <c r="R255" s="78">
        <v>1E-4</v>
      </c>
      <c r="W255" s="100"/>
    </row>
    <row r="256" spans="2:23">
      <c r="B256" t="s">
        <v>3496</v>
      </c>
      <c r="C256" t="s">
        <v>3299</v>
      </c>
      <c r="D256" t="s">
        <v>3543</v>
      </c>
      <c r="E256"/>
      <c r="F256" t="s">
        <v>691</v>
      </c>
      <c r="G256" s="95">
        <v>42326</v>
      </c>
      <c r="H256" t="s">
        <v>150</v>
      </c>
      <c r="I256" s="77">
        <v>5.95</v>
      </c>
      <c r="J256" t="s">
        <v>706</v>
      </c>
      <c r="K256" t="s">
        <v>102</v>
      </c>
      <c r="L256" s="78">
        <v>8.0500000000000002E-2</v>
      </c>
      <c r="M256" s="78">
        <v>9.8500000000000004E-2</v>
      </c>
      <c r="N256" s="77">
        <v>54507.3</v>
      </c>
      <c r="O256" s="77">
        <v>93.29</v>
      </c>
      <c r="P256" s="77">
        <v>50.849860169999999</v>
      </c>
      <c r="Q256" s="78">
        <v>4.0000000000000002E-4</v>
      </c>
      <c r="R256" s="78">
        <v>0</v>
      </c>
      <c r="W256" s="100"/>
    </row>
    <row r="257" spans="2:23">
      <c r="B257" t="s">
        <v>3496</v>
      </c>
      <c r="C257" t="s">
        <v>3299</v>
      </c>
      <c r="D257" t="s">
        <v>3544</v>
      </c>
      <c r="E257"/>
      <c r="F257" t="s">
        <v>691</v>
      </c>
      <c r="G257" s="95">
        <v>42900</v>
      </c>
      <c r="H257" t="s">
        <v>150</v>
      </c>
      <c r="I257" s="77">
        <v>5.93</v>
      </c>
      <c r="J257" t="s">
        <v>706</v>
      </c>
      <c r="K257" t="s">
        <v>102</v>
      </c>
      <c r="L257" s="78">
        <v>8.0500000000000002E-2</v>
      </c>
      <c r="M257" s="78">
        <v>9.9199999999999997E-2</v>
      </c>
      <c r="N257" s="77">
        <v>174056.74</v>
      </c>
      <c r="O257" s="77">
        <v>92.95</v>
      </c>
      <c r="P257" s="77">
        <v>161.78573983000001</v>
      </c>
      <c r="Q257" s="78">
        <v>1.2999999999999999E-3</v>
      </c>
      <c r="R257" s="78">
        <v>1E-4</v>
      </c>
      <c r="W257" s="100"/>
    </row>
    <row r="258" spans="2:23">
      <c r="B258" t="s">
        <v>3496</v>
      </c>
      <c r="C258" t="s">
        <v>3299</v>
      </c>
      <c r="D258" t="s">
        <v>3545</v>
      </c>
      <c r="E258"/>
      <c r="F258" t="s">
        <v>691</v>
      </c>
      <c r="G258" s="95">
        <v>43075</v>
      </c>
      <c r="H258" t="s">
        <v>150</v>
      </c>
      <c r="I258" s="77">
        <v>5.93</v>
      </c>
      <c r="J258" t="s">
        <v>706</v>
      </c>
      <c r="K258" t="s">
        <v>102</v>
      </c>
      <c r="L258" s="78">
        <v>8.0500000000000002E-2</v>
      </c>
      <c r="M258" s="78">
        <v>9.9400000000000002E-2</v>
      </c>
      <c r="N258" s="77">
        <v>108003.19</v>
      </c>
      <c r="O258" s="77">
        <v>92.83</v>
      </c>
      <c r="P258" s="77">
        <v>100.259361277</v>
      </c>
      <c r="Q258" s="78">
        <v>8.0000000000000004E-4</v>
      </c>
      <c r="R258" s="78">
        <v>1E-4</v>
      </c>
      <c r="W258" s="100"/>
    </row>
    <row r="259" spans="2:23">
      <c r="B259" t="s">
        <v>3496</v>
      </c>
      <c r="C259" t="s">
        <v>3299</v>
      </c>
      <c r="D259" t="s">
        <v>3546</v>
      </c>
      <c r="E259"/>
      <c r="F259" t="s">
        <v>691</v>
      </c>
      <c r="G259" s="95">
        <v>43292</v>
      </c>
      <c r="H259" t="s">
        <v>150</v>
      </c>
      <c r="I259" s="77">
        <v>5.93</v>
      </c>
      <c r="J259" t="s">
        <v>706</v>
      </c>
      <c r="K259" t="s">
        <v>102</v>
      </c>
      <c r="L259" s="78">
        <v>8.0500000000000002E-2</v>
      </c>
      <c r="M259" s="78">
        <v>9.9500000000000005E-2</v>
      </c>
      <c r="N259" s="77">
        <v>294500.15000000002</v>
      </c>
      <c r="O259" s="77">
        <v>92.78</v>
      </c>
      <c r="P259" s="77">
        <v>273.23723917000001</v>
      </c>
      <c r="Q259" s="78">
        <v>2.2000000000000001E-3</v>
      </c>
      <c r="R259" s="78">
        <v>2.0000000000000001E-4</v>
      </c>
      <c r="W259" s="100"/>
    </row>
    <row r="260" spans="2:23">
      <c r="B260" t="s">
        <v>3496</v>
      </c>
      <c r="C260" t="s">
        <v>3299</v>
      </c>
      <c r="D260" t="s">
        <v>3547</v>
      </c>
      <c r="E260"/>
      <c r="F260" t="s">
        <v>691</v>
      </c>
      <c r="G260" s="95">
        <v>44294</v>
      </c>
      <c r="H260" t="s">
        <v>150</v>
      </c>
      <c r="I260" s="77">
        <v>7.58</v>
      </c>
      <c r="J260" t="s">
        <v>706</v>
      </c>
      <c r="K260" t="s">
        <v>102</v>
      </c>
      <c r="L260" s="78">
        <v>0.03</v>
      </c>
      <c r="M260" s="78">
        <v>5.4399999999999997E-2</v>
      </c>
      <c r="N260" s="77">
        <v>254872.57</v>
      </c>
      <c r="O260" s="77">
        <v>92.63</v>
      </c>
      <c r="P260" s="77">
        <v>236.088461591</v>
      </c>
      <c r="Q260" s="78">
        <v>1.9E-3</v>
      </c>
      <c r="R260" s="78">
        <v>2.0000000000000001E-4</v>
      </c>
      <c r="W260" s="100"/>
    </row>
    <row r="261" spans="2:23">
      <c r="B261" s="91" t="s">
        <v>3784</v>
      </c>
      <c r="C261" t="s">
        <v>3259</v>
      </c>
      <c r="D261" t="s">
        <v>3548</v>
      </c>
      <c r="E261"/>
      <c r="F261" t="s">
        <v>691</v>
      </c>
      <c r="G261" s="95">
        <v>45104</v>
      </c>
      <c r="H261" t="s">
        <v>150</v>
      </c>
      <c r="I261" s="77">
        <v>2.75</v>
      </c>
      <c r="J261" t="s">
        <v>355</v>
      </c>
      <c r="K261" t="s">
        <v>102</v>
      </c>
      <c r="L261" s="78">
        <v>5.2200000000000003E-2</v>
      </c>
      <c r="M261" s="78">
        <v>5.67E-2</v>
      </c>
      <c r="N261" s="77">
        <v>263921.65000000002</v>
      </c>
      <c r="O261" s="77">
        <v>99.11</v>
      </c>
      <c r="P261" s="77">
        <v>261.57274731500002</v>
      </c>
      <c r="Q261" s="78">
        <v>2.0999999999999999E-3</v>
      </c>
      <c r="R261" s="78">
        <v>2.0000000000000001E-4</v>
      </c>
      <c r="W261" s="100"/>
    </row>
    <row r="262" spans="2:23">
      <c r="B262" s="91" t="s">
        <v>3786</v>
      </c>
      <c r="C262" t="s">
        <v>3259</v>
      </c>
      <c r="D262" t="s">
        <v>3549</v>
      </c>
      <c r="E262"/>
      <c r="F262" t="s">
        <v>691</v>
      </c>
      <c r="G262" s="95">
        <v>45063</v>
      </c>
      <c r="H262" t="s">
        <v>150</v>
      </c>
      <c r="I262" s="77">
        <v>3.79</v>
      </c>
      <c r="J262" t="s">
        <v>355</v>
      </c>
      <c r="K262" t="s">
        <v>102</v>
      </c>
      <c r="L262" s="78">
        <v>4.4299999999999999E-2</v>
      </c>
      <c r="M262" s="78">
        <v>4.4699999999999997E-2</v>
      </c>
      <c r="N262" s="77">
        <v>395882.48</v>
      </c>
      <c r="O262" s="77">
        <v>100.83</v>
      </c>
      <c r="P262" s="77">
        <v>399.168304584</v>
      </c>
      <c r="Q262" s="78">
        <v>3.2000000000000002E-3</v>
      </c>
      <c r="R262" s="78">
        <v>2.9999999999999997E-4</v>
      </c>
      <c r="W262" s="100"/>
    </row>
    <row r="263" spans="2:23">
      <c r="B263" t="s">
        <v>3550</v>
      </c>
      <c r="C263" t="s">
        <v>3299</v>
      </c>
      <c r="D263" t="s">
        <v>3551</v>
      </c>
      <c r="E263"/>
      <c r="F263" t="s">
        <v>948</v>
      </c>
      <c r="G263" s="95">
        <v>43185</v>
      </c>
      <c r="H263" t="s">
        <v>325</v>
      </c>
      <c r="I263" s="77">
        <v>4.09</v>
      </c>
      <c r="J263" t="s">
        <v>955</v>
      </c>
      <c r="K263" t="s">
        <v>116</v>
      </c>
      <c r="L263" s="78">
        <v>4.2200000000000001E-2</v>
      </c>
      <c r="M263" s="78">
        <v>7.2400000000000006E-2</v>
      </c>
      <c r="N263" s="77">
        <v>142321.65</v>
      </c>
      <c r="O263" s="77">
        <v>91.63</v>
      </c>
      <c r="P263" s="77">
        <v>363.08565072525897</v>
      </c>
      <c r="Q263" s="78">
        <v>2.8999999999999998E-3</v>
      </c>
      <c r="R263" s="78">
        <v>2.9999999999999997E-4</v>
      </c>
      <c r="W263" s="100"/>
    </row>
    <row r="264" spans="2:23">
      <c r="B264" t="s">
        <v>3552</v>
      </c>
      <c r="C264" t="s">
        <v>3299</v>
      </c>
      <c r="D264" t="s">
        <v>3553</v>
      </c>
      <c r="E264"/>
      <c r="F264" t="s">
        <v>3554</v>
      </c>
      <c r="G264" s="95">
        <v>41816</v>
      </c>
      <c r="H264" t="s">
        <v>150</v>
      </c>
      <c r="I264" s="77">
        <v>5.83</v>
      </c>
      <c r="J264" t="s">
        <v>706</v>
      </c>
      <c r="K264" t="s">
        <v>102</v>
      </c>
      <c r="L264" s="78">
        <v>4.4999999999999998E-2</v>
      </c>
      <c r="M264" s="78">
        <v>8.1100000000000005E-2</v>
      </c>
      <c r="N264" s="77">
        <v>101116.99</v>
      </c>
      <c r="O264" s="77">
        <v>90.25</v>
      </c>
      <c r="P264" s="77">
        <v>91.258083475000007</v>
      </c>
      <c r="Q264" s="78">
        <v>6.9999999999999999E-4</v>
      </c>
      <c r="R264" s="78">
        <v>1E-4</v>
      </c>
      <c r="W264" s="100"/>
    </row>
    <row r="265" spans="2:23">
      <c r="B265" t="s">
        <v>3552</v>
      </c>
      <c r="C265" t="s">
        <v>3299</v>
      </c>
      <c r="D265" t="s">
        <v>3555</v>
      </c>
      <c r="E265"/>
      <c r="F265" t="s">
        <v>3554</v>
      </c>
      <c r="G265" s="95">
        <v>42166</v>
      </c>
      <c r="H265" t="s">
        <v>150</v>
      </c>
      <c r="I265" s="77">
        <v>5.83</v>
      </c>
      <c r="J265" t="s">
        <v>706</v>
      </c>
      <c r="K265" t="s">
        <v>102</v>
      </c>
      <c r="L265" s="78">
        <v>4.4999999999999998E-2</v>
      </c>
      <c r="M265" s="78">
        <v>8.1100000000000005E-2</v>
      </c>
      <c r="N265" s="77">
        <v>68356.259999999995</v>
      </c>
      <c r="O265" s="77">
        <v>90.8</v>
      </c>
      <c r="P265" s="77">
        <v>62.06748408</v>
      </c>
      <c r="Q265" s="78">
        <v>5.0000000000000001E-4</v>
      </c>
      <c r="R265" s="78">
        <v>0</v>
      </c>
      <c r="W265" s="100"/>
    </row>
    <row r="266" spans="2:23">
      <c r="B266" t="s">
        <v>3552</v>
      </c>
      <c r="C266" t="s">
        <v>3299</v>
      </c>
      <c r="D266" t="s">
        <v>3556</v>
      </c>
      <c r="E266"/>
      <c r="F266" t="s">
        <v>3554</v>
      </c>
      <c r="G266" s="95">
        <v>42348</v>
      </c>
      <c r="H266" t="s">
        <v>150</v>
      </c>
      <c r="I266" s="77">
        <v>5.83</v>
      </c>
      <c r="J266" t="s">
        <v>706</v>
      </c>
      <c r="K266" t="s">
        <v>102</v>
      </c>
      <c r="L266" s="78">
        <v>4.4999999999999998E-2</v>
      </c>
      <c r="M266" s="78">
        <v>8.1100000000000005E-2</v>
      </c>
      <c r="N266" s="77">
        <v>62903.24</v>
      </c>
      <c r="O266" s="77">
        <v>90.62</v>
      </c>
      <c r="P266" s="77">
        <v>57.002916087999999</v>
      </c>
      <c r="Q266" s="78">
        <v>5.0000000000000001E-4</v>
      </c>
      <c r="R266" s="78">
        <v>0</v>
      </c>
      <c r="W266" s="100"/>
    </row>
    <row r="267" spans="2:23">
      <c r="B267" t="s">
        <v>3552</v>
      </c>
      <c r="C267" t="s">
        <v>3299</v>
      </c>
      <c r="D267" t="s">
        <v>3557</v>
      </c>
      <c r="E267"/>
      <c r="F267" t="s">
        <v>3554</v>
      </c>
      <c r="G267" s="95">
        <v>42439</v>
      </c>
      <c r="H267" t="s">
        <v>150</v>
      </c>
      <c r="I267" s="77">
        <v>5.83</v>
      </c>
      <c r="J267" t="s">
        <v>706</v>
      </c>
      <c r="K267" t="s">
        <v>102</v>
      </c>
      <c r="L267" s="78">
        <v>4.4999999999999998E-2</v>
      </c>
      <c r="M267" s="78">
        <v>8.1100000000000005E-2</v>
      </c>
      <c r="N267" s="77">
        <v>74709.25</v>
      </c>
      <c r="O267" s="77">
        <v>91.54</v>
      </c>
      <c r="P267" s="77">
        <v>68.38884745</v>
      </c>
      <c r="Q267" s="78">
        <v>5.9999999999999995E-4</v>
      </c>
      <c r="R267" s="78">
        <v>1E-4</v>
      </c>
      <c r="W267" s="100"/>
    </row>
    <row r="268" spans="2:23">
      <c r="B268" t="s">
        <v>3552</v>
      </c>
      <c r="C268" t="s">
        <v>3299</v>
      </c>
      <c r="D268" t="s">
        <v>3558</v>
      </c>
      <c r="E268"/>
      <c r="F268" t="s">
        <v>3554</v>
      </c>
      <c r="G268" s="95">
        <v>42151</v>
      </c>
      <c r="H268" t="s">
        <v>150</v>
      </c>
      <c r="I268" s="77">
        <v>5.83</v>
      </c>
      <c r="J268" t="s">
        <v>706</v>
      </c>
      <c r="K268" t="s">
        <v>102</v>
      </c>
      <c r="L268" s="78">
        <v>4.4999999999999998E-2</v>
      </c>
      <c r="M268" s="78">
        <v>8.1100000000000005E-2</v>
      </c>
      <c r="N268" s="77">
        <v>72650.63</v>
      </c>
      <c r="O268" s="77">
        <v>90.8</v>
      </c>
      <c r="P268" s="77">
        <v>65.966772039999995</v>
      </c>
      <c r="Q268" s="78">
        <v>5.0000000000000001E-4</v>
      </c>
      <c r="R268" s="78">
        <v>1E-4</v>
      </c>
      <c r="W268" s="100"/>
    </row>
    <row r="269" spans="2:23">
      <c r="B269" t="s">
        <v>3552</v>
      </c>
      <c r="C269" t="s">
        <v>3299</v>
      </c>
      <c r="D269" t="s">
        <v>3559</v>
      </c>
      <c r="E269"/>
      <c r="F269" t="s">
        <v>3554</v>
      </c>
      <c r="G269" s="95">
        <v>42549</v>
      </c>
      <c r="H269" t="s">
        <v>150</v>
      </c>
      <c r="I269" s="77">
        <v>5.85</v>
      </c>
      <c r="J269" t="s">
        <v>706</v>
      </c>
      <c r="K269" t="s">
        <v>102</v>
      </c>
      <c r="L269" s="78">
        <v>4.4999999999999998E-2</v>
      </c>
      <c r="M269" s="78">
        <v>7.9899999999999999E-2</v>
      </c>
      <c r="N269" s="77">
        <v>52549.62</v>
      </c>
      <c r="O269" s="77">
        <v>91.93</v>
      </c>
      <c r="P269" s="77">
        <v>48.308865666000003</v>
      </c>
      <c r="Q269" s="78">
        <v>4.0000000000000002E-4</v>
      </c>
      <c r="R269" s="78">
        <v>0</v>
      </c>
      <c r="W269" s="100"/>
    </row>
    <row r="270" spans="2:23">
      <c r="B270" t="s">
        <v>3552</v>
      </c>
      <c r="C270" t="s">
        <v>3299</v>
      </c>
      <c r="D270" t="s">
        <v>3560</v>
      </c>
      <c r="E270"/>
      <c r="F270" t="s">
        <v>3554</v>
      </c>
      <c r="G270" s="95">
        <v>42604</v>
      </c>
      <c r="H270" t="s">
        <v>150</v>
      </c>
      <c r="I270" s="77">
        <v>5.83</v>
      </c>
      <c r="J270" t="s">
        <v>706</v>
      </c>
      <c r="K270" t="s">
        <v>102</v>
      </c>
      <c r="L270" s="78">
        <v>4.4999999999999998E-2</v>
      </c>
      <c r="M270" s="78">
        <v>8.1100000000000005E-2</v>
      </c>
      <c r="N270" s="77">
        <v>68717.77</v>
      </c>
      <c r="O270" s="77">
        <v>90.71</v>
      </c>
      <c r="P270" s="77">
        <v>62.333889167000002</v>
      </c>
      <c r="Q270" s="78">
        <v>5.0000000000000001E-4</v>
      </c>
      <c r="R270" s="78">
        <v>0</v>
      </c>
      <c r="W270" s="100"/>
    </row>
    <row r="271" spans="2:23">
      <c r="B271" t="s">
        <v>3552</v>
      </c>
      <c r="C271" t="s">
        <v>3299</v>
      </c>
      <c r="D271" t="s">
        <v>3561</v>
      </c>
      <c r="E271"/>
      <c r="F271" t="s">
        <v>3554</v>
      </c>
      <c r="G271" s="95">
        <v>42625</v>
      </c>
      <c r="H271" t="s">
        <v>150</v>
      </c>
      <c r="I271" s="77">
        <v>5.83</v>
      </c>
      <c r="J271" t="s">
        <v>706</v>
      </c>
      <c r="K271" t="s">
        <v>102</v>
      </c>
      <c r="L271" s="78">
        <v>4.4999999999999998E-2</v>
      </c>
      <c r="M271" s="78">
        <v>8.1100000000000005E-2</v>
      </c>
      <c r="N271" s="77">
        <v>28156.89</v>
      </c>
      <c r="O271" s="77">
        <v>90.71</v>
      </c>
      <c r="P271" s="77">
        <v>25.541114919000002</v>
      </c>
      <c r="Q271" s="78">
        <v>2.0000000000000001E-4</v>
      </c>
      <c r="R271" s="78">
        <v>0</v>
      </c>
      <c r="W271" s="100"/>
    </row>
    <row r="272" spans="2:23">
      <c r="B272" t="s">
        <v>3552</v>
      </c>
      <c r="C272" t="s">
        <v>3299</v>
      </c>
      <c r="D272" t="s">
        <v>3562</v>
      </c>
      <c r="E272"/>
      <c r="F272" t="s">
        <v>3554</v>
      </c>
      <c r="G272" s="95">
        <v>42716</v>
      </c>
      <c r="H272" t="s">
        <v>150</v>
      </c>
      <c r="I272" s="77">
        <v>5.83</v>
      </c>
      <c r="J272" t="s">
        <v>706</v>
      </c>
      <c r="K272" t="s">
        <v>102</v>
      </c>
      <c r="L272" s="78">
        <v>4.4999999999999998E-2</v>
      </c>
      <c r="M272" s="78">
        <v>8.1100000000000005E-2</v>
      </c>
      <c r="N272" s="77">
        <v>21302.34</v>
      </c>
      <c r="O272" s="77">
        <v>90.89</v>
      </c>
      <c r="P272" s="77">
        <v>19.361696825999999</v>
      </c>
      <c r="Q272" s="78">
        <v>2.0000000000000001E-4</v>
      </c>
      <c r="R272" s="78">
        <v>0</v>
      </c>
      <c r="W272" s="100"/>
    </row>
    <row r="273" spans="2:23">
      <c r="B273" t="s">
        <v>3552</v>
      </c>
      <c r="C273" t="s">
        <v>3299</v>
      </c>
      <c r="D273" t="s">
        <v>3563</v>
      </c>
      <c r="E273"/>
      <c r="F273" t="s">
        <v>3554</v>
      </c>
      <c r="G273" s="95">
        <v>42803</v>
      </c>
      <c r="H273" t="s">
        <v>150</v>
      </c>
      <c r="I273" s="77">
        <v>5.83</v>
      </c>
      <c r="J273" t="s">
        <v>706</v>
      </c>
      <c r="K273" t="s">
        <v>102</v>
      </c>
      <c r="L273" s="78">
        <v>4.4999999999999998E-2</v>
      </c>
      <c r="M273" s="78">
        <v>8.1100000000000005E-2</v>
      </c>
      <c r="N273" s="77">
        <v>136521.41</v>
      </c>
      <c r="O273" s="77">
        <v>91.44</v>
      </c>
      <c r="P273" s="77">
        <v>124.835177304</v>
      </c>
      <c r="Q273" s="78">
        <v>1E-3</v>
      </c>
      <c r="R273" s="78">
        <v>1E-4</v>
      </c>
      <c r="W273" s="100"/>
    </row>
    <row r="274" spans="2:23">
      <c r="B274" t="s">
        <v>3552</v>
      </c>
      <c r="C274" t="s">
        <v>3299</v>
      </c>
      <c r="D274" t="s">
        <v>3564</v>
      </c>
      <c r="E274"/>
      <c r="F274" t="s">
        <v>3554</v>
      </c>
      <c r="G274" s="95">
        <v>42898</v>
      </c>
      <c r="H274" t="s">
        <v>150</v>
      </c>
      <c r="I274" s="77">
        <v>5.83</v>
      </c>
      <c r="J274" t="s">
        <v>706</v>
      </c>
      <c r="K274" t="s">
        <v>102</v>
      </c>
      <c r="L274" s="78">
        <v>4.4999999999999998E-2</v>
      </c>
      <c r="M274" s="78">
        <v>8.1100000000000005E-2</v>
      </c>
      <c r="N274" s="77">
        <v>25676.18</v>
      </c>
      <c r="O274" s="77">
        <v>90.98</v>
      </c>
      <c r="P274" s="77">
        <v>23.360188564000001</v>
      </c>
      <c r="Q274" s="78">
        <v>2.0000000000000001E-4</v>
      </c>
      <c r="R274" s="78">
        <v>0</v>
      </c>
      <c r="W274" s="100"/>
    </row>
    <row r="275" spans="2:23">
      <c r="B275" t="s">
        <v>3552</v>
      </c>
      <c r="C275" t="s">
        <v>3299</v>
      </c>
      <c r="D275" t="s">
        <v>3565</v>
      </c>
      <c r="E275"/>
      <c r="F275" t="s">
        <v>3554</v>
      </c>
      <c r="G275" s="95">
        <v>42989</v>
      </c>
      <c r="H275" t="s">
        <v>150</v>
      </c>
      <c r="I275" s="77">
        <v>5.83</v>
      </c>
      <c r="J275" t="s">
        <v>706</v>
      </c>
      <c r="K275" t="s">
        <v>102</v>
      </c>
      <c r="L275" s="78">
        <v>4.4999999999999998E-2</v>
      </c>
      <c r="M275" s="78">
        <v>8.1100000000000005E-2</v>
      </c>
      <c r="N275" s="77">
        <v>32355.22</v>
      </c>
      <c r="O275" s="77">
        <v>91.35</v>
      </c>
      <c r="P275" s="77">
        <v>29.556493469999999</v>
      </c>
      <c r="Q275" s="78">
        <v>2.0000000000000001E-4</v>
      </c>
      <c r="R275" s="78">
        <v>0</v>
      </c>
      <c r="W275" s="100"/>
    </row>
    <row r="276" spans="2:23">
      <c r="B276" t="s">
        <v>3552</v>
      </c>
      <c r="C276" t="s">
        <v>3299</v>
      </c>
      <c r="D276" t="s">
        <v>3566</v>
      </c>
      <c r="E276"/>
      <c r="F276" t="s">
        <v>3554</v>
      </c>
      <c r="G276" s="95">
        <v>43080</v>
      </c>
      <c r="H276" t="s">
        <v>150</v>
      </c>
      <c r="I276" s="77">
        <v>5.83</v>
      </c>
      <c r="J276" t="s">
        <v>706</v>
      </c>
      <c r="K276" t="s">
        <v>102</v>
      </c>
      <c r="L276" s="78">
        <v>4.4999999999999998E-2</v>
      </c>
      <c r="M276" s="78">
        <v>8.1100000000000005E-2</v>
      </c>
      <c r="N276" s="77">
        <v>10024.76</v>
      </c>
      <c r="O276" s="77">
        <v>90.71</v>
      </c>
      <c r="P276" s="77">
        <v>9.0934597959999994</v>
      </c>
      <c r="Q276" s="78">
        <v>1E-4</v>
      </c>
      <c r="R276" s="78">
        <v>0</v>
      </c>
      <c r="W276" s="100"/>
    </row>
    <row r="277" spans="2:23">
      <c r="B277" t="s">
        <v>3552</v>
      </c>
      <c r="C277" t="s">
        <v>3299</v>
      </c>
      <c r="D277" t="s">
        <v>3567</v>
      </c>
      <c r="E277"/>
      <c r="F277" t="s">
        <v>3554</v>
      </c>
      <c r="G277" s="95">
        <v>43171</v>
      </c>
      <c r="H277" t="s">
        <v>150</v>
      </c>
      <c r="I277" s="77">
        <v>5.73</v>
      </c>
      <c r="J277" t="s">
        <v>706</v>
      </c>
      <c r="K277" t="s">
        <v>102</v>
      </c>
      <c r="L277" s="78">
        <v>4.4999999999999998E-2</v>
      </c>
      <c r="M277" s="78">
        <v>8.1799999999999998E-2</v>
      </c>
      <c r="N277" s="77">
        <v>7490.36</v>
      </c>
      <c r="O277" s="77">
        <v>91.35</v>
      </c>
      <c r="P277" s="77">
        <v>6.8424438600000004</v>
      </c>
      <c r="Q277" s="78">
        <v>1E-4</v>
      </c>
      <c r="R277" s="78">
        <v>0</v>
      </c>
      <c r="W277" s="100"/>
    </row>
    <row r="278" spans="2:23">
      <c r="B278" t="s">
        <v>3552</v>
      </c>
      <c r="C278" t="s">
        <v>3299</v>
      </c>
      <c r="D278" t="s">
        <v>3568</v>
      </c>
      <c r="E278"/>
      <c r="F278" t="s">
        <v>3554</v>
      </c>
      <c r="G278" s="95">
        <v>43341</v>
      </c>
      <c r="H278" t="s">
        <v>150</v>
      </c>
      <c r="I278" s="77">
        <v>5.87</v>
      </c>
      <c r="J278" t="s">
        <v>706</v>
      </c>
      <c r="K278" t="s">
        <v>102</v>
      </c>
      <c r="L278" s="78">
        <v>4.4999999999999998E-2</v>
      </c>
      <c r="M278" s="78">
        <v>7.85E-2</v>
      </c>
      <c r="N278" s="77">
        <v>18791.490000000002</v>
      </c>
      <c r="O278" s="77">
        <v>91.35</v>
      </c>
      <c r="P278" s="77">
        <v>17.166026115000001</v>
      </c>
      <c r="Q278" s="78">
        <v>1E-4</v>
      </c>
      <c r="R278" s="78">
        <v>0</v>
      </c>
      <c r="W278" s="100"/>
    </row>
    <row r="279" spans="2:23">
      <c r="B279" t="s">
        <v>3552</v>
      </c>
      <c r="C279" t="s">
        <v>3299</v>
      </c>
      <c r="D279" t="s">
        <v>3569</v>
      </c>
      <c r="E279"/>
      <c r="F279" t="s">
        <v>3554</v>
      </c>
      <c r="G279" s="95">
        <v>43990</v>
      </c>
      <c r="H279" t="s">
        <v>150</v>
      </c>
      <c r="I279" s="77">
        <v>5.83</v>
      </c>
      <c r="J279" t="s">
        <v>706</v>
      </c>
      <c r="K279" t="s">
        <v>102</v>
      </c>
      <c r="L279" s="78">
        <v>4.4999999999999998E-2</v>
      </c>
      <c r="M279" s="78">
        <v>8.1100000000000005E-2</v>
      </c>
      <c r="N279" s="77">
        <v>19381.310000000001</v>
      </c>
      <c r="O279" s="77">
        <v>89.99</v>
      </c>
      <c r="P279" s="77">
        <v>17.441240869000001</v>
      </c>
      <c r="Q279" s="78">
        <v>1E-4</v>
      </c>
      <c r="R279" s="78">
        <v>0</v>
      </c>
      <c r="W279" s="100"/>
    </row>
    <row r="280" spans="2:23">
      <c r="B280" t="s">
        <v>3552</v>
      </c>
      <c r="C280" t="s">
        <v>3299</v>
      </c>
      <c r="D280" t="s">
        <v>3570</v>
      </c>
      <c r="E280"/>
      <c r="F280" t="s">
        <v>3554</v>
      </c>
      <c r="G280" s="95">
        <v>41893</v>
      </c>
      <c r="H280" t="s">
        <v>150</v>
      </c>
      <c r="I280" s="77">
        <v>5.83</v>
      </c>
      <c r="J280" t="s">
        <v>706</v>
      </c>
      <c r="K280" t="s">
        <v>102</v>
      </c>
      <c r="L280" s="78">
        <v>4.4999999999999998E-2</v>
      </c>
      <c r="M280" s="78">
        <v>8.1100000000000005E-2</v>
      </c>
      <c r="N280" s="77">
        <v>19838.13</v>
      </c>
      <c r="O280" s="77">
        <v>89.9</v>
      </c>
      <c r="P280" s="77">
        <v>17.834478870000002</v>
      </c>
      <c r="Q280" s="78">
        <v>1E-4</v>
      </c>
      <c r="R280" s="78">
        <v>0</v>
      </c>
      <c r="W280" s="100"/>
    </row>
    <row r="281" spans="2:23">
      <c r="B281" t="s">
        <v>3552</v>
      </c>
      <c r="C281" t="s">
        <v>3299</v>
      </c>
      <c r="D281" t="s">
        <v>3571</v>
      </c>
      <c r="E281"/>
      <c r="F281" t="s">
        <v>3554</v>
      </c>
      <c r="G281" s="95">
        <v>42257</v>
      </c>
      <c r="H281" t="s">
        <v>150</v>
      </c>
      <c r="I281" s="77">
        <v>5.83</v>
      </c>
      <c r="J281" t="s">
        <v>706</v>
      </c>
      <c r="K281" t="s">
        <v>102</v>
      </c>
      <c r="L281" s="78">
        <v>4.4999999999999998E-2</v>
      </c>
      <c r="M281" s="78">
        <v>8.1100000000000005E-2</v>
      </c>
      <c r="N281" s="77">
        <v>36324.82</v>
      </c>
      <c r="O281" s="77">
        <v>90.16</v>
      </c>
      <c r="P281" s="77">
        <v>32.750457711999999</v>
      </c>
      <c r="Q281" s="78">
        <v>2.9999999999999997E-4</v>
      </c>
      <c r="R281" s="78">
        <v>0</v>
      </c>
      <c r="W281" s="100"/>
    </row>
    <row r="282" spans="2:23">
      <c r="B282" t="s">
        <v>3258</v>
      </c>
      <c r="C282" t="s">
        <v>3259</v>
      </c>
      <c r="D282" t="s">
        <v>3572</v>
      </c>
      <c r="E282"/>
      <c r="F282" t="s">
        <v>211</v>
      </c>
      <c r="G282" s="95"/>
      <c r="H282" t="s">
        <v>212</v>
      </c>
      <c r="I282" s="77">
        <v>0.01</v>
      </c>
      <c r="J282" t="s">
        <v>123</v>
      </c>
      <c r="K282" t="s">
        <v>102</v>
      </c>
      <c r="L282" s="78">
        <v>0</v>
      </c>
      <c r="M282" s="78">
        <v>1E-4</v>
      </c>
      <c r="N282" s="77">
        <v>-2290.62</v>
      </c>
      <c r="O282" s="77">
        <v>166.88372100000001</v>
      </c>
      <c r="P282" s="77">
        <v>-3.8226718899701999</v>
      </c>
      <c r="Q282" s="78">
        <v>0</v>
      </c>
      <c r="R282" s="78">
        <v>0</v>
      </c>
    </row>
    <row r="283" spans="2:23">
      <c r="B283" t="s">
        <v>3258</v>
      </c>
      <c r="C283" t="s">
        <v>3259</v>
      </c>
      <c r="D283" t="s">
        <v>3573</v>
      </c>
      <c r="F283" t="s">
        <v>211</v>
      </c>
      <c r="G283" s="95"/>
      <c r="H283" t="s">
        <v>212</v>
      </c>
      <c r="I283" s="77">
        <v>0.01</v>
      </c>
      <c r="J283" t="s">
        <v>123</v>
      </c>
      <c r="K283" t="s">
        <v>102</v>
      </c>
      <c r="L283" s="78">
        <v>0</v>
      </c>
      <c r="M283" s="78">
        <v>1E-4</v>
      </c>
      <c r="N283" s="77">
        <v>-153.24</v>
      </c>
      <c r="O283" s="77">
        <v>100</v>
      </c>
      <c r="P283" s="77">
        <v>-0.15323999999999999</v>
      </c>
      <c r="Q283" s="78">
        <v>0</v>
      </c>
      <c r="R283" s="78">
        <v>0</v>
      </c>
    </row>
    <row r="284" spans="2:23">
      <c r="B284" t="s">
        <v>3258</v>
      </c>
      <c r="C284" t="s">
        <v>3259</v>
      </c>
      <c r="D284" t="s">
        <v>3574</v>
      </c>
      <c r="F284" t="s">
        <v>211</v>
      </c>
      <c r="G284" s="95"/>
      <c r="H284" t="s">
        <v>212</v>
      </c>
      <c r="I284" s="77">
        <v>0.01</v>
      </c>
      <c r="J284" t="s">
        <v>123</v>
      </c>
      <c r="K284" t="s">
        <v>102</v>
      </c>
      <c r="L284" s="78">
        <v>0</v>
      </c>
      <c r="M284" s="78">
        <v>1E-4</v>
      </c>
      <c r="N284" s="77">
        <v>-97.54</v>
      </c>
      <c r="O284" s="77">
        <v>100</v>
      </c>
      <c r="P284" s="77">
        <v>-9.7540000000000002E-2</v>
      </c>
      <c r="Q284" s="78">
        <v>0</v>
      </c>
      <c r="R284" s="78">
        <v>0</v>
      </c>
    </row>
    <row r="285" spans="2:23">
      <c r="B285" t="s">
        <v>3575</v>
      </c>
      <c r="C285" t="s">
        <v>3299</v>
      </c>
      <c r="D285" t="s">
        <v>3576</v>
      </c>
      <c r="E285"/>
      <c r="F285" t="s">
        <v>211</v>
      </c>
      <c r="G285" s="95">
        <v>43373</v>
      </c>
      <c r="H285" t="s">
        <v>212</v>
      </c>
      <c r="I285" s="77">
        <v>4.24</v>
      </c>
      <c r="J285" t="s">
        <v>955</v>
      </c>
      <c r="K285" t="s">
        <v>113</v>
      </c>
      <c r="L285" s="78">
        <v>3.0300000000000001E-2</v>
      </c>
      <c r="M285" s="78">
        <v>8.0299999999999996E-2</v>
      </c>
      <c r="N285" s="77">
        <v>374185.72</v>
      </c>
      <c r="O285" s="77">
        <v>81.900000000000233</v>
      </c>
      <c r="P285" s="77">
        <v>1431.68032763356</v>
      </c>
      <c r="Q285" s="78">
        <v>1.15E-2</v>
      </c>
      <c r="R285" s="78">
        <v>1.1000000000000001E-3</v>
      </c>
      <c r="W285" s="100"/>
    </row>
    <row r="286" spans="2:23">
      <c r="B286" t="s">
        <v>3577</v>
      </c>
      <c r="C286" t="s">
        <v>3299</v>
      </c>
      <c r="D286" t="s">
        <v>3578</v>
      </c>
      <c r="E286"/>
      <c r="F286" t="s">
        <v>211</v>
      </c>
      <c r="G286" s="95">
        <v>43550</v>
      </c>
      <c r="H286" t="s">
        <v>212</v>
      </c>
      <c r="I286" s="77">
        <v>2.12</v>
      </c>
      <c r="J286" t="s">
        <v>955</v>
      </c>
      <c r="K286" t="s">
        <v>106</v>
      </c>
      <c r="L286" s="78">
        <v>8.2500000000000004E-2</v>
      </c>
      <c r="M286" s="78">
        <v>8.5000000000000006E-2</v>
      </c>
      <c r="N286" s="77">
        <v>217578</v>
      </c>
      <c r="O286" s="77">
        <v>102.51</v>
      </c>
      <c r="P286" s="77">
        <v>823.46075519759995</v>
      </c>
      <c r="Q286" s="78">
        <v>6.6E-3</v>
      </c>
      <c r="R286" s="78">
        <v>6.9999999999999999E-4</v>
      </c>
      <c r="W286" s="100"/>
    </row>
    <row r="287" spans="2:23">
      <c r="B287" t="s">
        <v>3579</v>
      </c>
      <c r="C287" t="s">
        <v>3299</v>
      </c>
      <c r="D287" t="s">
        <v>3580</v>
      </c>
      <c r="E287"/>
      <c r="F287" t="s">
        <v>211</v>
      </c>
      <c r="G287" s="95">
        <v>41534</v>
      </c>
      <c r="H287" t="s">
        <v>212</v>
      </c>
      <c r="I287" s="77">
        <v>5.55</v>
      </c>
      <c r="J287" t="s">
        <v>112</v>
      </c>
      <c r="K287" t="s">
        <v>102</v>
      </c>
      <c r="L287" s="78">
        <v>3.9800000000000002E-2</v>
      </c>
      <c r="M287" s="78">
        <v>3.2099999999999997E-2</v>
      </c>
      <c r="N287" s="77">
        <v>1584319.67</v>
      </c>
      <c r="O287" s="77">
        <v>116.24</v>
      </c>
      <c r="P287" s="77">
        <v>1841.6131844080001</v>
      </c>
      <c r="Q287" s="78">
        <v>1.49E-2</v>
      </c>
      <c r="R287" s="78">
        <v>1.5E-3</v>
      </c>
      <c r="W287" s="100"/>
    </row>
    <row r="288" spans="2:23">
      <c r="B288" t="s">
        <v>3581</v>
      </c>
      <c r="C288" t="s">
        <v>3299</v>
      </c>
      <c r="D288" t="s">
        <v>3582</v>
      </c>
      <c r="E288"/>
      <c r="F288" t="s">
        <v>211</v>
      </c>
      <c r="G288" s="95">
        <v>44553</v>
      </c>
      <c r="H288" t="s">
        <v>212</v>
      </c>
      <c r="I288" s="77">
        <v>2.6</v>
      </c>
      <c r="J288" t="s">
        <v>1131</v>
      </c>
      <c r="K288" t="s">
        <v>110</v>
      </c>
      <c r="L288" s="78">
        <v>6.1100000000000002E-2</v>
      </c>
      <c r="M288" s="78">
        <v>6.93E-2</v>
      </c>
      <c r="N288" s="77">
        <v>210948.46</v>
      </c>
      <c r="O288" s="77">
        <v>100.12999999999998</v>
      </c>
      <c r="P288" s="77">
        <v>851.94560993813298</v>
      </c>
      <c r="Q288" s="78">
        <v>6.8999999999999999E-3</v>
      </c>
      <c r="R288" s="78">
        <v>6.9999999999999999E-4</v>
      </c>
      <c r="W288" s="100"/>
    </row>
    <row r="289" spans="2:23">
      <c r="B289" t="s">
        <v>3581</v>
      </c>
      <c r="C289" t="s">
        <v>3299</v>
      </c>
      <c r="D289" t="s">
        <v>3583</v>
      </c>
      <c r="E289"/>
      <c r="F289" t="s">
        <v>211</v>
      </c>
      <c r="G289" s="95">
        <v>44585</v>
      </c>
      <c r="H289" t="s">
        <v>212</v>
      </c>
      <c r="I289" s="77">
        <v>2.6</v>
      </c>
      <c r="J289" t="s">
        <v>1131</v>
      </c>
      <c r="K289" t="s">
        <v>110</v>
      </c>
      <c r="L289" s="78">
        <v>6.1100000000000002E-2</v>
      </c>
      <c r="M289" s="78">
        <v>6.9599999999999995E-2</v>
      </c>
      <c r="N289" s="77">
        <v>22082.76</v>
      </c>
      <c r="O289" s="77">
        <v>100.13</v>
      </c>
      <c r="P289" s="77">
        <v>89.184393369439206</v>
      </c>
      <c r="Q289" s="78">
        <v>6.9999999999999999E-4</v>
      </c>
      <c r="R289" s="78">
        <v>1E-4</v>
      </c>
      <c r="W289" s="100"/>
    </row>
    <row r="290" spans="2:23">
      <c r="B290" t="s">
        <v>3581</v>
      </c>
      <c r="C290" t="s">
        <v>3299</v>
      </c>
      <c r="D290" t="s">
        <v>3584</v>
      </c>
      <c r="E290"/>
      <c r="F290" t="s">
        <v>211</v>
      </c>
      <c r="G290" s="95">
        <v>44553</v>
      </c>
      <c r="H290" t="s">
        <v>212</v>
      </c>
      <c r="I290" s="77">
        <v>2.6</v>
      </c>
      <c r="J290" t="s">
        <v>1131</v>
      </c>
      <c r="K290" t="s">
        <v>110</v>
      </c>
      <c r="L290" s="78">
        <v>6.1100000000000002E-2</v>
      </c>
      <c r="M290" s="78">
        <v>6.9599999999999995E-2</v>
      </c>
      <c r="N290" s="77">
        <v>2789.4</v>
      </c>
      <c r="O290" s="77">
        <v>100.12</v>
      </c>
      <c r="P290" s="77">
        <v>11.264266879152</v>
      </c>
      <c r="Q290" s="78">
        <v>1E-4</v>
      </c>
      <c r="R290" s="78">
        <v>0</v>
      </c>
      <c r="W290" s="100"/>
    </row>
    <row r="291" spans="2:23">
      <c r="B291" t="s">
        <v>3581</v>
      </c>
      <c r="C291" t="s">
        <v>3299</v>
      </c>
      <c r="D291" t="s">
        <v>3585</v>
      </c>
      <c r="E291"/>
      <c r="F291" t="s">
        <v>211</v>
      </c>
      <c r="G291" s="95">
        <v>44671</v>
      </c>
      <c r="H291" t="s">
        <v>212</v>
      </c>
      <c r="I291" s="77">
        <v>2.6</v>
      </c>
      <c r="J291" t="s">
        <v>1131</v>
      </c>
      <c r="K291" t="s">
        <v>110</v>
      </c>
      <c r="L291" s="78">
        <v>6.1100000000000002E-2</v>
      </c>
      <c r="M291" s="78">
        <v>6.9599999999999995E-2</v>
      </c>
      <c r="N291" s="77">
        <v>1743.38</v>
      </c>
      <c r="O291" s="77">
        <v>100.13</v>
      </c>
      <c r="P291" s="77">
        <v>7.0408901655595999</v>
      </c>
      <c r="Q291" s="78">
        <v>1E-4</v>
      </c>
      <c r="R291" s="78">
        <v>0</v>
      </c>
      <c r="W291" s="100"/>
    </row>
    <row r="292" spans="2:23">
      <c r="B292" t="s">
        <v>3581</v>
      </c>
      <c r="C292" t="s">
        <v>3299</v>
      </c>
      <c r="D292" t="s">
        <v>3586</v>
      </c>
      <c r="E292"/>
      <c r="F292" t="s">
        <v>211</v>
      </c>
      <c r="G292" s="95">
        <v>44742</v>
      </c>
      <c r="H292" t="s">
        <v>212</v>
      </c>
      <c r="I292" s="77">
        <v>2.6</v>
      </c>
      <c r="J292" t="s">
        <v>1131</v>
      </c>
      <c r="K292" t="s">
        <v>110</v>
      </c>
      <c r="L292" s="78">
        <v>6.1100000000000002E-2</v>
      </c>
      <c r="M292" s="78">
        <v>6.9599999999999995E-2</v>
      </c>
      <c r="N292" s="77">
        <v>10460.25</v>
      </c>
      <c r="O292" s="77">
        <v>100.13</v>
      </c>
      <c r="P292" s="77">
        <v>42.245219834055</v>
      </c>
      <c r="Q292" s="78">
        <v>2.9999999999999997E-4</v>
      </c>
      <c r="R292" s="78">
        <v>0</v>
      </c>
      <c r="W292" s="100"/>
    </row>
    <row r="293" spans="2:23">
      <c r="B293" t="s">
        <v>3587</v>
      </c>
      <c r="C293" t="s">
        <v>3299</v>
      </c>
      <c r="D293" t="s">
        <v>3588</v>
      </c>
      <c r="E293"/>
      <c r="F293" t="s">
        <v>211</v>
      </c>
      <c r="G293" s="95">
        <v>44871</v>
      </c>
      <c r="H293" t="s">
        <v>212</v>
      </c>
      <c r="I293" s="77">
        <v>5.19</v>
      </c>
      <c r="J293" t="s">
        <v>355</v>
      </c>
      <c r="K293" t="s">
        <v>102</v>
      </c>
      <c r="L293" s="78">
        <v>0.05</v>
      </c>
      <c r="M293" s="78">
        <v>6.3700000000000007E-2</v>
      </c>
      <c r="N293" s="77">
        <v>412445.47</v>
      </c>
      <c r="O293" s="77">
        <v>96.85</v>
      </c>
      <c r="P293" s="77">
        <v>399.45343769499999</v>
      </c>
      <c r="Q293" s="78">
        <v>3.2000000000000002E-3</v>
      </c>
      <c r="R293" s="78">
        <v>2.9999999999999997E-4</v>
      </c>
      <c r="W293" s="100"/>
    </row>
    <row r="294" spans="2:23">
      <c r="B294" t="s">
        <v>3587</v>
      </c>
      <c r="C294" t="s">
        <v>3299</v>
      </c>
      <c r="D294" t="s">
        <v>3589</v>
      </c>
      <c r="E294"/>
      <c r="F294" t="s">
        <v>211</v>
      </c>
      <c r="G294" s="95">
        <v>44969</v>
      </c>
      <c r="H294" t="s">
        <v>212</v>
      </c>
      <c r="I294" s="77">
        <v>5.19</v>
      </c>
      <c r="J294" t="s">
        <v>355</v>
      </c>
      <c r="K294" t="s">
        <v>102</v>
      </c>
      <c r="L294" s="78">
        <v>0.05</v>
      </c>
      <c r="M294" s="78">
        <v>6.0999999999999999E-2</v>
      </c>
      <c r="N294" s="77">
        <v>291297.82</v>
      </c>
      <c r="O294" s="77">
        <v>97.62</v>
      </c>
      <c r="P294" s="77">
        <v>284.36493188399999</v>
      </c>
      <c r="Q294" s="78">
        <v>2.3E-3</v>
      </c>
      <c r="R294" s="78">
        <v>2.0000000000000001E-4</v>
      </c>
      <c r="W294" s="100"/>
    </row>
    <row r="295" spans="2:23">
      <c r="B295" t="s">
        <v>3587</v>
      </c>
      <c r="C295" t="s">
        <v>3299</v>
      </c>
      <c r="D295" t="s">
        <v>3590</v>
      </c>
      <c r="E295"/>
      <c r="F295" t="s">
        <v>211</v>
      </c>
      <c r="G295" s="95">
        <v>45018</v>
      </c>
      <c r="H295" t="s">
        <v>212</v>
      </c>
      <c r="I295" s="77">
        <v>5.19</v>
      </c>
      <c r="J295" t="s">
        <v>355</v>
      </c>
      <c r="K295" t="s">
        <v>102</v>
      </c>
      <c r="L295" s="78">
        <v>0.05</v>
      </c>
      <c r="M295" s="78">
        <v>4.2599999999999999E-2</v>
      </c>
      <c r="N295" s="77">
        <v>139173.47</v>
      </c>
      <c r="O295" s="77">
        <v>106.07</v>
      </c>
      <c r="P295" s="77">
        <v>147.62129962899999</v>
      </c>
      <c r="Q295" s="78">
        <v>1.1999999999999999E-3</v>
      </c>
      <c r="R295" s="78">
        <v>1E-4</v>
      </c>
      <c r="W295" s="100"/>
    </row>
    <row r="296" spans="2:23">
      <c r="B296" s="79" t="s">
        <v>3591</v>
      </c>
      <c r="G296" s="100"/>
      <c r="I296" s="81">
        <v>0</v>
      </c>
      <c r="M296" s="80">
        <v>0</v>
      </c>
      <c r="N296" s="81">
        <v>0</v>
      </c>
      <c r="P296" s="81">
        <v>0</v>
      </c>
      <c r="Q296" s="80">
        <v>0</v>
      </c>
      <c r="R296" s="80">
        <v>0</v>
      </c>
    </row>
    <row r="297" spans="2:23">
      <c r="B297" t="s">
        <v>211</v>
      </c>
      <c r="D297" t="s">
        <v>211</v>
      </c>
      <c r="F297" t="s">
        <v>211</v>
      </c>
      <c r="G297" s="100"/>
      <c r="I297" s="77">
        <v>0</v>
      </c>
      <c r="J297" t="s">
        <v>211</v>
      </c>
      <c r="K297" t="s">
        <v>211</v>
      </c>
      <c r="L297" s="78">
        <v>0</v>
      </c>
      <c r="M297" s="78">
        <v>0</v>
      </c>
      <c r="N297" s="77">
        <v>0</v>
      </c>
      <c r="O297" s="77">
        <v>0</v>
      </c>
      <c r="P297" s="77">
        <v>0</v>
      </c>
      <c r="Q297" s="78">
        <v>0</v>
      </c>
      <c r="R297" s="78">
        <v>0</v>
      </c>
    </row>
    <row r="298" spans="2:23">
      <c r="B298" s="79" t="s">
        <v>3592</v>
      </c>
      <c r="G298" s="100"/>
      <c r="I298" s="81">
        <v>0</v>
      </c>
      <c r="M298" s="80">
        <v>0</v>
      </c>
      <c r="N298" s="81">
        <v>0</v>
      </c>
      <c r="P298" s="81">
        <v>0</v>
      </c>
      <c r="Q298" s="80">
        <v>0</v>
      </c>
      <c r="R298" s="80">
        <v>0</v>
      </c>
    </row>
    <row r="299" spans="2:23">
      <c r="B299" s="79" t="s">
        <v>3593</v>
      </c>
      <c r="G299" s="100"/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23">
      <c r="B300" t="s">
        <v>211</v>
      </c>
      <c r="D300" t="s">
        <v>211</v>
      </c>
      <c r="F300" t="s">
        <v>211</v>
      </c>
      <c r="G300" s="100"/>
      <c r="I300" s="77">
        <v>0</v>
      </c>
      <c r="J300" t="s">
        <v>211</v>
      </c>
      <c r="K300" t="s">
        <v>211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23">
      <c r="B301" s="79" t="s">
        <v>3594</v>
      </c>
      <c r="G301" s="100"/>
      <c r="I301" s="81">
        <v>0</v>
      </c>
      <c r="M301" s="80">
        <v>0</v>
      </c>
      <c r="N301" s="81">
        <v>0</v>
      </c>
      <c r="P301" s="81">
        <v>0</v>
      </c>
      <c r="Q301" s="80">
        <v>0</v>
      </c>
      <c r="R301" s="80">
        <v>0</v>
      </c>
    </row>
    <row r="302" spans="2:23">
      <c r="B302" t="s">
        <v>211</v>
      </c>
      <c r="D302" t="s">
        <v>211</v>
      </c>
      <c r="F302" t="s">
        <v>211</v>
      </c>
      <c r="G302" s="100"/>
      <c r="I302" s="77">
        <v>0</v>
      </c>
      <c r="J302" t="s">
        <v>211</v>
      </c>
      <c r="K302" t="s">
        <v>211</v>
      </c>
      <c r="L302" s="78">
        <v>0</v>
      </c>
      <c r="M302" s="78">
        <v>0</v>
      </c>
      <c r="N302" s="77">
        <v>0</v>
      </c>
      <c r="O302" s="77">
        <v>0</v>
      </c>
      <c r="P302" s="77">
        <v>0</v>
      </c>
      <c r="Q302" s="78">
        <v>0</v>
      </c>
      <c r="R302" s="78">
        <v>0</v>
      </c>
    </row>
    <row r="303" spans="2:23">
      <c r="B303" s="79" t="s">
        <v>3595</v>
      </c>
      <c r="G303" s="100"/>
      <c r="I303" s="81">
        <v>0</v>
      </c>
      <c r="M303" s="80">
        <v>0</v>
      </c>
      <c r="N303" s="81">
        <v>0</v>
      </c>
      <c r="P303" s="81">
        <v>0</v>
      </c>
      <c r="Q303" s="80">
        <v>0</v>
      </c>
      <c r="R303" s="80">
        <v>0</v>
      </c>
    </row>
    <row r="304" spans="2:23">
      <c r="B304" t="s">
        <v>211</v>
      </c>
      <c r="D304" t="s">
        <v>211</v>
      </c>
      <c r="F304" t="s">
        <v>211</v>
      </c>
      <c r="G304" s="100"/>
      <c r="I304" s="77">
        <v>0</v>
      </c>
      <c r="J304" t="s">
        <v>211</v>
      </c>
      <c r="K304" t="s">
        <v>211</v>
      </c>
      <c r="L304" s="78">
        <v>0</v>
      </c>
      <c r="M304" s="78">
        <v>0</v>
      </c>
      <c r="N304" s="77">
        <v>0</v>
      </c>
      <c r="O304" s="77">
        <v>0</v>
      </c>
      <c r="P304" s="77">
        <v>0</v>
      </c>
      <c r="Q304" s="78">
        <v>0</v>
      </c>
      <c r="R304" s="78">
        <v>0</v>
      </c>
    </row>
    <row r="305" spans="2:23">
      <c r="B305" s="79" t="s">
        <v>3596</v>
      </c>
      <c r="G305" s="100"/>
      <c r="I305" s="81">
        <v>0</v>
      </c>
      <c r="M305" s="80">
        <v>0</v>
      </c>
      <c r="N305" s="81">
        <v>0</v>
      </c>
      <c r="P305" s="81">
        <v>0</v>
      </c>
      <c r="Q305" s="80">
        <v>0</v>
      </c>
      <c r="R305" s="80">
        <v>0</v>
      </c>
    </row>
    <row r="306" spans="2:23">
      <c r="B306" t="s">
        <v>211</v>
      </c>
      <c r="D306" t="s">
        <v>211</v>
      </c>
      <c r="F306" t="s">
        <v>211</v>
      </c>
      <c r="G306" s="100"/>
      <c r="I306" s="77">
        <v>0</v>
      </c>
      <c r="J306" t="s">
        <v>211</v>
      </c>
      <c r="K306" t="s">
        <v>211</v>
      </c>
      <c r="L306" s="78">
        <v>0</v>
      </c>
      <c r="M306" s="78">
        <v>0</v>
      </c>
      <c r="N306" s="77">
        <v>0</v>
      </c>
      <c r="O306" s="77">
        <v>0</v>
      </c>
      <c r="P306" s="77">
        <v>0</v>
      </c>
      <c r="Q306" s="78">
        <v>0</v>
      </c>
      <c r="R306" s="78">
        <v>0</v>
      </c>
    </row>
    <row r="307" spans="2:23">
      <c r="B307" s="79" t="s">
        <v>225</v>
      </c>
      <c r="G307" s="100"/>
      <c r="I307" s="81">
        <v>2.2400000000000002</v>
      </c>
      <c r="M307" s="80">
        <v>6.6100000000000006E-2</v>
      </c>
      <c r="N307" s="81">
        <v>18073627.149999999</v>
      </c>
      <c r="P307" s="81">
        <v>46715.45932177877</v>
      </c>
      <c r="Q307" s="80">
        <v>0.37669999999999998</v>
      </c>
      <c r="R307" s="80">
        <v>3.6900000000000002E-2</v>
      </c>
    </row>
    <row r="308" spans="2:23">
      <c r="B308" s="79" t="s">
        <v>3597</v>
      </c>
      <c r="G308" s="100"/>
      <c r="I308" s="81">
        <v>0</v>
      </c>
      <c r="M308" s="80">
        <v>0</v>
      </c>
      <c r="N308" s="81">
        <v>0</v>
      </c>
      <c r="P308" s="81">
        <v>0</v>
      </c>
      <c r="Q308" s="80">
        <v>0</v>
      </c>
      <c r="R308" s="80">
        <v>0</v>
      </c>
    </row>
    <row r="309" spans="2:23">
      <c r="B309" t="s">
        <v>211</v>
      </c>
      <c r="D309" t="s">
        <v>211</v>
      </c>
      <c r="F309" t="s">
        <v>211</v>
      </c>
      <c r="G309" s="100"/>
      <c r="I309" s="77">
        <v>0</v>
      </c>
      <c r="J309" t="s">
        <v>211</v>
      </c>
      <c r="K309" t="s">
        <v>211</v>
      </c>
      <c r="L309" s="78">
        <v>0</v>
      </c>
      <c r="M309" s="78">
        <v>0</v>
      </c>
      <c r="N309" s="77">
        <v>0</v>
      </c>
      <c r="O309" s="77">
        <v>0</v>
      </c>
      <c r="P309" s="77">
        <v>0</v>
      </c>
      <c r="Q309" s="78">
        <v>0</v>
      </c>
      <c r="R309" s="78">
        <v>0</v>
      </c>
    </row>
    <row r="310" spans="2:23">
      <c r="B310" s="79" t="s">
        <v>3296</v>
      </c>
      <c r="G310" s="100"/>
      <c r="I310" s="81">
        <v>0</v>
      </c>
      <c r="M310" s="80">
        <v>0</v>
      </c>
      <c r="N310" s="81">
        <v>0</v>
      </c>
      <c r="P310" s="81">
        <v>0</v>
      </c>
      <c r="Q310" s="80">
        <v>0</v>
      </c>
      <c r="R310" s="80">
        <v>0</v>
      </c>
    </row>
    <row r="311" spans="2:23">
      <c r="B311" t="s">
        <v>211</v>
      </c>
      <c r="D311" t="s">
        <v>211</v>
      </c>
      <c r="F311" t="s">
        <v>211</v>
      </c>
      <c r="G311" s="100"/>
      <c r="I311" s="77">
        <v>0</v>
      </c>
      <c r="J311" t="s">
        <v>211</v>
      </c>
      <c r="K311" t="s">
        <v>211</v>
      </c>
      <c r="L311" s="78">
        <v>0</v>
      </c>
      <c r="M311" s="78">
        <v>0</v>
      </c>
      <c r="N311" s="77">
        <v>0</v>
      </c>
      <c r="O311" s="77">
        <v>0</v>
      </c>
      <c r="P311" s="77">
        <v>0</v>
      </c>
      <c r="Q311" s="78">
        <v>0</v>
      </c>
      <c r="R311" s="78">
        <v>0</v>
      </c>
    </row>
    <row r="312" spans="2:23">
      <c r="B312" s="79" t="s">
        <v>3297</v>
      </c>
      <c r="G312" s="100"/>
      <c r="I312" s="81">
        <v>2.2400000000000002</v>
      </c>
      <c r="M312" s="80">
        <v>6.6100000000000006E-2</v>
      </c>
      <c r="N312" s="81">
        <v>18073627.149999999</v>
      </c>
      <c r="P312" s="81">
        <v>46715.45932177877</v>
      </c>
      <c r="Q312" s="80">
        <v>0.37669999999999998</v>
      </c>
      <c r="R312" s="80">
        <v>3.6900000000000002E-2</v>
      </c>
    </row>
    <row r="313" spans="2:23">
      <c r="B313" s="26" t="s">
        <v>3959</v>
      </c>
      <c r="C313" t="s">
        <v>3259</v>
      </c>
      <c r="D313" t="s">
        <v>3598</v>
      </c>
      <c r="E313"/>
      <c r="F313" t="s">
        <v>510</v>
      </c>
      <c r="G313" s="95">
        <v>43186</v>
      </c>
      <c r="H313" t="s">
        <v>209</v>
      </c>
      <c r="I313" s="77">
        <v>3.57</v>
      </c>
      <c r="J313" t="s">
        <v>706</v>
      </c>
      <c r="K313" t="s">
        <v>106</v>
      </c>
      <c r="L313" s="78">
        <v>4.8000000000000001E-2</v>
      </c>
      <c r="M313" s="78">
        <v>5.8700000000000002E-2</v>
      </c>
      <c r="N313" s="77">
        <v>576510.87</v>
      </c>
      <c r="O313" s="77">
        <v>97.920000000000087</v>
      </c>
      <c r="P313" s="77">
        <v>2084.2057868935699</v>
      </c>
      <c r="Q313" s="78">
        <v>1.6799999999999999E-2</v>
      </c>
      <c r="R313" s="78">
        <v>1.6000000000000001E-3</v>
      </c>
      <c r="W313" s="100"/>
    </row>
    <row r="314" spans="2:23">
      <c r="B314" s="26" t="s">
        <v>3959</v>
      </c>
      <c r="C314" t="s">
        <v>3259</v>
      </c>
      <c r="D314" t="s">
        <v>3599</v>
      </c>
      <c r="E314"/>
      <c r="F314" t="s">
        <v>510</v>
      </c>
      <c r="G314" s="95">
        <v>43552</v>
      </c>
      <c r="H314" t="s">
        <v>209</v>
      </c>
      <c r="I314" s="77">
        <v>3.56</v>
      </c>
      <c r="J314" t="s">
        <v>706</v>
      </c>
      <c r="K314" t="s">
        <v>106</v>
      </c>
      <c r="L314" s="78">
        <v>4.5999999999999999E-2</v>
      </c>
      <c r="M314" s="78">
        <v>6.3299999999999995E-2</v>
      </c>
      <c r="N314" s="77">
        <v>287521.65999999997</v>
      </c>
      <c r="O314" s="77">
        <v>95.7</v>
      </c>
      <c r="P314" s="77">
        <v>1015.88418006504</v>
      </c>
      <c r="Q314" s="78">
        <v>8.2000000000000007E-3</v>
      </c>
      <c r="R314" s="78">
        <v>8.0000000000000004E-4</v>
      </c>
      <c r="W314" s="100"/>
    </row>
    <row r="315" spans="2:23">
      <c r="B315" s="26" t="s">
        <v>3959</v>
      </c>
      <c r="C315" t="s">
        <v>3259</v>
      </c>
      <c r="D315" t="s">
        <v>3600</v>
      </c>
      <c r="E315"/>
      <c r="F315" t="s">
        <v>510</v>
      </c>
      <c r="G315" s="95">
        <v>43942</v>
      </c>
      <c r="H315" t="s">
        <v>209</v>
      </c>
      <c r="I315" s="77">
        <v>3.47</v>
      </c>
      <c r="J315" t="s">
        <v>706</v>
      </c>
      <c r="K315" t="s">
        <v>106</v>
      </c>
      <c r="L315" s="78">
        <v>5.4399999999999997E-2</v>
      </c>
      <c r="M315" s="78">
        <v>7.5700000000000003E-2</v>
      </c>
      <c r="N315" s="77">
        <v>292171.33</v>
      </c>
      <c r="O315" s="77">
        <v>94.889999999999631</v>
      </c>
      <c r="P315" s="77">
        <v>1023.5751566366</v>
      </c>
      <c r="Q315" s="78">
        <v>8.3000000000000001E-3</v>
      </c>
      <c r="R315" s="78">
        <v>8.0000000000000004E-4</v>
      </c>
      <c r="W315" s="100"/>
    </row>
    <row r="316" spans="2:23">
      <c r="B316" t="s">
        <v>3601</v>
      </c>
      <c r="C316" t="s">
        <v>3299</v>
      </c>
      <c r="D316" t="s">
        <v>3602</v>
      </c>
      <c r="E316"/>
      <c r="F316" t="s">
        <v>3335</v>
      </c>
      <c r="G316" s="95">
        <v>44004</v>
      </c>
      <c r="H316" t="s">
        <v>2258</v>
      </c>
      <c r="I316" s="77">
        <v>1.83</v>
      </c>
      <c r="J316" t="s">
        <v>1131</v>
      </c>
      <c r="K316" t="s">
        <v>120</v>
      </c>
      <c r="L316" s="78">
        <v>7.1999999999999995E-2</v>
      </c>
      <c r="M316" s="78">
        <v>7.8700000000000006E-2</v>
      </c>
      <c r="N316" s="77">
        <v>877012.94</v>
      </c>
      <c r="O316" s="77">
        <v>101.90000000000019</v>
      </c>
      <c r="P316" s="77">
        <v>2188.2555086968</v>
      </c>
      <c r="Q316" s="78">
        <v>1.7600000000000001E-2</v>
      </c>
      <c r="R316" s="78">
        <v>1.6999999999999999E-3</v>
      </c>
      <c r="W316" s="100"/>
    </row>
    <row r="317" spans="2:23">
      <c r="B317" t="s">
        <v>3601</v>
      </c>
      <c r="C317" t="s">
        <v>3299</v>
      </c>
      <c r="D317" t="s">
        <v>3603</v>
      </c>
      <c r="E317"/>
      <c r="F317" t="s">
        <v>3335</v>
      </c>
      <c r="G317" s="95">
        <v>44004</v>
      </c>
      <c r="H317" t="s">
        <v>2258</v>
      </c>
      <c r="I317" s="77">
        <v>1.83</v>
      </c>
      <c r="J317" t="s">
        <v>1131</v>
      </c>
      <c r="K317" t="s">
        <v>120</v>
      </c>
      <c r="L317" s="78">
        <v>7.1999999999999995E-2</v>
      </c>
      <c r="M317" s="78">
        <v>0.08</v>
      </c>
      <c r="N317" s="77">
        <v>101020.66</v>
      </c>
      <c r="O317" s="77">
        <v>101.66999999999992</v>
      </c>
      <c r="P317" s="77">
        <v>251.49008651686901</v>
      </c>
      <c r="Q317" s="78">
        <v>2E-3</v>
      </c>
      <c r="R317" s="78">
        <v>2.0000000000000001E-4</v>
      </c>
      <c r="W317" s="100"/>
    </row>
    <row r="318" spans="2:23">
      <c r="B318" t="s">
        <v>3601</v>
      </c>
      <c r="C318" t="s">
        <v>3299</v>
      </c>
      <c r="D318" t="s">
        <v>3604</v>
      </c>
      <c r="E318"/>
      <c r="F318" t="s">
        <v>3335</v>
      </c>
      <c r="G318" s="95">
        <v>44627</v>
      </c>
      <c r="H318" t="s">
        <v>2258</v>
      </c>
      <c r="I318" s="77">
        <v>1.82</v>
      </c>
      <c r="J318" t="s">
        <v>1131</v>
      </c>
      <c r="K318" t="s">
        <v>120</v>
      </c>
      <c r="L318" s="78">
        <v>7.1999999999999995E-2</v>
      </c>
      <c r="M318" s="78">
        <v>8.0600000000000005E-2</v>
      </c>
      <c r="N318" s="77">
        <v>102856.55</v>
      </c>
      <c r="O318" s="77">
        <v>101.56</v>
      </c>
      <c r="P318" s="77">
        <v>255.783479283948</v>
      </c>
      <c r="Q318" s="78">
        <v>2.0999999999999999E-3</v>
      </c>
      <c r="R318" s="78">
        <v>2.0000000000000001E-4</v>
      </c>
      <c r="W318" s="100"/>
    </row>
    <row r="319" spans="2:23">
      <c r="B319" t="s">
        <v>3601</v>
      </c>
      <c r="C319" t="s">
        <v>3299</v>
      </c>
      <c r="D319" t="s">
        <v>3605</v>
      </c>
      <c r="E319"/>
      <c r="F319" t="s">
        <v>3335</v>
      </c>
      <c r="G319" s="95">
        <v>44658</v>
      </c>
      <c r="H319" t="s">
        <v>2258</v>
      </c>
      <c r="I319" s="77">
        <v>1.82</v>
      </c>
      <c r="J319" t="s">
        <v>1131</v>
      </c>
      <c r="K319" t="s">
        <v>120</v>
      </c>
      <c r="L319" s="78">
        <v>7.1999999999999995E-2</v>
      </c>
      <c r="M319" s="78">
        <v>8.0600000000000005E-2</v>
      </c>
      <c r="N319" s="77">
        <v>15246.94</v>
      </c>
      <c r="O319" s="77">
        <v>101.56</v>
      </c>
      <c r="P319" s="77">
        <v>37.9160623376304</v>
      </c>
      <c r="Q319" s="78">
        <v>2.9999999999999997E-4</v>
      </c>
      <c r="R319" s="78">
        <v>0</v>
      </c>
      <c r="W319" s="100"/>
    </row>
    <row r="320" spans="2:23">
      <c r="B320" t="s">
        <v>3601</v>
      </c>
      <c r="C320" t="s">
        <v>3299</v>
      </c>
      <c r="D320" t="s">
        <v>3606</v>
      </c>
      <c r="E320"/>
      <c r="F320" t="s">
        <v>3335</v>
      </c>
      <c r="G320" s="95">
        <v>44741</v>
      </c>
      <c r="H320" t="s">
        <v>2258</v>
      </c>
      <c r="I320" s="77">
        <v>1.82</v>
      </c>
      <c r="J320" t="s">
        <v>1131</v>
      </c>
      <c r="K320" t="s">
        <v>120</v>
      </c>
      <c r="L320" s="78">
        <v>7.1999999999999995E-2</v>
      </c>
      <c r="M320" s="78">
        <v>8.0600000000000005E-2</v>
      </c>
      <c r="N320" s="77">
        <v>136336.17000000001</v>
      </c>
      <c r="O320" s="77">
        <v>101.55999999999995</v>
      </c>
      <c r="P320" s="77">
        <v>339.04053669744701</v>
      </c>
      <c r="Q320" s="78">
        <v>2.7000000000000001E-3</v>
      </c>
      <c r="R320" s="78">
        <v>2.9999999999999997E-4</v>
      </c>
      <c r="W320" s="100"/>
    </row>
    <row r="321" spans="2:23">
      <c r="B321" t="s">
        <v>3601</v>
      </c>
      <c r="C321" t="s">
        <v>3299</v>
      </c>
      <c r="D321" t="s">
        <v>3607</v>
      </c>
      <c r="E321"/>
      <c r="F321" t="s">
        <v>3335</v>
      </c>
      <c r="G321" s="95">
        <v>44833</v>
      </c>
      <c r="H321" t="s">
        <v>2258</v>
      </c>
      <c r="I321" s="77">
        <v>1.82</v>
      </c>
      <c r="J321" t="s">
        <v>1131</v>
      </c>
      <c r="K321" t="s">
        <v>120</v>
      </c>
      <c r="L321" s="78">
        <v>7.1999999999999995E-2</v>
      </c>
      <c r="M321" s="78">
        <v>8.0600000000000005E-2</v>
      </c>
      <c r="N321" s="77">
        <v>101103.22</v>
      </c>
      <c r="O321" s="77">
        <v>101.55999999999992</v>
      </c>
      <c r="P321" s="77">
        <v>251.423301466075</v>
      </c>
      <c r="Q321" s="78">
        <v>2E-3</v>
      </c>
      <c r="R321" s="78">
        <v>2.0000000000000001E-4</v>
      </c>
      <c r="W321" s="100"/>
    </row>
    <row r="322" spans="2:23">
      <c r="B322" t="s">
        <v>3601</v>
      </c>
      <c r="C322" t="s">
        <v>3299</v>
      </c>
      <c r="D322" t="s">
        <v>3608</v>
      </c>
      <c r="E322"/>
      <c r="F322" t="s">
        <v>3335</v>
      </c>
      <c r="G322" s="95">
        <v>44861</v>
      </c>
      <c r="H322" t="s">
        <v>2258</v>
      </c>
      <c r="I322" s="77">
        <v>1.83</v>
      </c>
      <c r="J322" t="s">
        <v>1131</v>
      </c>
      <c r="K322" t="s">
        <v>120</v>
      </c>
      <c r="L322" s="78">
        <v>7.1599999999999997E-2</v>
      </c>
      <c r="M322" s="78">
        <v>8.0100000000000005E-2</v>
      </c>
      <c r="N322" s="77">
        <v>44424.14</v>
      </c>
      <c r="O322" s="77">
        <v>101.55999999999963</v>
      </c>
      <c r="P322" s="77">
        <v>110.473869611582</v>
      </c>
      <c r="Q322" s="78">
        <v>8.9999999999999998E-4</v>
      </c>
      <c r="R322" s="78">
        <v>1E-4</v>
      </c>
      <c r="W322" s="100"/>
    </row>
    <row r="323" spans="2:23">
      <c r="B323" t="s">
        <v>3601</v>
      </c>
      <c r="C323" t="s">
        <v>3299</v>
      </c>
      <c r="D323" t="s">
        <v>3609</v>
      </c>
      <c r="E323"/>
      <c r="F323" t="s">
        <v>3335</v>
      </c>
      <c r="G323" s="95">
        <v>44910</v>
      </c>
      <c r="H323" t="s">
        <v>2258</v>
      </c>
      <c r="I323" s="77">
        <v>1.83</v>
      </c>
      <c r="J323" t="s">
        <v>1131</v>
      </c>
      <c r="K323" t="s">
        <v>120</v>
      </c>
      <c r="L323" s="78">
        <v>7.1599999999999997E-2</v>
      </c>
      <c r="M323" s="78">
        <v>8.0100000000000005E-2</v>
      </c>
      <c r="N323" s="77">
        <v>30637.34</v>
      </c>
      <c r="O323" s="77">
        <v>101.56</v>
      </c>
      <c r="P323" s="77">
        <v>76.188880739294405</v>
      </c>
      <c r="Q323" s="78">
        <v>5.9999999999999995E-4</v>
      </c>
      <c r="R323" s="78">
        <v>1E-4</v>
      </c>
      <c r="W323" s="100"/>
    </row>
    <row r="324" spans="2:23">
      <c r="B324" t="s">
        <v>3601</v>
      </c>
      <c r="C324" t="s">
        <v>3299</v>
      </c>
      <c r="D324" t="s">
        <v>3610</v>
      </c>
      <c r="E324"/>
      <c r="F324" t="s">
        <v>3335</v>
      </c>
      <c r="G324" s="95">
        <v>45048</v>
      </c>
      <c r="H324" t="s">
        <v>2258</v>
      </c>
      <c r="I324" s="77">
        <v>1.83</v>
      </c>
      <c r="J324" t="s">
        <v>1131</v>
      </c>
      <c r="K324" t="s">
        <v>120</v>
      </c>
      <c r="L324" s="78">
        <v>7.0300000000000001E-2</v>
      </c>
      <c r="M324" s="78">
        <v>7.9000000000000001E-2</v>
      </c>
      <c r="N324" s="77">
        <v>45956.01</v>
      </c>
      <c r="O324" s="77">
        <v>101.06999999999982</v>
      </c>
      <c r="P324" s="77">
        <v>113.73193446712</v>
      </c>
      <c r="Q324" s="78">
        <v>8.9999999999999998E-4</v>
      </c>
      <c r="R324" s="78">
        <v>1E-4</v>
      </c>
      <c r="W324" s="100"/>
    </row>
    <row r="325" spans="2:23">
      <c r="B325" t="s">
        <v>3611</v>
      </c>
      <c r="C325" t="s">
        <v>3299</v>
      </c>
      <c r="D325" t="s">
        <v>3612</v>
      </c>
      <c r="E325"/>
      <c r="F325" t="s">
        <v>3335</v>
      </c>
      <c r="G325" s="95">
        <v>44341</v>
      </c>
      <c r="H325" t="s">
        <v>2258</v>
      </c>
      <c r="I325" s="77">
        <v>0.72</v>
      </c>
      <c r="J325" t="s">
        <v>1131</v>
      </c>
      <c r="K325" t="s">
        <v>106</v>
      </c>
      <c r="L325" s="78">
        <v>7.6600000000000001E-2</v>
      </c>
      <c r="M325" s="78">
        <v>8.9099999999999999E-2</v>
      </c>
      <c r="N325" s="77">
        <v>216974.67</v>
      </c>
      <c r="O325" s="77">
        <v>99.66</v>
      </c>
      <c r="P325" s="77">
        <v>798.34684200242395</v>
      </c>
      <c r="Q325" s="78">
        <v>6.4000000000000003E-3</v>
      </c>
      <c r="R325" s="78">
        <v>5.9999999999999995E-4</v>
      </c>
      <c r="W325" s="100"/>
    </row>
    <row r="326" spans="2:23">
      <c r="B326" t="s">
        <v>3611</v>
      </c>
      <c r="C326" t="s">
        <v>3299</v>
      </c>
      <c r="D326" t="s">
        <v>3613</v>
      </c>
      <c r="E326"/>
      <c r="F326" t="s">
        <v>3335</v>
      </c>
      <c r="G326" s="95">
        <v>44748</v>
      </c>
      <c r="H326" t="s">
        <v>2258</v>
      </c>
      <c r="I326" s="77">
        <v>0.72</v>
      </c>
      <c r="J326" t="s">
        <v>1131</v>
      </c>
      <c r="K326" t="s">
        <v>106</v>
      </c>
      <c r="L326" s="78">
        <v>7.6600000000000001E-2</v>
      </c>
      <c r="M326" s="78">
        <v>8.9099999999999999E-2</v>
      </c>
      <c r="N326" s="77">
        <v>605.15</v>
      </c>
      <c r="O326" s="77">
        <v>100.39589523258697</v>
      </c>
      <c r="P326" s="77">
        <v>2.2430589459200001</v>
      </c>
      <c r="Q326" s="78">
        <v>0</v>
      </c>
      <c r="R326" s="78">
        <v>0</v>
      </c>
      <c r="W326" s="100"/>
    </row>
    <row r="327" spans="2:23">
      <c r="B327" t="s">
        <v>3611</v>
      </c>
      <c r="C327" t="s">
        <v>3299</v>
      </c>
      <c r="D327" t="s">
        <v>3614</v>
      </c>
      <c r="E327"/>
      <c r="F327" t="s">
        <v>3335</v>
      </c>
      <c r="G327" s="95">
        <v>44978</v>
      </c>
      <c r="H327" t="s">
        <v>2258</v>
      </c>
      <c r="I327" s="77">
        <v>0.72</v>
      </c>
      <c r="J327" t="s">
        <v>1131</v>
      </c>
      <c r="K327" t="s">
        <v>106</v>
      </c>
      <c r="L327" s="78">
        <v>7.6600000000000001E-2</v>
      </c>
      <c r="M327" s="78">
        <v>8.9099999999999999E-2</v>
      </c>
      <c r="N327" s="77">
        <v>826.43</v>
      </c>
      <c r="O327" s="77">
        <v>99.64</v>
      </c>
      <c r="P327" s="77">
        <v>3.0401953135839999</v>
      </c>
      <c r="Q327" s="78">
        <v>0</v>
      </c>
      <c r="R327" s="78">
        <v>0</v>
      </c>
      <c r="W327" s="100"/>
    </row>
    <row r="328" spans="2:23">
      <c r="B328" t="s">
        <v>3611</v>
      </c>
      <c r="C328" t="s">
        <v>3299</v>
      </c>
      <c r="D328" t="s">
        <v>3615</v>
      </c>
      <c r="E328"/>
      <c r="F328" t="s">
        <v>3335</v>
      </c>
      <c r="G328" s="95">
        <v>41816</v>
      </c>
      <c r="H328" t="s">
        <v>2258</v>
      </c>
      <c r="I328" s="77">
        <v>0.72</v>
      </c>
      <c r="J328" t="s">
        <v>1131</v>
      </c>
      <c r="K328" t="s">
        <v>106</v>
      </c>
      <c r="L328" s="78">
        <v>7.6499999999999999E-2</v>
      </c>
      <c r="M328" s="78">
        <v>8.8999999999999996E-2</v>
      </c>
      <c r="N328" s="77">
        <v>429.14</v>
      </c>
      <c r="O328" s="77">
        <v>99.65</v>
      </c>
      <c r="P328" s="77">
        <v>1.57883953292</v>
      </c>
      <c r="Q328" s="78">
        <v>0</v>
      </c>
      <c r="R328" s="78">
        <v>0</v>
      </c>
      <c r="W328" s="100"/>
    </row>
    <row r="329" spans="2:23">
      <c r="B329" t="s">
        <v>3611</v>
      </c>
      <c r="C329" t="s">
        <v>3299</v>
      </c>
      <c r="D329" t="s">
        <v>3616</v>
      </c>
      <c r="E329"/>
      <c r="F329" t="s">
        <v>3335</v>
      </c>
      <c r="G329" s="95">
        <v>45036</v>
      </c>
      <c r="H329" t="s">
        <v>2258</v>
      </c>
      <c r="I329" s="77">
        <v>0.72</v>
      </c>
      <c r="J329" t="s">
        <v>1131</v>
      </c>
      <c r="K329" t="s">
        <v>106</v>
      </c>
      <c r="L329" s="78">
        <v>7.6600000000000001E-2</v>
      </c>
      <c r="M329" s="78">
        <v>8.9099999999999999E-2</v>
      </c>
      <c r="N329" s="77">
        <v>1568.01</v>
      </c>
      <c r="O329" s="77">
        <v>99.75</v>
      </c>
      <c r="P329" s="77">
        <v>5.7746201877000001</v>
      </c>
      <c r="Q329" s="78">
        <v>0</v>
      </c>
      <c r="R329" s="78">
        <v>0</v>
      </c>
      <c r="W329" s="100"/>
    </row>
    <row r="330" spans="2:23">
      <c r="B330" t="s">
        <v>3611</v>
      </c>
      <c r="C330" t="s">
        <v>3299</v>
      </c>
      <c r="D330" t="s">
        <v>3617</v>
      </c>
      <c r="E330"/>
      <c r="F330" t="s">
        <v>3335</v>
      </c>
      <c r="G330" s="95">
        <v>45068</v>
      </c>
      <c r="H330" t="s">
        <v>2258</v>
      </c>
      <c r="I330" s="77">
        <v>0.72</v>
      </c>
      <c r="J330" t="s">
        <v>1131</v>
      </c>
      <c r="K330" t="s">
        <v>106</v>
      </c>
      <c r="L330" s="78">
        <v>7.6600000000000001E-2</v>
      </c>
      <c r="M330" s="78">
        <v>8.9099999999999999E-2</v>
      </c>
      <c r="N330" s="77">
        <v>847.38</v>
      </c>
      <c r="O330" s="77">
        <v>99.47</v>
      </c>
      <c r="P330" s="77">
        <v>3.1119457671120001</v>
      </c>
      <c r="Q330" s="78">
        <v>0</v>
      </c>
      <c r="R330" s="78">
        <v>0</v>
      </c>
      <c r="W330" s="100"/>
    </row>
    <row r="331" spans="2:23">
      <c r="B331" t="s">
        <v>3611</v>
      </c>
      <c r="C331" t="s">
        <v>3299</v>
      </c>
      <c r="D331" t="s">
        <v>3618</v>
      </c>
      <c r="E331"/>
      <c r="F331" t="s">
        <v>3335</v>
      </c>
      <c r="G331" s="95">
        <v>45097</v>
      </c>
      <c r="H331" t="s">
        <v>2258</v>
      </c>
      <c r="I331" s="77">
        <v>0.72</v>
      </c>
      <c r="J331" t="s">
        <v>1131</v>
      </c>
      <c r="K331" t="s">
        <v>106</v>
      </c>
      <c r="L331" s="78">
        <v>7.6600000000000001E-2</v>
      </c>
      <c r="M331" s="78">
        <v>8.9200000000000002E-2</v>
      </c>
      <c r="N331" s="77">
        <v>661.73</v>
      </c>
      <c r="O331" s="77">
        <v>99.65</v>
      </c>
      <c r="P331" s="77">
        <v>2.4345562849400002</v>
      </c>
      <c r="Q331" s="78">
        <v>0</v>
      </c>
      <c r="R331" s="78">
        <v>0</v>
      </c>
      <c r="W331" s="100"/>
    </row>
    <row r="332" spans="2:23">
      <c r="B332" t="s">
        <v>3619</v>
      </c>
      <c r="C332" t="s">
        <v>3299</v>
      </c>
      <c r="D332" t="s">
        <v>3620</v>
      </c>
      <c r="E332"/>
      <c r="F332" t="s">
        <v>3335</v>
      </c>
      <c r="G332" s="95">
        <v>44529</v>
      </c>
      <c r="H332" t="s">
        <v>2258</v>
      </c>
      <c r="I332" s="77">
        <v>2.78</v>
      </c>
      <c r="J332" t="s">
        <v>1131</v>
      </c>
      <c r="K332" t="s">
        <v>204</v>
      </c>
      <c r="L332" s="78">
        <v>6.7299999999999999E-2</v>
      </c>
      <c r="M332" s="78">
        <v>7.9299999999999995E-2</v>
      </c>
      <c r="N332" s="77">
        <v>2111129.36</v>
      </c>
      <c r="O332" s="77">
        <v>100.53</v>
      </c>
      <c r="P332" s="77">
        <v>729.01635171634803</v>
      </c>
      <c r="Q332" s="78">
        <v>5.8999999999999999E-3</v>
      </c>
      <c r="R332" s="78">
        <v>5.9999999999999995E-4</v>
      </c>
      <c r="W332" s="100"/>
    </row>
    <row r="333" spans="2:23">
      <c r="B333" t="s">
        <v>3619</v>
      </c>
      <c r="C333" t="s">
        <v>3299</v>
      </c>
      <c r="D333" t="s">
        <v>3621</v>
      </c>
      <c r="E333"/>
      <c r="F333" t="s">
        <v>3335</v>
      </c>
      <c r="G333" s="95">
        <v>44880</v>
      </c>
      <c r="H333" t="s">
        <v>2258</v>
      </c>
      <c r="I333" s="77">
        <v>1.07</v>
      </c>
      <c r="J333" t="s">
        <v>1131</v>
      </c>
      <c r="K333" t="s">
        <v>201</v>
      </c>
      <c r="L333" s="78">
        <v>6.5699999999999995E-2</v>
      </c>
      <c r="M333" s="78">
        <v>7.1599999999999997E-2</v>
      </c>
      <c r="N333" s="77">
        <v>57869.54</v>
      </c>
      <c r="O333" s="77">
        <v>100.81919452054815</v>
      </c>
      <c r="P333" s="77">
        <v>19.971015683685501</v>
      </c>
      <c r="Q333" s="78">
        <v>2.0000000000000001E-4</v>
      </c>
      <c r="R333" s="78">
        <v>0</v>
      </c>
      <c r="W333" s="100"/>
    </row>
    <row r="334" spans="2:23">
      <c r="B334" t="s">
        <v>3619</v>
      </c>
      <c r="C334" t="s">
        <v>3299</v>
      </c>
      <c r="D334" t="s">
        <v>3622</v>
      </c>
      <c r="E334"/>
      <c r="F334" t="s">
        <v>3335</v>
      </c>
      <c r="G334" s="95">
        <v>44977</v>
      </c>
      <c r="H334" t="s">
        <v>2258</v>
      </c>
      <c r="I334" s="77">
        <v>1.08</v>
      </c>
      <c r="J334" t="s">
        <v>1131</v>
      </c>
      <c r="K334" t="s">
        <v>201</v>
      </c>
      <c r="L334" s="78">
        <v>6.6500000000000004E-2</v>
      </c>
      <c r="M334" s="78">
        <v>5.3999999999999999E-2</v>
      </c>
      <c r="N334" s="77">
        <v>22402.71</v>
      </c>
      <c r="O334" s="77">
        <v>102.5</v>
      </c>
      <c r="P334" s="77">
        <v>7.8601588238250004</v>
      </c>
      <c r="Q334" s="78">
        <v>1E-4</v>
      </c>
      <c r="R334" s="78">
        <v>0</v>
      </c>
      <c r="W334" s="100"/>
    </row>
    <row r="335" spans="2:23">
      <c r="B335" t="s">
        <v>3619</v>
      </c>
      <c r="C335" t="s">
        <v>3299</v>
      </c>
      <c r="D335" t="s">
        <v>3623</v>
      </c>
      <c r="E335"/>
      <c r="F335" t="s">
        <v>3335</v>
      </c>
      <c r="G335" s="95">
        <v>45069</v>
      </c>
      <c r="H335" t="s">
        <v>2258</v>
      </c>
      <c r="I335" s="77">
        <v>1.08</v>
      </c>
      <c r="J335" t="s">
        <v>1131</v>
      </c>
      <c r="K335" t="s">
        <v>201</v>
      </c>
      <c r="L335" s="78">
        <v>6.6500000000000004E-2</v>
      </c>
      <c r="M335" s="78">
        <v>7.1800000000000003E-2</v>
      </c>
      <c r="N335" s="77">
        <v>36758.33</v>
      </c>
      <c r="O335" s="77">
        <v>100.3</v>
      </c>
      <c r="P335" s="77">
        <v>12.620123488077001</v>
      </c>
      <c r="Q335" s="78">
        <v>1E-4</v>
      </c>
      <c r="R335" s="78">
        <v>0</v>
      </c>
      <c r="W335" s="100"/>
    </row>
    <row r="336" spans="2:23">
      <c r="B336" t="s">
        <v>3624</v>
      </c>
      <c r="C336" t="s">
        <v>3299</v>
      </c>
      <c r="D336" t="s">
        <v>3625</v>
      </c>
      <c r="E336"/>
      <c r="F336" t="s">
        <v>324</v>
      </c>
      <c r="G336" s="95">
        <v>43788</v>
      </c>
      <c r="H336" t="s">
        <v>2258</v>
      </c>
      <c r="I336" s="77">
        <v>3.08</v>
      </c>
      <c r="J336" t="s">
        <v>1131</v>
      </c>
      <c r="K336" t="s">
        <v>110</v>
      </c>
      <c r="L336" s="78">
        <v>5.5599999999999997E-2</v>
      </c>
      <c r="M336" s="78">
        <v>5.4199999999999998E-2</v>
      </c>
      <c r="N336" s="77">
        <v>343188.73</v>
      </c>
      <c r="O336" s="77">
        <v>101.91000000000028</v>
      </c>
      <c r="P336" s="77">
        <v>1410.6559763724199</v>
      </c>
      <c r="Q336" s="78">
        <v>1.14E-2</v>
      </c>
      <c r="R336" s="78">
        <v>1.1000000000000001E-3</v>
      </c>
      <c r="W336" s="100"/>
    </row>
    <row r="337" spans="2:23">
      <c r="B337" t="s">
        <v>3624</v>
      </c>
      <c r="C337" t="s">
        <v>3299</v>
      </c>
      <c r="D337" t="s">
        <v>3626</v>
      </c>
      <c r="E337"/>
      <c r="F337" t="s">
        <v>324</v>
      </c>
      <c r="G337" s="95">
        <v>44195</v>
      </c>
      <c r="H337" t="s">
        <v>2258</v>
      </c>
      <c r="I337" s="77">
        <v>2.98</v>
      </c>
      <c r="J337" t="s">
        <v>1131</v>
      </c>
      <c r="K337" t="s">
        <v>113</v>
      </c>
      <c r="L337" s="78">
        <v>7.6600000000000001E-2</v>
      </c>
      <c r="M337" s="78">
        <v>8.14E-2</v>
      </c>
      <c r="N337" s="77">
        <v>90304.76</v>
      </c>
      <c r="O337" s="77">
        <v>100.14000000000004</v>
      </c>
      <c r="P337" s="77">
        <v>422.467374738209</v>
      </c>
      <c r="Q337" s="78">
        <v>3.3999999999999998E-3</v>
      </c>
      <c r="R337" s="78">
        <v>2.9999999999999997E-4</v>
      </c>
      <c r="W337" s="100"/>
    </row>
    <row r="338" spans="2:23">
      <c r="B338" t="s">
        <v>3624</v>
      </c>
      <c r="C338" t="s">
        <v>3299</v>
      </c>
      <c r="D338" t="s">
        <v>3627</v>
      </c>
      <c r="E338"/>
      <c r="F338" t="s">
        <v>324</v>
      </c>
      <c r="G338" s="95">
        <v>45099</v>
      </c>
      <c r="H338" t="s">
        <v>2258</v>
      </c>
      <c r="I338" s="77">
        <v>3.12</v>
      </c>
      <c r="J338" t="s">
        <v>1131</v>
      </c>
      <c r="K338" t="s">
        <v>110</v>
      </c>
      <c r="L338" s="78">
        <v>5.4300000000000001E-2</v>
      </c>
      <c r="M338" s="78">
        <v>5.5500000000000001E-2</v>
      </c>
      <c r="N338" s="77">
        <v>5929.79</v>
      </c>
      <c r="O338" s="77">
        <v>100</v>
      </c>
      <c r="P338" s="77">
        <v>23.917214986000001</v>
      </c>
      <c r="Q338" s="78">
        <v>2.0000000000000001E-4</v>
      </c>
      <c r="R338" s="78">
        <v>0</v>
      </c>
      <c r="W338" s="100"/>
    </row>
    <row r="339" spans="2:23">
      <c r="B339" t="s">
        <v>3628</v>
      </c>
      <c r="C339" t="s">
        <v>3299</v>
      </c>
      <c r="D339" t="s">
        <v>3629</v>
      </c>
      <c r="E339"/>
      <c r="F339" t="s">
        <v>324</v>
      </c>
      <c r="G339" s="95">
        <v>44677</v>
      </c>
      <c r="H339" t="s">
        <v>2258</v>
      </c>
      <c r="I339" s="77">
        <v>2.92</v>
      </c>
      <c r="J339" t="s">
        <v>1131</v>
      </c>
      <c r="K339" t="s">
        <v>204</v>
      </c>
      <c r="L339" s="78">
        <v>0.1045</v>
      </c>
      <c r="M339" s="78">
        <v>0.11990000000000001</v>
      </c>
      <c r="N339" s="77">
        <v>643720.99</v>
      </c>
      <c r="O339" s="77">
        <v>102.12</v>
      </c>
      <c r="P339" s="77">
        <v>225.805865058378</v>
      </c>
      <c r="Q339" s="78">
        <v>1.8E-3</v>
      </c>
      <c r="R339" s="78">
        <v>2.0000000000000001E-4</v>
      </c>
      <c r="W339" s="100"/>
    </row>
    <row r="340" spans="2:23">
      <c r="B340" t="s">
        <v>3628</v>
      </c>
      <c r="C340" t="s">
        <v>3299</v>
      </c>
      <c r="D340" t="s">
        <v>3630</v>
      </c>
      <c r="E340"/>
      <c r="F340" t="s">
        <v>324</v>
      </c>
      <c r="G340" s="95">
        <v>44677</v>
      </c>
      <c r="H340" t="s">
        <v>2258</v>
      </c>
      <c r="I340" s="77">
        <v>3.19</v>
      </c>
      <c r="J340" t="s">
        <v>1131</v>
      </c>
      <c r="K340" t="s">
        <v>204</v>
      </c>
      <c r="L340" s="78">
        <v>6.5299999999999997E-2</v>
      </c>
      <c r="M340" s="78">
        <v>7.6700000000000004E-2</v>
      </c>
      <c r="N340" s="77">
        <v>2066558.18</v>
      </c>
      <c r="O340" s="77">
        <v>101.02</v>
      </c>
      <c r="P340" s="77">
        <v>717.103334725266</v>
      </c>
      <c r="Q340" s="78">
        <v>5.7999999999999996E-3</v>
      </c>
      <c r="R340" s="78">
        <v>5.9999999999999995E-4</v>
      </c>
      <c r="W340" s="100"/>
    </row>
    <row r="341" spans="2:23">
      <c r="B341" t="s">
        <v>3628</v>
      </c>
      <c r="C341" t="s">
        <v>3299</v>
      </c>
      <c r="D341" t="s">
        <v>3631</v>
      </c>
      <c r="E341"/>
      <c r="F341" t="s">
        <v>324</v>
      </c>
      <c r="G341" s="95">
        <v>44684</v>
      </c>
      <c r="H341" t="s">
        <v>2258</v>
      </c>
      <c r="I341" s="77">
        <v>3.13</v>
      </c>
      <c r="J341" t="s">
        <v>1131</v>
      </c>
      <c r="K341" t="s">
        <v>204</v>
      </c>
      <c r="L341" s="78">
        <v>6.9000000000000006E-2</v>
      </c>
      <c r="M341" s="78">
        <v>8.4900000000000003E-2</v>
      </c>
      <c r="N341" s="77">
        <v>104540.84</v>
      </c>
      <c r="O341" s="77">
        <v>101.22</v>
      </c>
      <c r="P341" s="77">
        <v>36.347877838187998</v>
      </c>
      <c r="Q341" s="78">
        <v>2.9999999999999997E-4</v>
      </c>
      <c r="R341" s="78">
        <v>0</v>
      </c>
      <c r="W341" s="100"/>
    </row>
    <row r="342" spans="2:23">
      <c r="B342" t="s">
        <v>3628</v>
      </c>
      <c r="C342" t="s">
        <v>3299</v>
      </c>
      <c r="D342" t="s">
        <v>3632</v>
      </c>
      <c r="E342"/>
      <c r="F342" t="s">
        <v>324</v>
      </c>
      <c r="G342" s="95">
        <v>44811</v>
      </c>
      <c r="H342" t="s">
        <v>2258</v>
      </c>
      <c r="I342" s="77">
        <v>3.16</v>
      </c>
      <c r="J342" t="s">
        <v>1131</v>
      </c>
      <c r="K342" t="s">
        <v>204</v>
      </c>
      <c r="L342" s="78">
        <v>7.2400000000000006E-2</v>
      </c>
      <c r="M342" s="78">
        <v>8.2000000000000003E-2</v>
      </c>
      <c r="N342" s="77">
        <v>154699.84</v>
      </c>
      <c r="O342" s="77">
        <v>101.22</v>
      </c>
      <c r="P342" s="77">
        <v>53.787695659488001</v>
      </c>
      <c r="Q342" s="78">
        <v>4.0000000000000002E-4</v>
      </c>
      <c r="R342" s="78">
        <v>0</v>
      </c>
      <c r="W342" s="100"/>
    </row>
    <row r="343" spans="2:23">
      <c r="B343" t="s">
        <v>3628</v>
      </c>
      <c r="C343" t="s">
        <v>3299</v>
      </c>
      <c r="D343" t="s">
        <v>3633</v>
      </c>
      <c r="E343"/>
      <c r="F343" t="s">
        <v>324</v>
      </c>
      <c r="G343" s="95">
        <v>45089</v>
      </c>
      <c r="H343" t="s">
        <v>2258</v>
      </c>
      <c r="I343" s="77">
        <v>3.18</v>
      </c>
      <c r="J343" t="s">
        <v>1131</v>
      </c>
      <c r="K343" t="s">
        <v>204</v>
      </c>
      <c r="L343" s="78">
        <v>6.9199999999999998E-2</v>
      </c>
      <c r="M343" s="78">
        <v>7.6499999999999999E-2</v>
      </c>
      <c r="N343" s="77">
        <v>147410.20000000001</v>
      </c>
      <c r="O343" s="77">
        <v>99.97</v>
      </c>
      <c r="P343" s="77">
        <v>50.620213078890004</v>
      </c>
      <c r="Q343" s="78">
        <v>4.0000000000000002E-4</v>
      </c>
      <c r="R343" s="78">
        <v>0</v>
      </c>
      <c r="W343" s="100"/>
    </row>
    <row r="344" spans="2:23">
      <c r="B344" t="s">
        <v>3634</v>
      </c>
      <c r="C344" t="s">
        <v>3299</v>
      </c>
      <c r="D344" t="s">
        <v>3635</v>
      </c>
      <c r="E344"/>
      <c r="F344" t="s">
        <v>973</v>
      </c>
      <c r="G344" s="95">
        <v>44665</v>
      </c>
      <c r="H344" t="s">
        <v>2258</v>
      </c>
      <c r="I344" s="77">
        <v>4.13</v>
      </c>
      <c r="J344" t="s">
        <v>1131</v>
      </c>
      <c r="K344" t="s">
        <v>110</v>
      </c>
      <c r="L344" s="78">
        <v>6.8599999999999994E-2</v>
      </c>
      <c r="M344" s="78">
        <v>7.2599999999999998E-2</v>
      </c>
      <c r="N344" s="77">
        <v>383542.65</v>
      </c>
      <c r="O344" s="77">
        <v>101.43999999999974</v>
      </c>
      <c r="P344" s="77">
        <v>1569.2574498229401</v>
      </c>
      <c r="Q344" s="78">
        <v>1.2699999999999999E-2</v>
      </c>
      <c r="R344" s="78">
        <v>1.1999999999999999E-3</v>
      </c>
      <c r="W344" s="100"/>
    </row>
    <row r="345" spans="2:23">
      <c r="B345" t="s">
        <v>3636</v>
      </c>
      <c r="C345" t="s">
        <v>3299</v>
      </c>
      <c r="D345" t="s">
        <v>3637</v>
      </c>
      <c r="E345"/>
      <c r="F345" t="s">
        <v>941</v>
      </c>
      <c r="G345" s="95">
        <v>43684</v>
      </c>
      <c r="H345" t="s">
        <v>213</v>
      </c>
      <c r="I345" s="77">
        <v>7.16</v>
      </c>
      <c r="J345" t="s">
        <v>955</v>
      </c>
      <c r="K345" t="s">
        <v>106</v>
      </c>
      <c r="L345" s="78">
        <v>4.36E-2</v>
      </c>
      <c r="M345" s="78">
        <v>3.73E-2</v>
      </c>
      <c r="N345" s="77">
        <v>209451.74</v>
      </c>
      <c r="O345" s="77">
        <v>106.93</v>
      </c>
      <c r="P345" s="77">
        <v>826.88522468874396</v>
      </c>
      <c r="Q345" s="78">
        <v>6.7000000000000002E-3</v>
      </c>
      <c r="R345" s="78">
        <v>6.9999999999999999E-4</v>
      </c>
      <c r="W345" s="100"/>
    </row>
    <row r="346" spans="2:23">
      <c r="B346" t="s">
        <v>3638</v>
      </c>
      <c r="C346" t="s">
        <v>3299</v>
      </c>
      <c r="D346" t="s">
        <v>3639</v>
      </c>
      <c r="E346"/>
      <c r="F346" t="s">
        <v>1113</v>
      </c>
      <c r="G346" s="95">
        <v>43811</v>
      </c>
      <c r="H346" t="s">
        <v>935</v>
      </c>
      <c r="I346" s="77">
        <v>7.31</v>
      </c>
      <c r="J346" t="s">
        <v>955</v>
      </c>
      <c r="K346" t="s">
        <v>106</v>
      </c>
      <c r="L346" s="78">
        <v>4.48E-2</v>
      </c>
      <c r="M346" s="78">
        <v>6.2899999999999998E-2</v>
      </c>
      <c r="N346" s="77">
        <v>67501.740000000005</v>
      </c>
      <c r="O346" s="77">
        <v>89.58</v>
      </c>
      <c r="P346" s="77">
        <v>223.24807269086401</v>
      </c>
      <c r="Q346" s="78">
        <v>1.8E-3</v>
      </c>
      <c r="R346" s="78">
        <v>2.0000000000000001E-4</v>
      </c>
      <c r="W346" s="100"/>
    </row>
    <row r="347" spans="2:23">
      <c r="B347" t="s">
        <v>3640</v>
      </c>
      <c r="C347" t="s">
        <v>3299</v>
      </c>
      <c r="D347" t="s">
        <v>3641</v>
      </c>
      <c r="E347"/>
      <c r="F347" t="s">
        <v>211</v>
      </c>
      <c r="G347" s="95">
        <v>45058</v>
      </c>
      <c r="H347" t="s">
        <v>212</v>
      </c>
      <c r="I347" s="77">
        <v>1.29</v>
      </c>
      <c r="J347" t="s">
        <v>1011</v>
      </c>
      <c r="K347" t="s">
        <v>106</v>
      </c>
      <c r="L347" s="78">
        <v>7.51E-2</v>
      </c>
      <c r="M347" s="78">
        <v>7.9799999999999996E-2</v>
      </c>
      <c r="N347" s="77">
        <v>6635.35</v>
      </c>
      <c r="O347" s="77">
        <v>100.3</v>
      </c>
      <c r="P347" s="77">
        <v>24.571205336599999</v>
      </c>
      <c r="Q347" s="78">
        <v>2.0000000000000001E-4</v>
      </c>
      <c r="R347" s="78">
        <v>0</v>
      </c>
      <c r="W347" s="100"/>
    </row>
    <row r="348" spans="2:23">
      <c r="B348" t="s">
        <v>3642</v>
      </c>
      <c r="C348" t="s">
        <v>3299</v>
      </c>
      <c r="D348" t="s">
        <v>3643</v>
      </c>
      <c r="E348"/>
      <c r="F348" t="s">
        <v>211</v>
      </c>
      <c r="G348" s="95">
        <v>42870</v>
      </c>
      <c r="H348" t="s">
        <v>212</v>
      </c>
      <c r="I348" s="77">
        <v>0.77</v>
      </c>
      <c r="J348" t="s">
        <v>955</v>
      </c>
      <c r="K348" t="s">
        <v>106</v>
      </c>
      <c r="L348" s="78">
        <v>7.9100000000000004E-2</v>
      </c>
      <c r="M348" s="78">
        <v>9.0700000000000003E-2</v>
      </c>
      <c r="N348" s="77">
        <v>52371.63</v>
      </c>
      <c r="O348" s="77">
        <v>101.41</v>
      </c>
      <c r="P348" s="77">
        <v>196.08237837723601</v>
      </c>
      <c r="Q348" s="78">
        <v>1.6000000000000001E-3</v>
      </c>
      <c r="R348" s="78">
        <v>2.0000000000000001E-4</v>
      </c>
      <c r="W348" s="100"/>
    </row>
    <row r="349" spans="2:23">
      <c r="B349" t="s">
        <v>3644</v>
      </c>
      <c r="C349" t="s">
        <v>3299</v>
      </c>
      <c r="D349" t="s">
        <v>3645</v>
      </c>
      <c r="E349"/>
      <c r="F349" t="s">
        <v>211</v>
      </c>
      <c r="G349" s="95">
        <v>42921</v>
      </c>
      <c r="H349" t="s">
        <v>212</v>
      </c>
      <c r="I349" s="77">
        <v>7.21</v>
      </c>
      <c r="J349" t="s">
        <v>955</v>
      </c>
      <c r="K349" t="s">
        <v>106</v>
      </c>
      <c r="L349" s="78">
        <v>7.8899999999999998E-2</v>
      </c>
      <c r="M349" s="78">
        <v>0</v>
      </c>
      <c r="N349" s="77">
        <v>87572.7</v>
      </c>
      <c r="O349" s="77">
        <v>14.370590999999987</v>
      </c>
      <c r="P349" s="77">
        <v>46.462766098873601</v>
      </c>
      <c r="Q349" s="78">
        <v>4.0000000000000002E-4</v>
      </c>
      <c r="R349" s="78">
        <v>0</v>
      </c>
      <c r="W349" s="100"/>
    </row>
    <row r="350" spans="2:23">
      <c r="B350" t="s">
        <v>3644</v>
      </c>
      <c r="C350" t="s">
        <v>3299</v>
      </c>
      <c r="D350" t="s">
        <v>3646</v>
      </c>
      <c r="E350"/>
      <c r="F350" t="s">
        <v>211</v>
      </c>
      <c r="G350" s="95">
        <v>43342</v>
      </c>
      <c r="H350" t="s">
        <v>212</v>
      </c>
      <c r="I350" s="77">
        <v>1.06</v>
      </c>
      <c r="J350" t="s">
        <v>955</v>
      </c>
      <c r="K350" t="s">
        <v>106</v>
      </c>
      <c r="L350" s="78">
        <v>7.8899999999999998E-2</v>
      </c>
      <c r="M350" s="78">
        <v>0</v>
      </c>
      <c r="N350" s="77">
        <v>16621.53</v>
      </c>
      <c r="O350" s="77">
        <v>14.370590999999997</v>
      </c>
      <c r="P350" s="77">
        <v>8.8187558519425693</v>
      </c>
      <c r="Q350" s="78">
        <v>1E-4</v>
      </c>
      <c r="R350" s="78">
        <v>0</v>
      </c>
      <c r="W350" s="100"/>
    </row>
    <row r="351" spans="2:23">
      <c r="B351" t="s">
        <v>3647</v>
      </c>
      <c r="C351" t="s">
        <v>3299</v>
      </c>
      <c r="D351" t="s">
        <v>3648</v>
      </c>
      <c r="E351"/>
      <c r="F351" t="s">
        <v>211</v>
      </c>
      <c r="G351" s="95">
        <v>43083</v>
      </c>
      <c r="H351" t="s">
        <v>212</v>
      </c>
      <c r="I351" s="77">
        <v>0.62</v>
      </c>
      <c r="J351" t="s">
        <v>955</v>
      </c>
      <c r="K351" t="s">
        <v>116</v>
      </c>
      <c r="L351" s="78">
        <v>6.7799999999999999E-2</v>
      </c>
      <c r="M351" s="78">
        <v>7.0300000000000001E-2</v>
      </c>
      <c r="N351" s="77">
        <v>19465.5</v>
      </c>
      <c r="O351" s="77">
        <v>101.71</v>
      </c>
      <c r="P351" s="77">
        <v>55.122594051210001</v>
      </c>
      <c r="Q351" s="78">
        <v>4.0000000000000002E-4</v>
      </c>
      <c r="R351" s="78">
        <v>0</v>
      </c>
      <c r="W351" s="100"/>
    </row>
    <row r="352" spans="2:23">
      <c r="B352" t="s">
        <v>3647</v>
      </c>
      <c r="C352" t="s">
        <v>3299</v>
      </c>
      <c r="D352" t="s">
        <v>3649</v>
      </c>
      <c r="E352"/>
      <c r="F352" t="s">
        <v>211</v>
      </c>
      <c r="G352" s="95">
        <v>43083</v>
      </c>
      <c r="H352" t="s">
        <v>212</v>
      </c>
      <c r="I352" s="77">
        <v>5.14</v>
      </c>
      <c r="J352" t="s">
        <v>955</v>
      </c>
      <c r="K352" t="s">
        <v>116</v>
      </c>
      <c r="L352" s="78">
        <v>6.83E-2</v>
      </c>
      <c r="M352" s="78">
        <v>7.3300000000000004E-2</v>
      </c>
      <c r="N352" s="77">
        <v>34169.9</v>
      </c>
      <c r="O352" s="77">
        <v>101.98</v>
      </c>
      <c r="P352" s="77">
        <v>97.019525124484005</v>
      </c>
      <c r="Q352" s="78">
        <v>8.0000000000000004E-4</v>
      </c>
      <c r="R352" s="78">
        <v>1E-4</v>
      </c>
      <c r="W352" s="100"/>
    </row>
    <row r="353" spans="2:23">
      <c r="B353" t="s">
        <v>3647</v>
      </c>
      <c r="C353" t="s">
        <v>3299</v>
      </c>
      <c r="D353" t="s">
        <v>3650</v>
      </c>
      <c r="E353"/>
      <c r="F353" t="s">
        <v>211</v>
      </c>
      <c r="G353" s="95">
        <v>43083</v>
      </c>
      <c r="H353" t="s">
        <v>212</v>
      </c>
      <c r="I353" s="77">
        <v>5.47</v>
      </c>
      <c r="J353" t="s">
        <v>955</v>
      </c>
      <c r="K353" t="s">
        <v>116</v>
      </c>
      <c r="L353" s="78">
        <v>4.4999999999999998E-2</v>
      </c>
      <c r="M353" s="78">
        <v>6.6600000000000006E-2</v>
      </c>
      <c r="N353" s="77">
        <v>136679.60999999999</v>
      </c>
      <c r="O353" s="77">
        <v>90.580000000000112</v>
      </c>
      <c r="P353" s="77">
        <v>344.69618469274002</v>
      </c>
      <c r="Q353" s="78">
        <v>2.8E-3</v>
      </c>
      <c r="R353" s="78">
        <v>2.9999999999999997E-4</v>
      </c>
      <c r="W353" s="100"/>
    </row>
    <row r="354" spans="2:23">
      <c r="B354" t="s">
        <v>3651</v>
      </c>
      <c r="C354" t="s">
        <v>3299</v>
      </c>
      <c r="D354" t="s">
        <v>3652</v>
      </c>
      <c r="E354"/>
      <c r="F354" t="s">
        <v>211</v>
      </c>
      <c r="G354" s="95">
        <v>44137</v>
      </c>
      <c r="H354" t="s">
        <v>212</v>
      </c>
      <c r="I354" s="77">
        <v>0.22</v>
      </c>
      <c r="J354" t="s">
        <v>1011</v>
      </c>
      <c r="K354" t="s">
        <v>106</v>
      </c>
      <c r="L354" s="78">
        <v>7.2800000000000004E-2</v>
      </c>
      <c r="M354" s="78">
        <v>5.6300000000000003E-2</v>
      </c>
      <c r="N354" s="77">
        <v>784421.7</v>
      </c>
      <c r="O354" s="77">
        <v>100.97</v>
      </c>
      <c r="P354" s="77">
        <v>2924.1769400890798</v>
      </c>
      <c r="Q354" s="78">
        <v>2.3599999999999999E-2</v>
      </c>
      <c r="R354" s="78">
        <v>2.3E-3</v>
      </c>
      <c r="W354" s="100"/>
    </row>
    <row r="355" spans="2:23">
      <c r="B355" t="s">
        <v>3651</v>
      </c>
      <c r="C355" t="s">
        <v>3299</v>
      </c>
      <c r="D355" t="s">
        <v>3653</v>
      </c>
      <c r="E355"/>
      <c r="F355" t="s">
        <v>211</v>
      </c>
      <c r="G355" s="95">
        <v>44679</v>
      </c>
      <c r="H355" t="s">
        <v>212</v>
      </c>
      <c r="I355" s="77">
        <v>0.22</v>
      </c>
      <c r="J355" t="s">
        <v>1011</v>
      </c>
      <c r="K355" t="s">
        <v>106</v>
      </c>
      <c r="L355" s="78">
        <v>7.2800000000000004E-2</v>
      </c>
      <c r="M355" s="78">
        <v>5.6300000000000003E-2</v>
      </c>
      <c r="N355" s="77">
        <v>6754.85</v>
      </c>
      <c r="O355" s="77">
        <v>101.14</v>
      </c>
      <c r="P355" s="77">
        <v>25.223209730680001</v>
      </c>
      <c r="Q355" s="78">
        <v>2.0000000000000001E-4</v>
      </c>
      <c r="R355" s="78">
        <v>0</v>
      </c>
      <c r="W355" s="100"/>
    </row>
    <row r="356" spans="2:23">
      <c r="B356" t="s">
        <v>3651</v>
      </c>
      <c r="C356" t="s">
        <v>3299</v>
      </c>
      <c r="D356" t="s">
        <v>3654</v>
      </c>
      <c r="E356"/>
      <c r="F356" t="s">
        <v>211</v>
      </c>
      <c r="G356" s="95">
        <v>44810</v>
      </c>
      <c r="H356" t="s">
        <v>212</v>
      </c>
      <c r="I356" s="77">
        <v>0.22</v>
      </c>
      <c r="J356" t="s">
        <v>1011</v>
      </c>
      <c r="K356" t="s">
        <v>106</v>
      </c>
      <c r="L356" s="78">
        <v>7.2800000000000004E-2</v>
      </c>
      <c r="M356" s="78">
        <v>5.6300000000000003E-2</v>
      </c>
      <c r="N356" s="77">
        <v>12223.42</v>
      </c>
      <c r="O356" s="77">
        <v>100.97</v>
      </c>
      <c r="P356" s="77">
        <v>45.566616646408001</v>
      </c>
      <c r="Q356" s="78">
        <v>4.0000000000000002E-4</v>
      </c>
      <c r="R356" s="78">
        <v>0</v>
      </c>
      <c r="W356" s="100"/>
    </row>
    <row r="357" spans="2:23">
      <c r="B357" t="s">
        <v>3655</v>
      </c>
      <c r="C357" t="s">
        <v>3299</v>
      </c>
      <c r="D357" t="s">
        <v>3656</v>
      </c>
      <c r="E357"/>
      <c r="F357" t="s">
        <v>211</v>
      </c>
      <c r="G357" s="95">
        <v>44150</v>
      </c>
      <c r="H357" t="s">
        <v>212</v>
      </c>
      <c r="I357" s="77">
        <v>0.05</v>
      </c>
      <c r="J357" t="s">
        <v>1011</v>
      </c>
      <c r="K357" t="s">
        <v>106</v>
      </c>
      <c r="L357" s="78">
        <v>7.0900000000000005E-2</v>
      </c>
      <c r="M357" s="78">
        <v>5.5899999999999998E-2</v>
      </c>
      <c r="N357" s="77">
        <v>683430.26</v>
      </c>
      <c r="O357" s="77">
        <v>100.36999999999985</v>
      </c>
      <c r="P357" s="77">
        <v>2532.5604506436998</v>
      </c>
      <c r="Q357" s="78">
        <v>2.0400000000000001E-2</v>
      </c>
      <c r="R357" s="78">
        <v>2E-3</v>
      </c>
      <c r="W357" s="100"/>
    </row>
    <row r="358" spans="2:23">
      <c r="B358" t="s">
        <v>3655</v>
      </c>
      <c r="C358" t="s">
        <v>3299</v>
      </c>
      <c r="D358" t="s">
        <v>3657</v>
      </c>
      <c r="E358"/>
      <c r="F358" t="s">
        <v>211</v>
      </c>
      <c r="G358" s="95">
        <v>44169</v>
      </c>
      <c r="H358" t="s">
        <v>212</v>
      </c>
      <c r="I358" s="77">
        <v>0.05</v>
      </c>
      <c r="J358" t="s">
        <v>1011</v>
      </c>
      <c r="K358" t="s">
        <v>106</v>
      </c>
      <c r="L358" s="78">
        <v>7.0900000000000005E-2</v>
      </c>
      <c r="M358" s="78">
        <v>5.5899999999999998E-2</v>
      </c>
      <c r="N358" s="77">
        <v>1620.34</v>
      </c>
      <c r="O358" s="77">
        <v>100.9</v>
      </c>
      <c r="P358" s="77">
        <v>6.0361359375200001</v>
      </c>
      <c r="Q358" s="78">
        <v>0</v>
      </c>
      <c r="R358" s="78">
        <v>0</v>
      </c>
      <c r="W358" s="100"/>
    </row>
    <row r="359" spans="2:23">
      <c r="B359" t="s">
        <v>3655</v>
      </c>
      <c r="C359" t="s">
        <v>3299</v>
      </c>
      <c r="D359" t="s">
        <v>3658</v>
      </c>
      <c r="E359"/>
      <c r="F359" t="s">
        <v>211</v>
      </c>
      <c r="G359" s="95">
        <v>44326</v>
      </c>
      <c r="H359" t="s">
        <v>212</v>
      </c>
      <c r="I359" s="77">
        <v>0.05</v>
      </c>
      <c r="J359" t="s">
        <v>1011</v>
      </c>
      <c r="K359" t="s">
        <v>106</v>
      </c>
      <c r="L359" s="78">
        <v>7.0900000000000005E-2</v>
      </c>
      <c r="M359" s="78">
        <v>5.5899999999999998E-2</v>
      </c>
      <c r="N359" s="77">
        <v>342.85</v>
      </c>
      <c r="O359" s="77">
        <v>100.9</v>
      </c>
      <c r="P359" s="77">
        <v>1.2771944198</v>
      </c>
      <c r="Q359" s="78">
        <v>0</v>
      </c>
      <c r="R359" s="78">
        <v>0</v>
      </c>
      <c r="W359" s="100"/>
    </row>
    <row r="360" spans="2:23">
      <c r="B360" t="s">
        <v>3655</v>
      </c>
      <c r="C360" t="s">
        <v>3299</v>
      </c>
      <c r="D360" t="s">
        <v>3659</v>
      </c>
      <c r="E360"/>
      <c r="F360" t="s">
        <v>211</v>
      </c>
      <c r="G360" s="95">
        <v>44497</v>
      </c>
      <c r="H360" t="s">
        <v>212</v>
      </c>
      <c r="I360" s="77">
        <v>0.05</v>
      </c>
      <c r="J360" t="s">
        <v>1011</v>
      </c>
      <c r="K360" t="s">
        <v>106</v>
      </c>
      <c r="L360" s="78">
        <v>7.0900000000000005E-2</v>
      </c>
      <c r="M360" s="78">
        <v>5.5899999999999998E-2</v>
      </c>
      <c r="N360" s="77">
        <v>509.41</v>
      </c>
      <c r="O360" s="77">
        <v>100.37</v>
      </c>
      <c r="P360" s="77">
        <v>1.8877004643640001</v>
      </c>
      <c r="Q360" s="78">
        <v>0</v>
      </c>
      <c r="R360" s="78">
        <v>0</v>
      </c>
      <c r="W360" s="100"/>
    </row>
    <row r="361" spans="2:23">
      <c r="B361" t="s">
        <v>3655</v>
      </c>
      <c r="C361" t="s">
        <v>3299</v>
      </c>
      <c r="D361" t="s">
        <v>3660</v>
      </c>
      <c r="E361"/>
      <c r="F361" t="s">
        <v>211</v>
      </c>
      <c r="G361" s="95">
        <v>44733</v>
      </c>
      <c r="H361" t="s">
        <v>212</v>
      </c>
      <c r="I361" s="77">
        <v>0.05</v>
      </c>
      <c r="J361" t="s">
        <v>1011</v>
      </c>
      <c r="K361" t="s">
        <v>106</v>
      </c>
      <c r="L361" s="78">
        <v>7.0900000000000005E-2</v>
      </c>
      <c r="M361" s="78">
        <v>5.5899999999999998E-2</v>
      </c>
      <c r="N361" s="77">
        <v>2028.55</v>
      </c>
      <c r="O361" s="77">
        <v>100.37</v>
      </c>
      <c r="P361" s="77">
        <v>7.5171174044200004</v>
      </c>
      <c r="Q361" s="78">
        <v>1E-4</v>
      </c>
      <c r="R361" s="78">
        <v>0</v>
      </c>
      <c r="W361" s="100"/>
    </row>
    <row r="362" spans="2:23">
      <c r="B362" t="s">
        <v>3655</v>
      </c>
      <c r="C362" t="s">
        <v>3299</v>
      </c>
      <c r="D362" t="s">
        <v>3661</v>
      </c>
      <c r="E362"/>
      <c r="F362" t="s">
        <v>211</v>
      </c>
      <c r="G362" s="95">
        <v>44819</v>
      </c>
      <c r="H362" t="s">
        <v>212</v>
      </c>
      <c r="I362" s="77">
        <v>0.05</v>
      </c>
      <c r="J362" t="s">
        <v>1011</v>
      </c>
      <c r="K362" t="s">
        <v>106</v>
      </c>
      <c r="L362" s="78">
        <v>7.0900000000000005E-2</v>
      </c>
      <c r="M362" s="78">
        <v>5.5899999999999998E-2</v>
      </c>
      <c r="N362" s="77">
        <v>398.18</v>
      </c>
      <c r="O362" s="77">
        <v>100.9</v>
      </c>
      <c r="P362" s="77">
        <v>1.4833112850400001</v>
      </c>
      <c r="Q362" s="78">
        <v>0</v>
      </c>
      <c r="R362" s="78">
        <v>0</v>
      </c>
      <c r="W362" s="100"/>
    </row>
    <row r="363" spans="2:23">
      <c r="B363" t="s">
        <v>3655</v>
      </c>
      <c r="C363" t="s">
        <v>3299</v>
      </c>
      <c r="D363" t="s">
        <v>3662</v>
      </c>
      <c r="E363"/>
      <c r="F363" t="s">
        <v>211</v>
      </c>
      <c r="G363" s="95">
        <v>44854</v>
      </c>
      <c r="H363" t="s">
        <v>212</v>
      </c>
      <c r="I363" s="77">
        <v>0.05</v>
      </c>
      <c r="J363" t="s">
        <v>1011</v>
      </c>
      <c r="K363" t="s">
        <v>106</v>
      </c>
      <c r="L363" s="78">
        <v>7.0900000000000005E-2</v>
      </c>
      <c r="M363" s="78">
        <v>5.4899999999999997E-2</v>
      </c>
      <c r="N363" s="77">
        <v>95.53</v>
      </c>
      <c r="O363" s="77">
        <v>100.9</v>
      </c>
      <c r="P363" s="77">
        <v>0.35587103083999999</v>
      </c>
      <c r="Q363" s="78">
        <v>0</v>
      </c>
      <c r="R363" s="78">
        <v>0</v>
      </c>
      <c r="W363" s="100"/>
    </row>
    <row r="364" spans="2:23">
      <c r="B364" t="s">
        <v>3655</v>
      </c>
      <c r="C364" t="s">
        <v>3299</v>
      </c>
      <c r="D364" t="s">
        <v>3663</v>
      </c>
      <c r="E364"/>
      <c r="F364" t="s">
        <v>211</v>
      </c>
      <c r="G364" s="95">
        <v>44950</v>
      </c>
      <c r="H364" t="s">
        <v>212</v>
      </c>
      <c r="I364" s="77">
        <v>0.05</v>
      </c>
      <c r="J364" t="s">
        <v>1011</v>
      </c>
      <c r="K364" t="s">
        <v>106</v>
      </c>
      <c r="L364" s="78">
        <v>7.0900000000000005E-2</v>
      </c>
      <c r="M364" s="78">
        <v>5.5899999999999998E-2</v>
      </c>
      <c r="N364" s="77">
        <v>522.07000000000005</v>
      </c>
      <c r="O364" s="77">
        <v>100.9</v>
      </c>
      <c r="P364" s="77">
        <v>1.94482978196</v>
      </c>
      <c r="Q364" s="78">
        <v>0</v>
      </c>
      <c r="R364" s="78">
        <v>0</v>
      </c>
      <c r="W364" s="100"/>
    </row>
    <row r="365" spans="2:23">
      <c r="B365" t="s">
        <v>3655</v>
      </c>
      <c r="C365" t="s">
        <v>3299</v>
      </c>
      <c r="D365" t="s">
        <v>3664</v>
      </c>
      <c r="E365"/>
      <c r="F365" t="s">
        <v>211</v>
      </c>
      <c r="G365" s="95">
        <v>45029</v>
      </c>
      <c r="H365" t="s">
        <v>212</v>
      </c>
      <c r="I365" s="77">
        <v>0.05</v>
      </c>
      <c r="J365" t="s">
        <v>1011</v>
      </c>
      <c r="K365" t="s">
        <v>106</v>
      </c>
      <c r="L365" s="78">
        <v>7.0900000000000005E-2</v>
      </c>
      <c r="M365" s="78">
        <v>5.5899999999999998E-2</v>
      </c>
      <c r="N365" s="77">
        <v>174.02</v>
      </c>
      <c r="O365" s="77">
        <v>100.84</v>
      </c>
      <c r="P365" s="77">
        <v>0.64787868745599997</v>
      </c>
      <c r="Q365" s="78">
        <v>0</v>
      </c>
      <c r="R365" s="78">
        <v>0</v>
      </c>
      <c r="W365" s="100"/>
    </row>
    <row r="366" spans="2:23">
      <c r="B366" t="s">
        <v>3665</v>
      </c>
      <c r="C366" t="s">
        <v>3299</v>
      </c>
      <c r="D366" t="s">
        <v>3666</v>
      </c>
      <c r="E366"/>
      <c r="F366" t="s">
        <v>211</v>
      </c>
      <c r="G366" s="95">
        <v>43397</v>
      </c>
      <c r="H366" t="s">
        <v>212</v>
      </c>
      <c r="I366" s="77">
        <v>0.03</v>
      </c>
      <c r="J366" t="s">
        <v>1011</v>
      </c>
      <c r="K366" t="s">
        <v>106</v>
      </c>
      <c r="L366" s="78">
        <v>7.0499999999999993E-2</v>
      </c>
      <c r="M366" s="78">
        <v>6.1199999999999997E-2</v>
      </c>
      <c r="N366" s="77">
        <v>421896.92</v>
      </c>
      <c r="O366" s="77">
        <v>100.42000000000013</v>
      </c>
      <c r="P366" s="77">
        <v>1564.18553104029</v>
      </c>
      <c r="Q366" s="78">
        <v>1.26E-2</v>
      </c>
      <c r="R366" s="78">
        <v>1.1999999999999999E-3</v>
      </c>
      <c r="W366" s="100"/>
    </row>
    <row r="367" spans="2:23">
      <c r="B367" t="s">
        <v>3667</v>
      </c>
      <c r="C367" t="s">
        <v>3299</v>
      </c>
      <c r="D367" t="s">
        <v>3668</v>
      </c>
      <c r="E367"/>
      <c r="F367" t="s">
        <v>211</v>
      </c>
      <c r="G367" s="95">
        <v>43536</v>
      </c>
      <c r="H367" t="s">
        <v>212</v>
      </c>
      <c r="I367" s="77">
        <v>2.6</v>
      </c>
      <c r="J367" t="s">
        <v>955</v>
      </c>
      <c r="K367" t="s">
        <v>106</v>
      </c>
      <c r="L367" s="78">
        <v>7.4999999999999997E-2</v>
      </c>
      <c r="M367" s="78">
        <v>7.2999999999999995E-2</v>
      </c>
      <c r="N367" s="77">
        <v>119258.83</v>
      </c>
      <c r="O367" s="77">
        <v>102.4</v>
      </c>
      <c r="P367" s="77">
        <v>450.87088676863999</v>
      </c>
      <c r="Q367" s="78">
        <v>3.5999999999999999E-3</v>
      </c>
      <c r="R367" s="78">
        <v>4.0000000000000002E-4</v>
      </c>
      <c r="W367" s="100"/>
    </row>
    <row r="368" spans="2:23">
      <c r="B368" t="s">
        <v>3667</v>
      </c>
      <c r="C368" t="s">
        <v>3299</v>
      </c>
      <c r="D368" t="s">
        <v>3669</v>
      </c>
      <c r="E368"/>
      <c r="F368" t="s">
        <v>211</v>
      </c>
      <c r="G368" s="95">
        <v>43570</v>
      </c>
      <c r="H368" t="s">
        <v>212</v>
      </c>
      <c r="I368" s="77">
        <v>2.6</v>
      </c>
      <c r="J368" t="s">
        <v>955</v>
      </c>
      <c r="K368" t="s">
        <v>106</v>
      </c>
      <c r="L368" s="78">
        <v>7.4999999999999997E-2</v>
      </c>
      <c r="M368" s="78">
        <v>7.2900000000000006E-2</v>
      </c>
      <c r="N368" s="77">
        <v>96226.32</v>
      </c>
      <c r="O368" s="77">
        <v>102.42</v>
      </c>
      <c r="P368" s="77">
        <v>363.86504871724799</v>
      </c>
      <c r="Q368" s="78">
        <v>2.8999999999999998E-3</v>
      </c>
      <c r="R368" s="78">
        <v>2.9999999999999997E-4</v>
      </c>
      <c r="W368" s="100"/>
    </row>
    <row r="369" spans="2:23">
      <c r="B369" t="s">
        <v>3667</v>
      </c>
      <c r="C369" t="s">
        <v>3299</v>
      </c>
      <c r="D369" t="s">
        <v>3670</v>
      </c>
      <c r="E369"/>
      <c r="F369" t="s">
        <v>211</v>
      </c>
      <c r="G369" s="95">
        <v>43774</v>
      </c>
      <c r="H369" t="s">
        <v>212</v>
      </c>
      <c r="I369" s="77">
        <v>2.6</v>
      </c>
      <c r="J369" t="s">
        <v>955</v>
      </c>
      <c r="K369" t="s">
        <v>106</v>
      </c>
      <c r="L369" s="78">
        <v>7.4999999999999997E-2</v>
      </c>
      <c r="M369" s="78">
        <v>7.1199999999999999E-2</v>
      </c>
      <c r="N369" s="77">
        <v>87879.59</v>
      </c>
      <c r="O369" s="77">
        <v>102.43</v>
      </c>
      <c r="P369" s="77">
        <v>332.33561642460398</v>
      </c>
      <c r="Q369" s="78">
        <v>2.7000000000000001E-3</v>
      </c>
      <c r="R369" s="78">
        <v>2.9999999999999997E-4</v>
      </c>
      <c r="W369" s="100"/>
    </row>
    <row r="370" spans="2:23">
      <c r="B370" t="s">
        <v>3671</v>
      </c>
      <c r="C370" t="s">
        <v>3299</v>
      </c>
      <c r="D370" t="s">
        <v>3672</v>
      </c>
      <c r="E370"/>
      <c r="F370" t="s">
        <v>211</v>
      </c>
      <c r="G370" s="95">
        <v>44144</v>
      </c>
      <c r="H370" t="s">
        <v>212</v>
      </c>
      <c r="I370" s="77">
        <v>0.03</v>
      </c>
      <c r="J370" t="s">
        <v>1011</v>
      </c>
      <c r="K370" t="s">
        <v>106</v>
      </c>
      <c r="L370" s="78">
        <v>7.8799999999999995E-2</v>
      </c>
      <c r="M370" s="78">
        <v>0</v>
      </c>
      <c r="N370" s="77">
        <v>515902.1</v>
      </c>
      <c r="O370" s="77">
        <v>75.18049800000027</v>
      </c>
      <c r="P370" s="77">
        <v>1431.97087935432</v>
      </c>
      <c r="Q370" s="78">
        <v>1.15E-2</v>
      </c>
      <c r="R370" s="78">
        <v>1.1000000000000001E-3</v>
      </c>
      <c r="W370" s="100"/>
    </row>
    <row r="371" spans="2:23">
      <c r="B371" t="s">
        <v>3673</v>
      </c>
      <c r="C371" t="s">
        <v>3299</v>
      </c>
      <c r="D371" t="s">
        <v>3674</v>
      </c>
      <c r="E371"/>
      <c r="F371" t="s">
        <v>211</v>
      </c>
      <c r="G371" s="95">
        <v>44508</v>
      </c>
      <c r="H371" t="s">
        <v>212</v>
      </c>
      <c r="I371" s="77">
        <v>3.06</v>
      </c>
      <c r="J371" t="s">
        <v>955</v>
      </c>
      <c r="K371" t="s">
        <v>106</v>
      </c>
      <c r="L371" s="78">
        <v>8.4099999999999994E-2</v>
      </c>
      <c r="M371" s="78">
        <v>9.0700000000000003E-2</v>
      </c>
      <c r="N371" s="77">
        <v>582840.34</v>
      </c>
      <c r="O371" s="77">
        <v>100.56000000000009</v>
      </c>
      <c r="P371" s="77">
        <v>2163.89687587757</v>
      </c>
      <c r="Q371" s="78">
        <v>1.7399999999999999E-2</v>
      </c>
      <c r="R371" s="78">
        <v>1.6999999999999999E-3</v>
      </c>
      <c r="W371" s="100"/>
    </row>
    <row r="372" spans="2:23">
      <c r="B372" t="s">
        <v>3675</v>
      </c>
      <c r="C372" t="s">
        <v>3299</v>
      </c>
      <c r="D372" t="s">
        <v>3676</v>
      </c>
      <c r="E372"/>
      <c r="F372" t="s">
        <v>211</v>
      </c>
      <c r="G372" s="95">
        <v>43563</v>
      </c>
      <c r="H372" t="s">
        <v>212</v>
      </c>
      <c r="I372" s="77">
        <v>0.75</v>
      </c>
      <c r="J372" t="s">
        <v>1011</v>
      </c>
      <c r="K372" t="s">
        <v>106</v>
      </c>
      <c r="L372" s="78">
        <v>7.8600000000000003E-2</v>
      </c>
      <c r="M372" s="78">
        <v>6.8900000000000003E-2</v>
      </c>
      <c r="N372" s="77">
        <v>643406.19999999995</v>
      </c>
      <c r="O372" s="77">
        <v>101.57</v>
      </c>
      <c r="P372" s="77">
        <v>2412.7503447392801</v>
      </c>
      <c r="Q372" s="78">
        <v>1.95E-2</v>
      </c>
      <c r="R372" s="78">
        <v>1.9E-3</v>
      </c>
      <c r="W372" s="100"/>
    </row>
    <row r="373" spans="2:23">
      <c r="B373" t="s">
        <v>3677</v>
      </c>
      <c r="C373" t="s">
        <v>3299</v>
      </c>
      <c r="D373" t="s">
        <v>3678</v>
      </c>
      <c r="E373"/>
      <c r="F373" t="s">
        <v>211</v>
      </c>
      <c r="G373" s="95">
        <v>44136</v>
      </c>
      <c r="H373" t="s">
        <v>212</v>
      </c>
      <c r="I373" s="77">
        <v>0.05</v>
      </c>
      <c r="J373" t="s">
        <v>1011</v>
      </c>
      <c r="K373" t="s">
        <v>106</v>
      </c>
      <c r="L373" s="78">
        <v>7.0099999999999996E-2</v>
      </c>
      <c r="M373" s="78">
        <v>0</v>
      </c>
      <c r="N373" s="77">
        <v>456005.28</v>
      </c>
      <c r="O373" s="77">
        <v>84.997695000000064</v>
      </c>
      <c r="P373" s="77">
        <v>1430.99696337307</v>
      </c>
      <c r="Q373" s="78">
        <v>1.15E-2</v>
      </c>
      <c r="R373" s="78">
        <v>1.1000000000000001E-3</v>
      </c>
      <c r="W373" s="100"/>
    </row>
    <row r="374" spans="2:23">
      <c r="B374" t="s">
        <v>3679</v>
      </c>
      <c r="C374" t="s">
        <v>3299</v>
      </c>
      <c r="D374" t="s">
        <v>3680</v>
      </c>
      <c r="E374"/>
      <c r="F374" t="s">
        <v>211</v>
      </c>
      <c r="G374" s="95">
        <v>44498</v>
      </c>
      <c r="H374" t="s">
        <v>212</v>
      </c>
      <c r="I374" s="77">
        <v>3.1</v>
      </c>
      <c r="J374" t="s">
        <v>955</v>
      </c>
      <c r="K374" t="s">
        <v>106</v>
      </c>
      <c r="L374" s="78">
        <v>8.1600000000000006E-2</v>
      </c>
      <c r="M374" s="78">
        <v>9.1600000000000001E-2</v>
      </c>
      <c r="N374" s="77">
        <v>333510.58</v>
      </c>
      <c r="O374" s="77">
        <v>101.58000000000017</v>
      </c>
      <c r="P374" s="77">
        <v>1250.77593412949</v>
      </c>
      <c r="Q374" s="78">
        <v>1.01E-2</v>
      </c>
      <c r="R374" s="78">
        <v>1E-3</v>
      </c>
      <c r="W374" s="100"/>
    </row>
    <row r="375" spans="2:23">
      <c r="B375" t="s">
        <v>3681</v>
      </c>
      <c r="C375" t="s">
        <v>3299</v>
      </c>
      <c r="D375" t="s">
        <v>3682</v>
      </c>
      <c r="E375"/>
      <c r="F375" t="s">
        <v>211</v>
      </c>
      <c r="G375" s="95">
        <v>44179</v>
      </c>
      <c r="H375" t="s">
        <v>212</v>
      </c>
      <c r="I375" s="77">
        <v>2.59</v>
      </c>
      <c r="J375" t="s">
        <v>955</v>
      </c>
      <c r="K375" t="s">
        <v>106</v>
      </c>
      <c r="L375" s="78">
        <v>7.8799999999999995E-2</v>
      </c>
      <c r="M375" s="78">
        <v>8.2500000000000004E-2</v>
      </c>
      <c r="N375" s="77">
        <v>164825.03</v>
      </c>
      <c r="O375" s="77">
        <v>100.02</v>
      </c>
      <c r="P375" s="77">
        <v>608.65571756215195</v>
      </c>
      <c r="Q375" s="78">
        <v>4.8999999999999998E-3</v>
      </c>
      <c r="R375" s="78">
        <v>5.0000000000000001E-4</v>
      </c>
      <c r="W375" s="100"/>
    </row>
    <row r="376" spans="2:23">
      <c r="B376" t="s">
        <v>3683</v>
      </c>
      <c r="C376" t="s">
        <v>3299</v>
      </c>
      <c r="D376" t="s">
        <v>3684</v>
      </c>
      <c r="E376"/>
      <c r="F376" t="s">
        <v>211</v>
      </c>
      <c r="G376" s="95">
        <v>43866</v>
      </c>
      <c r="H376" t="s">
        <v>212</v>
      </c>
      <c r="I376" s="77">
        <v>1.29</v>
      </c>
      <c r="J376" t="s">
        <v>1011</v>
      </c>
      <c r="K376" t="s">
        <v>106</v>
      </c>
      <c r="L376" s="78">
        <v>7.4999999999999997E-2</v>
      </c>
      <c r="M376" s="78">
        <v>7.9200000000000007E-2</v>
      </c>
      <c r="N376" s="77">
        <v>668199.25</v>
      </c>
      <c r="O376" s="77">
        <v>100.37</v>
      </c>
      <c r="P376" s="77">
        <v>2476.1195000347002</v>
      </c>
      <c r="Q376" s="78">
        <v>0.02</v>
      </c>
      <c r="R376" s="78">
        <v>2E-3</v>
      </c>
      <c r="W376" s="100"/>
    </row>
    <row r="377" spans="2:23">
      <c r="B377" t="s">
        <v>3683</v>
      </c>
      <c r="C377" t="s">
        <v>3299</v>
      </c>
      <c r="D377" t="s">
        <v>3685</v>
      </c>
      <c r="E377"/>
      <c r="F377" t="s">
        <v>211</v>
      </c>
      <c r="G377" s="95">
        <v>44953</v>
      </c>
      <c r="H377" t="s">
        <v>212</v>
      </c>
      <c r="I377" s="77">
        <v>1.29</v>
      </c>
      <c r="J377" t="s">
        <v>1011</v>
      </c>
      <c r="K377" t="s">
        <v>106</v>
      </c>
      <c r="L377" s="78">
        <v>7.4999999999999997E-2</v>
      </c>
      <c r="M377" s="78">
        <v>7.9200000000000007E-2</v>
      </c>
      <c r="N377" s="77">
        <v>1919.01</v>
      </c>
      <c r="O377" s="77">
        <v>100.16</v>
      </c>
      <c r="P377" s="77">
        <v>7.0963208958720001</v>
      </c>
      <c r="Q377" s="78">
        <v>1E-4</v>
      </c>
      <c r="R377" s="78">
        <v>0</v>
      </c>
      <c r="W377" s="100"/>
    </row>
    <row r="378" spans="2:23">
      <c r="B378" t="s">
        <v>3683</v>
      </c>
      <c r="C378" t="s">
        <v>3299</v>
      </c>
      <c r="D378" t="s">
        <v>3686</v>
      </c>
      <c r="E378"/>
      <c r="F378" t="s">
        <v>211</v>
      </c>
      <c r="G378" s="95">
        <v>44959</v>
      </c>
      <c r="H378" t="s">
        <v>212</v>
      </c>
      <c r="I378" s="77">
        <v>1.29</v>
      </c>
      <c r="J378" t="s">
        <v>1011</v>
      </c>
      <c r="K378" t="s">
        <v>106</v>
      </c>
      <c r="L378" s="78">
        <v>7.4999999999999997E-2</v>
      </c>
      <c r="M378" s="78">
        <v>7.9200000000000007E-2</v>
      </c>
      <c r="N378" s="77">
        <v>1078.75</v>
      </c>
      <c r="O378" s="77">
        <v>100.16</v>
      </c>
      <c r="P378" s="77">
        <v>3.9891173919999998</v>
      </c>
      <c r="Q378" s="78">
        <v>0</v>
      </c>
      <c r="R378" s="78">
        <v>0</v>
      </c>
      <c r="W378" s="100"/>
    </row>
    <row r="379" spans="2:23">
      <c r="B379" t="s">
        <v>3683</v>
      </c>
      <c r="C379" t="s">
        <v>3299</v>
      </c>
      <c r="D379" t="s">
        <v>3687</v>
      </c>
      <c r="E379"/>
      <c r="F379" t="s">
        <v>211</v>
      </c>
      <c r="G379" s="95">
        <v>44966</v>
      </c>
      <c r="H379" t="s">
        <v>212</v>
      </c>
      <c r="I379" s="77">
        <v>1.29</v>
      </c>
      <c r="J379" t="s">
        <v>1011</v>
      </c>
      <c r="K379" t="s">
        <v>106</v>
      </c>
      <c r="L379" s="78">
        <v>7.4999999999999997E-2</v>
      </c>
      <c r="M379" s="78">
        <v>7.9699999999999993E-2</v>
      </c>
      <c r="N379" s="77">
        <v>1616.34</v>
      </c>
      <c r="O379" s="77">
        <v>100.1</v>
      </c>
      <c r="P379" s="77">
        <v>5.9734948072799998</v>
      </c>
      <c r="Q379" s="78">
        <v>0</v>
      </c>
      <c r="R379" s="78">
        <v>0</v>
      </c>
      <c r="W379" s="100"/>
    </row>
    <row r="380" spans="2:23">
      <c r="B380" t="s">
        <v>3683</v>
      </c>
      <c r="C380" t="s">
        <v>3299</v>
      </c>
      <c r="D380" t="s">
        <v>3688</v>
      </c>
      <c r="E380"/>
      <c r="F380" t="s">
        <v>211</v>
      </c>
      <c r="G380" s="95">
        <v>44986</v>
      </c>
      <c r="H380" t="s">
        <v>212</v>
      </c>
      <c r="I380" s="77">
        <v>1.29</v>
      </c>
      <c r="J380" t="s">
        <v>1011</v>
      </c>
      <c r="K380" t="s">
        <v>106</v>
      </c>
      <c r="L380" s="78">
        <v>7.4999999999999997E-2</v>
      </c>
      <c r="M380" s="78">
        <v>7.9699999999999993E-2</v>
      </c>
      <c r="N380" s="77">
        <v>6287.57</v>
      </c>
      <c r="O380" s="77">
        <v>100.1</v>
      </c>
      <c r="P380" s="77">
        <v>23.236922148440001</v>
      </c>
      <c r="Q380" s="78">
        <v>2.0000000000000001E-4</v>
      </c>
      <c r="R380" s="78">
        <v>0</v>
      </c>
      <c r="W380" s="100"/>
    </row>
    <row r="381" spans="2:23">
      <c r="B381" t="s">
        <v>3683</v>
      </c>
      <c r="C381" t="s">
        <v>3299</v>
      </c>
      <c r="D381" t="s">
        <v>3689</v>
      </c>
      <c r="E381"/>
      <c r="F381" t="s">
        <v>211</v>
      </c>
      <c r="G381" s="95">
        <v>44994</v>
      </c>
      <c r="H381" t="s">
        <v>212</v>
      </c>
      <c r="I381" s="77">
        <v>1.29</v>
      </c>
      <c r="J381" t="s">
        <v>1011</v>
      </c>
      <c r="K381" t="s">
        <v>106</v>
      </c>
      <c r="L381" s="78">
        <v>7.4999999999999997E-2</v>
      </c>
      <c r="M381" s="78">
        <v>7.9699999999999993E-2</v>
      </c>
      <c r="N381" s="77">
        <v>1227.25</v>
      </c>
      <c r="O381" s="77">
        <v>100.11</v>
      </c>
      <c r="P381" s="77">
        <v>4.5359911077000001</v>
      </c>
      <c r="Q381" s="78">
        <v>0</v>
      </c>
      <c r="R381" s="78">
        <v>0</v>
      </c>
      <c r="W381" s="100"/>
    </row>
    <row r="382" spans="2:23">
      <c r="B382" t="s">
        <v>3690</v>
      </c>
      <c r="C382" t="s">
        <v>3299</v>
      </c>
      <c r="D382" t="s">
        <v>3691</v>
      </c>
      <c r="E382"/>
      <c r="F382" t="s">
        <v>211</v>
      </c>
      <c r="G382" s="95">
        <v>44027</v>
      </c>
      <c r="H382" t="s">
        <v>212</v>
      </c>
      <c r="I382" s="77">
        <v>3.5</v>
      </c>
      <c r="J382" t="s">
        <v>1131</v>
      </c>
      <c r="K382" t="s">
        <v>110</v>
      </c>
      <c r="L382" s="78">
        <v>2.35E-2</v>
      </c>
      <c r="M382" s="78">
        <v>2.4299999999999999E-2</v>
      </c>
      <c r="N382" s="77">
        <v>251348.28</v>
      </c>
      <c r="O382" s="77">
        <v>102.36000000000027</v>
      </c>
      <c r="P382" s="77">
        <v>1037.71355295223</v>
      </c>
      <c r="Q382" s="78">
        <v>8.3999999999999995E-3</v>
      </c>
      <c r="R382" s="78">
        <v>8.0000000000000004E-4</v>
      </c>
      <c r="W382" s="100"/>
    </row>
    <row r="383" spans="2:23">
      <c r="B383" t="s">
        <v>3690</v>
      </c>
      <c r="C383" t="s">
        <v>3299</v>
      </c>
      <c r="D383" t="s">
        <v>3692</v>
      </c>
      <c r="E383"/>
      <c r="F383" t="s">
        <v>211</v>
      </c>
      <c r="G383" s="95">
        <v>44119</v>
      </c>
      <c r="H383" t="s">
        <v>212</v>
      </c>
      <c r="I383" s="77">
        <v>3.5</v>
      </c>
      <c r="J383" t="s">
        <v>1131</v>
      </c>
      <c r="K383" t="s">
        <v>110</v>
      </c>
      <c r="L383" s="78">
        <v>2.35E-2</v>
      </c>
      <c r="M383" s="78">
        <v>2.4299999999999999E-2</v>
      </c>
      <c r="N383" s="77">
        <v>251348.28</v>
      </c>
      <c r="O383" s="77">
        <v>102.36000000000027</v>
      </c>
      <c r="P383" s="77">
        <v>1037.71355295223</v>
      </c>
      <c r="Q383" s="78">
        <v>8.3999999999999995E-3</v>
      </c>
      <c r="R383" s="78">
        <v>8.0000000000000004E-4</v>
      </c>
      <c r="W383" s="100"/>
    </row>
    <row r="384" spans="2:23">
      <c r="B384" t="s">
        <v>3690</v>
      </c>
      <c r="C384" t="s">
        <v>3299</v>
      </c>
      <c r="D384" t="s">
        <v>3693</v>
      </c>
      <c r="E384"/>
      <c r="F384" t="s">
        <v>211</v>
      </c>
      <c r="G384" s="95">
        <v>44211</v>
      </c>
      <c r="H384" t="s">
        <v>212</v>
      </c>
      <c r="I384" s="77">
        <v>3.5</v>
      </c>
      <c r="J384" t="s">
        <v>1131</v>
      </c>
      <c r="K384" t="s">
        <v>110</v>
      </c>
      <c r="L384" s="78">
        <v>2.35E-2</v>
      </c>
      <c r="M384" s="78">
        <v>2.4299999999999999E-2</v>
      </c>
      <c r="N384" s="77">
        <v>251348.28</v>
      </c>
      <c r="O384" s="77">
        <v>102.36000000000027</v>
      </c>
      <c r="P384" s="77">
        <v>1037.71355295223</v>
      </c>
      <c r="Q384" s="78">
        <v>8.3999999999999995E-3</v>
      </c>
      <c r="R384" s="78">
        <v>8.0000000000000004E-4</v>
      </c>
      <c r="W384" s="100"/>
    </row>
    <row r="385" spans="2:23">
      <c r="B385" t="s">
        <v>3694</v>
      </c>
      <c r="C385" t="s">
        <v>3299</v>
      </c>
      <c r="D385" t="s">
        <v>3695</v>
      </c>
      <c r="E385"/>
      <c r="F385" t="s">
        <v>211</v>
      </c>
      <c r="G385" s="95">
        <v>43860</v>
      </c>
      <c r="H385" t="s">
        <v>212</v>
      </c>
      <c r="I385" s="77">
        <v>2.72</v>
      </c>
      <c r="J385" t="s">
        <v>955</v>
      </c>
      <c r="K385" t="s">
        <v>106</v>
      </c>
      <c r="L385" s="78">
        <v>7.9100000000000004E-2</v>
      </c>
      <c r="M385" s="78">
        <v>8.5400000000000004E-2</v>
      </c>
      <c r="N385" s="77">
        <v>363242.29</v>
      </c>
      <c r="O385" s="77">
        <v>102.26000000000015</v>
      </c>
      <c r="P385" s="77">
        <v>1371.3991807637699</v>
      </c>
      <c r="Q385" s="78">
        <v>1.11E-2</v>
      </c>
      <c r="R385" s="78">
        <v>1.1000000000000001E-3</v>
      </c>
      <c r="W385" s="100"/>
    </row>
    <row r="386" spans="2:23">
      <c r="B386" t="s">
        <v>3581</v>
      </c>
      <c r="C386" t="s">
        <v>3299</v>
      </c>
      <c r="D386" t="s">
        <v>3696</v>
      </c>
      <c r="E386"/>
      <c r="F386" t="s">
        <v>211</v>
      </c>
      <c r="G386" s="95">
        <v>44553</v>
      </c>
      <c r="H386" t="s">
        <v>212</v>
      </c>
      <c r="I386" s="77">
        <v>2.6</v>
      </c>
      <c r="J386" t="s">
        <v>1131</v>
      </c>
      <c r="K386" t="s">
        <v>110</v>
      </c>
      <c r="L386" s="78">
        <v>6.1100000000000002E-2</v>
      </c>
      <c r="M386" s="78">
        <v>6.9500000000000006E-2</v>
      </c>
      <c r="N386" s="77">
        <v>3254.3</v>
      </c>
      <c r="O386" s="77">
        <v>100.14</v>
      </c>
      <c r="P386" s="77">
        <v>13.144269871067999</v>
      </c>
      <c r="Q386" s="78">
        <v>1E-4</v>
      </c>
      <c r="R386" s="78">
        <v>0</v>
      </c>
      <c r="W386" s="100"/>
    </row>
    <row r="387" spans="2:23">
      <c r="B387" t="s">
        <v>3581</v>
      </c>
      <c r="C387" t="s">
        <v>3299</v>
      </c>
      <c r="D387" t="s">
        <v>3697</v>
      </c>
      <c r="E387"/>
      <c r="F387" t="s">
        <v>211</v>
      </c>
      <c r="G387" s="95">
        <v>44553</v>
      </c>
      <c r="H387" t="s">
        <v>212</v>
      </c>
      <c r="I387" s="77">
        <v>2.6</v>
      </c>
      <c r="J387" t="s">
        <v>1131</v>
      </c>
      <c r="K387" t="s">
        <v>110</v>
      </c>
      <c r="L387" s="78">
        <v>6.1100000000000002E-2</v>
      </c>
      <c r="M387" s="78">
        <v>7.0499999999999993E-2</v>
      </c>
      <c r="N387" s="77">
        <v>4184.1000000000004</v>
      </c>
      <c r="O387" s="77">
        <v>99.88</v>
      </c>
      <c r="P387" s="77">
        <v>16.855897561271998</v>
      </c>
      <c r="Q387" s="78">
        <v>1E-4</v>
      </c>
      <c r="R387" s="78">
        <v>0</v>
      </c>
      <c r="W387" s="100"/>
    </row>
    <row r="388" spans="2:23">
      <c r="B388" t="s">
        <v>3581</v>
      </c>
      <c r="C388" t="s">
        <v>3299</v>
      </c>
      <c r="D388" t="s">
        <v>3698</v>
      </c>
      <c r="E388"/>
      <c r="F388" t="s">
        <v>211</v>
      </c>
      <c r="G388" s="95">
        <v>44553</v>
      </c>
      <c r="H388" t="s">
        <v>212</v>
      </c>
      <c r="I388" s="77">
        <v>2.6</v>
      </c>
      <c r="J388" t="s">
        <v>1131</v>
      </c>
      <c r="K388" t="s">
        <v>110</v>
      </c>
      <c r="L388" s="78">
        <v>6.1100000000000002E-2</v>
      </c>
      <c r="M388" s="78">
        <v>6.9400000000000003E-2</v>
      </c>
      <c r="N388" s="77">
        <v>19525.810000000001</v>
      </c>
      <c r="O388" s="77">
        <v>100.15</v>
      </c>
      <c r="P388" s="77">
        <v>78.873535157080994</v>
      </c>
      <c r="Q388" s="78">
        <v>5.9999999999999995E-4</v>
      </c>
      <c r="R388" s="78">
        <v>1E-4</v>
      </c>
      <c r="W388" s="100"/>
    </row>
    <row r="389" spans="2:23">
      <c r="B389" t="s">
        <v>3581</v>
      </c>
      <c r="C389" t="s">
        <v>3299</v>
      </c>
      <c r="D389" t="s">
        <v>3699</v>
      </c>
      <c r="E389"/>
      <c r="F389" t="s">
        <v>211</v>
      </c>
      <c r="G389" s="95">
        <v>44886</v>
      </c>
      <c r="H389" t="s">
        <v>212</v>
      </c>
      <c r="I389" s="77">
        <v>2.6</v>
      </c>
      <c r="J389" t="s">
        <v>1131</v>
      </c>
      <c r="K389" t="s">
        <v>110</v>
      </c>
      <c r="L389" s="78">
        <v>6.1100000000000002E-2</v>
      </c>
      <c r="M389" s="78">
        <v>6.9500000000000006E-2</v>
      </c>
      <c r="N389" s="77">
        <v>4765.2299999999996</v>
      </c>
      <c r="O389" s="77">
        <v>100.74157150000006</v>
      </c>
      <c r="P389" s="77">
        <v>19.362609307783298</v>
      </c>
      <c r="Q389" s="78">
        <v>2.0000000000000001E-4</v>
      </c>
      <c r="R389" s="78">
        <v>0</v>
      </c>
      <c r="W389" s="100"/>
    </row>
    <row r="390" spans="2:23">
      <c r="B390" t="s">
        <v>3581</v>
      </c>
      <c r="C390" t="s">
        <v>3299</v>
      </c>
      <c r="D390" t="s">
        <v>3700</v>
      </c>
      <c r="E390"/>
      <c r="F390" t="s">
        <v>211</v>
      </c>
      <c r="G390" s="95">
        <v>44985</v>
      </c>
      <c r="H390" t="s">
        <v>212</v>
      </c>
      <c r="I390" s="77">
        <v>2.6</v>
      </c>
      <c r="J390" t="s">
        <v>1131</v>
      </c>
      <c r="K390" t="s">
        <v>110</v>
      </c>
      <c r="L390" s="78">
        <v>6.1100000000000002E-2</v>
      </c>
      <c r="M390" s="78">
        <v>6.9400000000000003E-2</v>
      </c>
      <c r="N390" s="77">
        <v>7438.4</v>
      </c>
      <c r="O390" s="77">
        <v>100.16</v>
      </c>
      <c r="P390" s="77">
        <v>30.050045828096</v>
      </c>
      <c r="Q390" s="78">
        <v>2.0000000000000001E-4</v>
      </c>
      <c r="R390" s="78">
        <v>0</v>
      </c>
      <c r="W390" s="100"/>
    </row>
    <row r="391" spans="2:23">
      <c r="B391" t="s">
        <v>3581</v>
      </c>
      <c r="C391" t="s">
        <v>3299</v>
      </c>
      <c r="D391" t="s">
        <v>3701</v>
      </c>
      <c r="E391"/>
      <c r="F391" t="s">
        <v>211</v>
      </c>
      <c r="G391" s="95">
        <v>43080</v>
      </c>
      <c r="H391" t="s">
        <v>212</v>
      </c>
      <c r="I391" s="77">
        <v>2.6</v>
      </c>
      <c r="J391" t="s">
        <v>1131</v>
      </c>
      <c r="K391" t="s">
        <v>110</v>
      </c>
      <c r="L391" s="78">
        <v>6.1100000000000002E-2</v>
      </c>
      <c r="M391" s="78">
        <v>6.93E-2</v>
      </c>
      <c r="N391" s="77">
        <v>1743.38</v>
      </c>
      <c r="O391" s="77">
        <v>99.48157150000003</v>
      </c>
      <c r="P391" s="77">
        <v>6.9952943016954396</v>
      </c>
      <c r="Q391" s="78">
        <v>1E-4</v>
      </c>
      <c r="R391" s="78">
        <v>0</v>
      </c>
      <c r="W391" s="100"/>
    </row>
    <row r="392" spans="2:23">
      <c r="B392" t="s">
        <v>3702</v>
      </c>
      <c r="C392" t="s">
        <v>3299</v>
      </c>
      <c r="D392" t="s">
        <v>3703</v>
      </c>
      <c r="E392"/>
      <c r="F392" t="s">
        <v>211</v>
      </c>
      <c r="G392" s="95">
        <v>43083</v>
      </c>
      <c r="H392" t="s">
        <v>212</v>
      </c>
      <c r="I392" s="77">
        <v>3.64</v>
      </c>
      <c r="J392" t="s">
        <v>991</v>
      </c>
      <c r="K392" t="s">
        <v>110</v>
      </c>
      <c r="L392" s="78">
        <v>7.1900000000000006E-2</v>
      </c>
      <c r="M392" s="78">
        <v>7.1999999999999995E-2</v>
      </c>
      <c r="N392" s="77">
        <v>229698.23</v>
      </c>
      <c r="O392" s="77">
        <v>102.18000000000005</v>
      </c>
      <c r="P392" s="77">
        <v>946.66177441322804</v>
      </c>
      <c r="Q392" s="78">
        <v>7.6E-3</v>
      </c>
      <c r="R392" s="78">
        <v>6.9999999999999999E-4</v>
      </c>
      <c r="W392" s="100"/>
    </row>
    <row r="393" spans="2:23">
      <c r="B393" t="s">
        <v>3702</v>
      </c>
      <c r="C393" t="s">
        <v>3299</v>
      </c>
      <c r="D393" t="s">
        <v>3704</v>
      </c>
      <c r="E393"/>
      <c r="F393" t="s">
        <v>211</v>
      </c>
      <c r="G393" s="95">
        <v>44778</v>
      </c>
      <c r="H393" t="s">
        <v>212</v>
      </c>
      <c r="I393" s="77">
        <v>3.56</v>
      </c>
      <c r="J393" t="s">
        <v>991</v>
      </c>
      <c r="K393" t="s">
        <v>106</v>
      </c>
      <c r="L393" s="78">
        <v>8.2699999999999996E-2</v>
      </c>
      <c r="M393" s="78">
        <v>9.0200000000000002E-2</v>
      </c>
      <c r="N393" s="77">
        <v>632515.32999999996</v>
      </c>
      <c r="O393" s="77">
        <v>100.16000000000017</v>
      </c>
      <c r="P393" s="77">
        <v>2338.9829929173802</v>
      </c>
      <c r="Q393" s="78">
        <v>1.89E-2</v>
      </c>
      <c r="R393" s="78">
        <v>1.8E-3</v>
      </c>
      <c r="W393" s="100"/>
    </row>
    <row r="394" spans="2:23">
      <c r="B394" t="s">
        <v>3705</v>
      </c>
      <c r="C394" t="s">
        <v>3299</v>
      </c>
      <c r="D394" t="s">
        <v>3706</v>
      </c>
      <c r="E394"/>
      <c r="F394" t="s">
        <v>211</v>
      </c>
      <c r="G394" s="95">
        <v>42817</v>
      </c>
      <c r="H394" t="s">
        <v>212</v>
      </c>
      <c r="I394" s="77">
        <v>1.77</v>
      </c>
      <c r="J394" t="s">
        <v>955</v>
      </c>
      <c r="K394" t="s">
        <v>106</v>
      </c>
      <c r="L394" s="78">
        <v>5.7200000000000001E-2</v>
      </c>
      <c r="M394" s="78">
        <v>8.3199999999999996E-2</v>
      </c>
      <c r="N394" s="77">
        <v>59173.75</v>
      </c>
      <c r="O394" s="77">
        <v>97.61</v>
      </c>
      <c r="P394" s="77">
        <v>213.24806430850001</v>
      </c>
      <c r="Q394" s="78">
        <v>1.6999999999999999E-3</v>
      </c>
      <c r="R394" s="78">
        <v>2.0000000000000001E-4</v>
      </c>
      <c r="W394" s="100"/>
    </row>
    <row r="395" spans="2:23">
      <c r="B395" t="s">
        <v>3705</v>
      </c>
      <c r="C395" t="s">
        <v>3299</v>
      </c>
      <c r="D395" t="s">
        <v>3707</v>
      </c>
      <c r="E395"/>
      <c r="F395" t="s">
        <v>211</v>
      </c>
      <c r="G395" s="95">
        <v>43098</v>
      </c>
      <c r="H395" t="s">
        <v>212</v>
      </c>
      <c r="I395" s="77">
        <v>1.62</v>
      </c>
      <c r="J395" t="s">
        <v>955</v>
      </c>
      <c r="K395" t="s">
        <v>106</v>
      </c>
      <c r="L395" s="78">
        <v>7.9200000000000007E-2</v>
      </c>
      <c r="M395" s="78">
        <v>6.8000000000000005E-2</v>
      </c>
      <c r="N395" s="77">
        <v>174085.87</v>
      </c>
      <c r="O395" s="77">
        <v>104.04</v>
      </c>
      <c r="P395" s="77">
        <v>668.69112333441603</v>
      </c>
      <c r="Q395" s="78">
        <v>5.4000000000000003E-3</v>
      </c>
      <c r="R395" s="78">
        <v>5.0000000000000001E-4</v>
      </c>
      <c r="W395" s="100"/>
    </row>
    <row r="396" spans="2:23">
      <c r="B396" t="s">
        <v>3705</v>
      </c>
      <c r="C396" t="s">
        <v>3299</v>
      </c>
      <c r="D396" t="s">
        <v>3708</v>
      </c>
      <c r="E396"/>
      <c r="F396" t="s">
        <v>211</v>
      </c>
      <c r="G396" s="95">
        <v>43798</v>
      </c>
      <c r="H396" t="s">
        <v>212</v>
      </c>
      <c r="I396" s="77">
        <v>1.62</v>
      </c>
      <c r="J396" t="s">
        <v>955</v>
      </c>
      <c r="K396" t="s">
        <v>106</v>
      </c>
      <c r="L396" s="78">
        <v>7.9200000000000007E-2</v>
      </c>
      <c r="M396" s="78">
        <v>7.7499999999999999E-2</v>
      </c>
      <c r="N396" s="77">
        <v>10240.35</v>
      </c>
      <c r="O396" s="77">
        <v>102.98</v>
      </c>
      <c r="P396" s="77">
        <v>38.934031891559997</v>
      </c>
      <c r="Q396" s="78">
        <v>2.9999999999999997E-4</v>
      </c>
      <c r="R396" s="78">
        <v>0</v>
      </c>
      <c r="W396" s="100"/>
    </row>
    <row r="397" spans="2:23">
      <c r="B397" t="s">
        <v>3705</v>
      </c>
      <c r="C397" t="s">
        <v>3299</v>
      </c>
      <c r="D397" t="s">
        <v>3709</v>
      </c>
      <c r="E397"/>
      <c r="F397" t="s">
        <v>211</v>
      </c>
      <c r="G397" s="95">
        <v>44064</v>
      </c>
      <c r="H397" t="s">
        <v>212</v>
      </c>
      <c r="I397" s="77">
        <v>2.5299999999999998</v>
      </c>
      <c r="J397" t="s">
        <v>955</v>
      </c>
      <c r="K397" t="s">
        <v>106</v>
      </c>
      <c r="L397" s="78">
        <v>8.6699999999999999E-2</v>
      </c>
      <c r="M397" s="78">
        <v>0.1024</v>
      </c>
      <c r="N397" s="77">
        <v>583878.77</v>
      </c>
      <c r="O397" s="77">
        <v>97.99000000000018</v>
      </c>
      <c r="P397" s="77">
        <v>2112.35124242132</v>
      </c>
      <c r="Q397" s="78">
        <v>1.7000000000000001E-2</v>
      </c>
      <c r="R397" s="78">
        <v>1.6999999999999999E-3</v>
      </c>
      <c r="W397" s="100"/>
    </row>
    <row r="398" spans="2:23">
      <c r="B398" s="79" t="s">
        <v>3596</v>
      </c>
      <c r="I398" s="81">
        <v>0</v>
      </c>
      <c r="M398" s="80">
        <v>0</v>
      </c>
      <c r="N398" s="81">
        <v>0</v>
      </c>
      <c r="P398" s="81">
        <v>0</v>
      </c>
      <c r="Q398" s="80">
        <v>0</v>
      </c>
      <c r="R398" s="80">
        <v>0</v>
      </c>
    </row>
    <row r="399" spans="2:23">
      <c r="B399" t="s">
        <v>211</v>
      </c>
      <c r="D399" t="s">
        <v>211</v>
      </c>
      <c r="F399" t="s">
        <v>211</v>
      </c>
      <c r="I399" s="77">
        <v>0</v>
      </c>
      <c r="J399" t="s">
        <v>211</v>
      </c>
      <c r="K399" t="s">
        <v>211</v>
      </c>
      <c r="L399" s="78">
        <v>0</v>
      </c>
      <c r="M399" s="78">
        <v>0</v>
      </c>
      <c r="N399" s="77">
        <v>0</v>
      </c>
      <c r="O399" s="77">
        <v>0</v>
      </c>
      <c r="P399" s="77">
        <v>0</v>
      </c>
      <c r="Q399" s="78">
        <v>0</v>
      </c>
      <c r="R399" s="78">
        <v>0</v>
      </c>
    </row>
    <row r="400" spans="2:23">
      <c r="B400" t="s">
        <v>227</v>
      </c>
    </row>
    <row r="401" spans="2:2">
      <c r="B401" t="s">
        <v>327</v>
      </c>
    </row>
    <row r="402" spans="2:2">
      <c r="B402" t="s">
        <v>328</v>
      </c>
    </row>
    <row r="403" spans="2:2">
      <c r="B403" t="s">
        <v>329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7">
        <v>45106</v>
      </c>
    </row>
    <row r="2" spans="2:64" s="1" customFormat="1">
      <c r="B2" s="2" t="s">
        <v>1</v>
      </c>
      <c r="C2" s="12" t="s">
        <v>3751</v>
      </c>
    </row>
    <row r="3" spans="2:64" s="1" customFormat="1">
      <c r="B3" s="2" t="s">
        <v>2</v>
      </c>
      <c r="C3" s="26" t="s">
        <v>3752</v>
      </c>
    </row>
    <row r="4" spans="2:64" s="1" customFormat="1">
      <c r="B4" s="2" t="s">
        <v>3</v>
      </c>
      <c r="C4" s="88" t="s">
        <v>197</v>
      </c>
    </row>
    <row r="5" spans="2:64">
      <c r="B5" s="2"/>
    </row>
    <row r="7" spans="2:64" ht="26.25" customHeight="1">
      <c r="B7" s="114" t="s">
        <v>153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2214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2215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3710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3711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929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227</v>
      </c>
    </row>
    <row r="26" spans="2:15">
      <c r="B26" t="s">
        <v>327</v>
      </c>
    </row>
    <row r="27" spans="2:15">
      <c r="B27" t="s">
        <v>328</v>
      </c>
    </row>
    <row r="28" spans="2:15">
      <c r="B28" t="s">
        <v>329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6"/>
  <sheetViews>
    <sheetView rightToLeft="1" topLeftCell="A5" workbookViewId="0">
      <selection activeCell="I11" sqref="I11:I3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3751</v>
      </c>
    </row>
    <row r="3" spans="2:55" s="1" customFormat="1">
      <c r="B3" s="2" t="s">
        <v>2</v>
      </c>
      <c r="C3" s="26" t="s">
        <v>3752</v>
      </c>
    </row>
    <row r="4" spans="2:55" s="1" customFormat="1">
      <c r="B4" s="2" t="s">
        <v>3</v>
      </c>
      <c r="C4" s="88" t="s">
        <v>197</v>
      </c>
    </row>
    <row r="5" spans="2:55">
      <c r="B5" s="2"/>
    </row>
    <row r="7" spans="2:55" ht="26.25" customHeight="1">
      <c r="B7" s="114" t="s">
        <v>156</v>
      </c>
      <c r="C7" s="115"/>
      <c r="D7" s="115"/>
      <c r="E7" s="115"/>
      <c r="F7" s="115"/>
      <c r="G7" s="115"/>
      <c r="H7" s="115"/>
      <c r="I7" s="115"/>
      <c r="J7" s="11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1.1313040910456899E-2</v>
      </c>
      <c r="F11" s="7"/>
      <c r="G11" s="75">
        <v>16506.669190000001</v>
      </c>
      <c r="H11" s="76">
        <f>G11/$G$11</f>
        <v>1</v>
      </c>
      <c r="I11" s="76">
        <f>G11/'סכום נכסי הקרן'!$C$42</f>
        <v>1.3040144494352576E-2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f>E13*G13/G12</f>
        <v>1.1313040910456899E-2</v>
      </c>
      <c r="F12" s="19"/>
      <c r="G12" s="81">
        <f>G13+G20</f>
        <v>16506.669190000001</v>
      </c>
      <c r="H12" s="80">
        <f t="shared" ref="H12:H31" si="0">G12/$G$11</f>
        <v>1</v>
      </c>
      <c r="I12" s="80">
        <f>G12/'סכום נכסי הקרן'!$C$42</f>
        <v>1.3040144494352576E-2</v>
      </c>
    </row>
    <row r="13" spans="2:55">
      <c r="B13" s="79" t="s">
        <v>3712</v>
      </c>
      <c r="E13" s="80">
        <f>(E14*G14+E15*G15+E16*G16+E17*G17+E18*G18+E19*G19)/G13</f>
        <v>2.6351442208365012E-2</v>
      </c>
      <c r="F13" s="19"/>
      <c r="G13" s="81">
        <f>SUM(G14:G19)</f>
        <v>7086.5428300000003</v>
      </c>
      <c r="H13" s="80">
        <f t="shared" si="0"/>
        <v>0.42931391841869221</v>
      </c>
      <c r="I13" s="80">
        <f>G13/'סכום נכסי הקרן'!$C$42</f>
        <v>5.5983155296164405E-3</v>
      </c>
    </row>
    <row r="14" spans="2:55">
      <c r="B14" s="96" t="s">
        <v>3936</v>
      </c>
      <c r="C14" s="95">
        <v>44926</v>
      </c>
      <c r="D14" t="s">
        <v>3713</v>
      </c>
      <c r="E14" s="97">
        <v>3.8443021031945405E-2</v>
      </c>
      <c r="F14" s="98" t="s">
        <v>102</v>
      </c>
      <c r="G14" s="93">
        <v>410.72431000000006</v>
      </c>
      <c r="H14" s="97">
        <f t="shared" si="0"/>
        <v>2.4882325154297228E-2</v>
      </c>
      <c r="I14" s="97">
        <f>G14/'סכום נכסי הקרן'!$C$42</f>
        <v>3.244691153674996E-4</v>
      </c>
      <c r="J14" t="s">
        <v>3714</v>
      </c>
    </row>
    <row r="15" spans="2:55">
      <c r="B15" s="96" t="s">
        <v>3937</v>
      </c>
      <c r="C15" s="95">
        <v>45107</v>
      </c>
      <c r="D15" t="s">
        <v>3938</v>
      </c>
      <c r="E15" s="97">
        <v>5.5702368877963579E-2</v>
      </c>
      <c r="F15" s="98" t="s">
        <v>102</v>
      </c>
      <c r="G15" s="93">
        <v>416.00000000000006</v>
      </c>
      <c r="H15" s="97">
        <f t="shared" si="0"/>
        <v>2.5201934758104887E-2</v>
      </c>
      <c r="I15" s="97">
        <f>G15/'סכום נכסי הקרן'!$C$42</f>
        <v>3.2863687078293425E-4</v>
      </c>
      <c r="J15" t="s">
        <v>3939</v>
      </c>
    </row>
    <row r="16" spans="2:55">
      <c r="B16" s="96" t="s">
        <v>3940</v>
      </c>
      <c r="C16" s="95">
        <v>44926</v>
      </c>
      <c r="D16" t="s">
        <v>3938</v>
      </c>
      <c r="E16" s="97">
        <v>1.03495447062998E-2</v>
      </c>
      <c r="F16" s="98" t="s">
        <v>102</v>
      </c>
      <c r="G16" s="93">
        <v>407.85552000000007</v>
      </c>
      <c r="H16" s="97">
        <f t="shared" si="0"/>
        <v>2.4708529340800346E-2</v>
      </c>
      <c r="I16" s="97">
        <f>G16/'סכום נכסי הקרן'!$C$42</f>
        <v>3.2220279284698669E-4</v>
      </c>
      <c r="J16" t="s">
        <v>3941</v>
      </c>
    </row>
    <row r="17" spans="2:10">
      <c r="B17" s="96" t="s">
        <v>3942</v>
      </c>
      <c r="C17" s="95">
        <v>44926</v>
      </c>
      <c r="D17" t="s">
        <v>3938</v>
      </c>
      <c r="E17" s="97">
        <v>4.7296312681196134E-2</v>
      </c>
      <c r="F17" s="98" t="s">
        <v>102</v>
      </c>
      <c r="G17" s="93">
        <v>2242.0750000000003</v>
      </c>
      <c r="H17" s="97">
        <f t="shared" si="0"/>
        <v>0.13582843238648562</v>
      </c>
      <c r="I17" s="97">
        <f>G17/'סכום נכסי הקרן'!$C$42</f>
        <v>1.7712223847611715E-3</v>
      </c>
      <c r="J17" t="s">
        <v>3943</v>
      </c>
    </row>
    <row r="18" spans="2:10">
      <c r="B18" s="96" t="s">
        <v>3944</v>
      </c>
      <c r="C18" s="95">
        <v>44834</v>
      </c>
      <c r="D18" t="s">
        <v>3938</v>
      </c>
      <c r="E18" s="97">
        <v>9.3472825224956522E-4</v>
      </c>
      <c r="F18" s="98" t="s">
        <v>102</v>
      </c>
      <c r="G18" s="93">
        <v>896.62500000000011</v>
      </c>
      <c r="H18" s="97">
        <f t="shared" si="0"/>
        <v>5.4318953731937007E-2</v>
      </c>
      <c r="I18" s="97">
        <f>G18/'סכום נכסי הקרן'!$C$42</f>
        <v>7.0832700544651067E-4</v>
      </c>
      <c r="J18" t="s">
        <v>3945</v>
      </c>
    </row>
    <row r="19" spans="2:10">
      <c r="B19" s="96" t="s">
        <v>3946</v>
      </c>
      <c r="C19" s="95">
        <v>44977</v>
      </c>
      <c r="D19" t="s">
        <v>123</v>
      </c>
      <c r="E19" s="99">
        <v>1.3517987452427962E-2</v>
      </c>
      <c r="F19" s="98" t="s">
        <v>102</v>
      </c>
      <c r="G19" s="93">
        <v>2713.2630000000004</v>
      </c>
      <c r="H19" s="99">
        <f t="shared" si="0"/>
        <v>0.16437374304706717</v>
      </c>
      <c r="I19" s="99">
        <f>G19/'סכום נכסי הקרן'!$C$42</f>
        <v>2.143457360411338E-3</v>
      </c>
      <c r="J19" t="s">
        <v>3947</v>
      </c>
    </row>
    <row r="20" spans="2:10">
      <c r="B20" s="79" t="s">
        <v>3715</v>
      </c>
      <c r="E20" s="80">
        <v>0</v>
      </c>
      <c r="F20" s="19"/>
      <c r="G20" s="81">
        <f>SUM(G21:G26)</f>
        <v>9420.1263600000002</v>
      </c>
      <c r="H20" s="80">
        <f t="shared" si="0"/>
        <v>0.57068608158130785</v>
      </c>
      <c r="I20" s="80">
        <f>G20/'סכום נכסי הקרן'!$C$42</f>
        <v>7.4418289647361358E-3</v>
      </c>
    </row>
    <row r="21" spans="2:10">
      <c r="B21" s="96" t="s">
        <v>3948</v>
      </c>
      <c r="C21" s="95">
        <v>44834</v>
      </c>
      <c r="D21" t="s">
        <v>123</v>
      </c>
      <c r="E21" s="99">
        <v>0</v>
      </c>
      <c r="F21" s="98" t="s">
        <v>102</v>
      </c>
      <c r="G21" s="93">
        <v>5750.8779699999996</v>
      </c>
      <c r="H21" s="99">
        <f t="shared" si="0"/>
        <v>0.34839723894654484</v>
      </c>
      <c r="I21" s="99">
        <f>G21/'סכום נכסי הקרן'!$C$42</f>
        <v>4.5431503372964253E-3</v>
      </c>
      <c r="J21" t="s">
        <v>3949</v>
      </c>
    </row>
    <row r="22" spans="2:10">
      <c r="B22" s="96" t="s">
        <v>3950</v>
      </c>
      <c r="C22" s="95">
        <v>44834</v>
      </c>
      <c r="D22" t="s">
        <v>123</v>
      </c>
      <c r="E22" s="99">
        <v>0</v>
      </c>
      <c r="F22" s="98" t="s">
        <v>102</v>
      </c>
      <c r="G22" s="93">
        <v>954.55900000000008</v>
      </c>
      <c r="H22" s="99">
        <f t="shared" si="0"/>
        <v>5.7828686636446733E-2</v>
      </c>
      <c r="I22" s="99">
        <f>G22/'סכום נכסי הקרן'!$C$42</f>
        <v>7.5409442965790124E-4</v>
      </c>
      <c r="J22" t="s">
        <v>3951</v>
      </c>
    </row>
    <row r="23" spans="2:10">
      <c r="B23" s="96" t="s">
        <v>3952</v>
      </c>
      <c r="C23" s="95">
        <v>44377</v>
      </c>
      <c r="D23" t="s">
        <v>123</v>
      </c>
      <c r="E23" s="99">
        <v>0</v>
      </c>
      <c r="F23" s="98" t="s">
        <v>102</v>
      </c>
      <c r="G23" s="93">
        <v>133.61757</v>
      </c>
      <c r="H23" s="99">
        <f t="shared" si="0"/>
        <v>8.0947626963377706E-3</v>
      </c>
      <c r="I23" s="99">
        <f>G23/'סכום נכסי הקרן'!$C$42</f>
        <v>1.0555687520773959E-4</v>
      </c>
      <c r="J23" t="s">
        <v>3953</v>
      </c>
    </row>
    <row r="24" spans="2:10">
      <c r="B24" s="96" t="s">
        <v>3954</v>
      </c>
      <c r="C24" s="95">
        <v>44377</v>
      </c>
      <c r="D24" t="s">
        <v>123</v>
      </c>
      <c r="E24" s="99">
        <v>0</v>
      </c>
      <c r="F24" s="98" t="s">
        <v>102</v>
      </c>
      <c r="G24" s="93">
        <v>183.34282000000005</v>
      </c>
      <c r="H24" s="99">
        <f t="shared" si="0"/>
        <v>1.1107196605785982E-2</v>
      </c>
      <c r="I24" s="99">
        <f>G24/'סכום נכסי הקרן'!$C$42</f>
        <v>1.4483944866663169E-4</v>
      </c>
      <c r="J24" t="s">
        <v>3953</v>
      </c>
    </row>
    <row r="25" spans="2:10">
      <c r="B25" s="96" t="s">
        <v>3955</v>
      </c>
      <c r="C25" s="95">
        <v>44834</v>
      </c>
      <c r="D25" t="s">
        <v>123</v>
      </c>
      <c r="E25" s="99">
        <v>0</v>
      </c>
      <c r="F25" s="98" t="s">
        <v>102</v>
      </c>
      <c r="G25" s="93">
        <v>211.08100000000002</v>
      </c>
      <c r="H25" s="99">
        <f t="shared" si="0"/>
        <v>1.2787619208354657E-2</v>
      </c>
      <c r="I25" s="99">
        <f>G25/'סכום נכסי הקרן'!$C$42</f>
        <v>1.6675240221570323E-4</v>
      </c>
      <c r="J25" t="s">
        <v>3956</v>
      </c>
    </row>
    <row r="26" spans="2:10">
      <c r="B26" s="96" t="s">
        <v>3957</v>
      </c>
      <c r="C26" s="95">
        <v>45077</v>
      </c>
      <c r="D26" t="s">
        <v>123</v>
      </c>
      <c r="E26" s="99">
        <v>0</v>
      </c>
      <c r="F26" s="98" t="s">
        <v>102</v>
      </c>
      <c r="G26" s="93">
        <v>2186.6480000000006</v>
      </c>
      <c r="H26" s="99">
        <f t="shared" si="0"/>
        <v>0.13247057748783783</v>
      </c>
      <c r="I26" s="99">
        <f>G26/'סכום נכסי הקרן'!$C$42</f>
        <v>1.727435471691735E-3</v>
      </c>
      <c r="J26" t="s">
        <v>3958</v>
      </c>
    </row>
    <row r="27" spans="2:10">
      <c r="B27" s="79" t="s">
        <v>225</v>
      </c>
      <c r="E27" s="80">
        <v>0</v>
      </c>
      <c r="F27" s="19"/>
      <c r="G27" s="81">
        <v>0</v>
      </c>
      <c r="H27" s="80">
        <f t="shared" si="0"/>
        <v>0</v>
      </c>
      <c r="I27" s="80">
        <f>G27/'סכום נכסי הקרן'!$C$42</f>
        <v>0</v>
      </c>
    </row>
    <row r="28" spans="2:10">
      <c r="B28" s="79" t="s">
        <v>3712</v>
      </c>
      <c r="E28" s="80">
        <v>0</v>
      </c>
      <c r="F28" s="19"/>
      <c r="G28" s="81">
        <v>0</v>
      </c>
      <c r="H28" s="80">
        <f t="shared" si="0"/>
        <v>0</v>
      </c>
      <c r="I28" s="80">
        <f>G28/'סכום נכסי הקרן'!$C$42</f>
        <v>0</v>
      </c>
    </row>
    <row r="29" spans="2:10">
      <c r="B29" t="s">
        <v>211</v>
      </c>
      <c r="E29" s="92">
        <v>0</v>
      </c>
      <c r="F29" t="s">
        <v>211</v>
      </c>
      <c r="G29" s="93">
        <v>0</v>
      </c>
      <c r="H29" s="92">
        <f t="shared" si="0"/>
        <v>0</v>
      </c>
      <c r="I29" s="92">
        <f>G29/'סכום נכסי הקרן'!$C$42</f>
        <v>0</v>
      </c>
    </row>
    <row r="30" spans="2:10">
      <c r="B30" s="79" t="s">
        <v>3715</v>
      </c>
      <c r="E30" s="80">
        <v>0</v>
      </c>
      <c r="F30" s="19"/>
      <c r="G30" s="81">
        <v>0</v>
      </c>
      <c r="H30" s="80">
        <f t="shared" si="0"/>
        <v>0</v>
      </c>
      <c r="I30" s="80">
        <f>G30/'סכום נכסי הקרן'!$C$42</f>
        <v>0</v>
      </c>
    </row>
    <row r="31" spans="2:10">
      <c r="B31" t="s">
        <v>211</v>
      </c>
      <c r="E31" s="92">
        <v>0</v>
      </c>
      <c r="F31" t="s">
        <v>211</v>
      </c>
      <c r="G31" s="93">
        <v>0</v>
      </c>
      <c r="H31" s="92">
        <f t="shared" si="0"/>
        <v>0</v>
      </c>
      <c r="I31" s="92">
        <f>G31/'סכום נכסי הקרן'!$C$42</f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</sheetData>
  <mergeCells count="1">
    <mergeCell ref="B7:J7"/>
  </mergeCells>
  <dataValidations count="1">
    <dataValidation allowBlank="1" showInputMessage="1" showErrorMessage="1" sqref="C1:C4 K5:XFD1048576 I20:J20 A5:A1048576 B5:G13 J5:J13 B27:G1048576 J27:J1048576 B20:G20 H5:H1048576 I5:I19 I21:I1048576" xr:uid="{8DA2C971-ECE5-463B-8EF7-AA6D1B99411D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3751</v>
      </c>
    </row>
    <row r="3" spans="2:60" s="1" customFormat="1">
      <c r="B3" s="2" t="s">
        <v>2</v>
      </c>
      <c r="C3" s="26" t="s">
        <v>3752</v>
      </c>
    </row>
    <row r="4" spans="2:60" s="1" customFormat="1">
      <c r="B4" s="2" t="s">
        <v>3</v>
      </c>
      <c r="C4" s="88" t="s">
        <v>197</v>
      </c>
    </row>
    <row r="5" spans="2:60">
      <c r="B5" s="2"/>
      <c r="C5" s="2"/>
    </row>
    <row r="7" spans="2:60" ht="26.25" customHeight="1">
      <c r="B7" s="114" t="s">
        <v>162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3751</v>
      </c>
    </row>
    <row r="3" spans="2:60" s="1" customFormat="1">
      <c r="B3" s="2" t="s">
        <v>2</v>
      </c>
      <c r="C3" s="26" t="s">
        <v>3752</v>
      </c>
    </row>
    <row r="4" spans="2:60" s="1" customFormat="1">
      <c r="B4" s="2" t="s">
        <v>3</v>
      </c>
      <c r="C4" s="88" t="s">
        <v>197</v>
      </c>
    </row>
    <row r="5" spans="2:60">
      <c r="B5" s="2"/>
    </row>
    <row r="7" spans="2:60" ht="26.25" customHeight="1">
      <c r="B7" s="114" t="s">
        <v>167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-1E-3</v>
      </c>
      <c r="I11" s="75">
        <v>6410.2594958101499</v>
      </c>
      <c r="J11" s="76">
        <v>1</v>
      </c>
      <c r="K11" s="76">
        <v>5.1000000000000004E-3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3716</v>
      </c>
      <c r="C12" s="15"/>
      <c r="D12" s="15"/>
      <c r="E12" s="15"/>
      <c r="F12" s="15"/>
      <c r="G12" s="15"/>
      <c r="H12" s="80">
        <v>-1E-3</v>
      </c>
      <c r="I12" s="81">
        <v>6410.2594958101499</v>
      </c>
      <c r="J12" s="80">
        <v>1</v>
      </c>
      <c r="K12" s="80">
        <v>5.1000000000000004E-3</v>
      </c>
    </row>
    <row r="13" spans="2:60">
      <c r="B13" t="s">
        <v>3717</v>
      </c>
      <c r="C13" t="s">
        <v>211</v>
      </c>
      <c r="D13" t="s">
        <v>211</v>
      </c>
      <c r="E13" t="s">
        <v>212</v>
      </c>
      <c r="F13" s="78">
        <v>0</v>
      </c>
      <c r="G13" t="s">
        <v>211</v>
      </c>
      <c r="H13" s="78">
        <v>0</v>
      </c>
      <c r="I13" s="77">
        <v>-494.79</v>
      </c>
      <c r="J13" s="78">
        <v>-7.7200000000000005E-2</v>
      </c>
      <c r="K13" s="78">
        <v>-4.0000000000000002E-4</v>
      </c>
    </row>
    <row r="14" spans="2:60">
      <c r="B14" t="s">
        <v>3718</v>
      </c>
      <c r="C14" t="s">
        <v>211</v>
      </c>
      <c r="D14" t="s">
        <v>211</v>
      </c>
      <c r="E14" t="s">
        <v>212</v>
      </c>
      <c r="F14" s="78">
        <v>0</v>
      </c>
      <c r="G14" t="s">
        <v>211</v>
      </c>
      <c r="H14" s="78">
        <v>0</v>
      </c>
      <c r="I14" s="77">
        <v>-713.46</v>
      </c>
      <c r="J14" s="78">
        <v>-0.1113</v>
      </c>
      <c r="K14" s="78">
        <v>-5.9999999999999995E-4</v>
      </c>
    </row>
    <row r="15" spans="2:60">
      <c r="B15" t="s">
        <v>3719</v>
      </c>
      <c r="C15" t="s">
        <v>211</v>
      </c>
      <c r="D15" t="s">
        <v>211</v>
      </c>
      <c r="E15" t="s">
        <v>212</v>
      </c>
      <c r="F15" s="78">
        <v>0</v>
      </c>
      <c r="G15" t="s">
        <v>211</v>
      </c>
      <c r="H15" s="78">
        <v>0</v>
      </c>
      <c r="I15" s="77">
        <v>814.4</v>
      </c>
      <c r="J15" s="78">
        <v>0.127</v>
      </c>
      <c r="K15" s="78">
        <v>5.9999999999999995E-4</v>
      </c>
    </row>
    <row r="16" spans="2:60">
      <c r="B16" t="s">
        <v>3720</v>
      </c>
      <c r="C16" t="s">
        <v>3721</v>
      </c>
      <c r="D16" t="s">
        <v>211</v>
      </c>
      <c r="E16" t="s">
        <v>212</v>
      </c>
      <c r="F16" s="78">
        <v>0</v>
      </c>
      <c r="G16" t="s">
        <v>106</v>
      </c>
      <c r="H16" s="78">
        <v>0</v>
      </c>
      <c r="I16" s="77">
        <v>18.752000280000001</v>
      </c>
      <c r="J16" s="78">
        <v>2.8999999999999998E-3</v>
      </c>
      <c r="K16" s="78">
        <v>0</v>
      </c>
    </row>
    <row r="17" spans="2:11">
      <c r="B17" t="s">
        <v>3722</v>
      </c>
      <c r="C17" t="s">
        <v>3723</v>
      </c>
      <c r="D17" t="s">
        <v>211</v>
      </c>
      <c r="E17" t="s">
        <v>212</v>
      </c>
      <c r="F17" s="78">
        <v>0</v>
      </c>
      <c r="G17" t="s">
        <v>102</v>
      </c>
      <c r="H17" s="78">
        <v>0</v>
      </c>
      <c r="I17" s="77">
        <v>47.224400000000003</v>
      </c>
      <c r="J17" s="78">
        <v>7.4000000000000003E-3</v>
      </c>
      <c r="K17" s="78">
        <v>0</v>
      </c>
    </row>
    <row r="18" spans="2:11">
      <c r="B18" t="s">
        <v>3724</v>
      </c>
      <c r="C18" t="s">
        <v>3725</v>
      </c>
      <c r="D18" t="s">
        <v>211</v>
      </c>
      <c r="E18" t="s">
        <v>212</v>
      </c>
      <c r="F18" s="78">
        <v>0</v>
      </c>
      <c r="G18" t="s">
        <v>102</v>
      </c>
      <c r="H18" s="78">
        <v>0</v>
      </c>
      <c r="I18" s="77">
        <v>2.0000000000000001E-13</v>
      </c>
      <c r="J18" s="78">
        <v>0</v>
      </c>
      <c r="K18" s="78">
        <v>0</v>
      </c>
    </row>
    <row r="19" spans="2:11">
      <c r="B19" t="s">
        <v>3726</v>
      </c>
      <c r="C19" t="s">
        <v>3727</v>
      </c>
      <c r="D19" t="s">
        <v>211</v>
      </c>
      <c r="E19" t="s">
        <v>212</v>
      </c>
      <c r="F19" s="78">
        <v>0</v>
      </c>
      <c r="G19" t="s">
        <v>102</v>
      </c>
      <c r="H19" s="78">
        <v>0</v>
      </c>
      <c r="I19" s="77">
        <v>-22.260290000000001</v>
      </c>
      <c r="J19" s="78">
        <v>-3.5000000000000001E-3</v>
      </c>
      <c r="K19" s="78">
        <v>0</v>
      </c>
    </row>
    <row r="20" spans="2:11">
      <c r="B20" t="s">
        <v>3728</v>
      </c>
      <c r="C20" t="s">
        <v>3729</v>
      </c>
      <c r="D20" t="s">
        <v>211</v>
      </c>
      <c r="E20" t="s">
        <v>212</v>
      </c>
      <c r="F20" s="78">
        <v>0</v>
      </c>
      <c r="G20" t="s">
        <v>204</v>
      </c>
      <c r="H20" s="78">
        <v>0</v>
      </c>
      <c r="I20" s="77">
        <v>-4.4000701199999996</v>
      </c>
      <c r="J20" s="78">
        <v>-6.9999999999999999E-4</v>
      </c>
      <c r="K20" s="78">
        <v>0</v>
      </c>
    </row>
    <row r="21" spans="2:11">
      <c r="B21" t="s">
        <v>3730</v>
      </c>
      <c r="C21" t="s">
        <v>3731</v>
      </c>
      <c r="D21" t="s">
        <v>211</v>
      </c>
      <c r="E21" t="s">
        <v>212</v>
      </c>
      <c r="F21" s="78">
        <v>0</v>
      </c>
      <c r="G21" t="s">
        <v>120</v>
      </c>
      <c r="H21" s="78">
        <v>0</v>
      </c>
      <c r="I21" s="77">
        <v>-0.169369662</v>
      </c>
      <c r="J21" s="78">
        <v>0</v>
      </c>
      <c r="K21" s="78">
        <v>0</v>
      </c>
    </row>
    <row r="22" spans="2:11">
      <c r="B22" t="s">
        <v>3730</v>
      </c>
      <c r="C22" t="s">
        <v>3732</v>
      </c>
      <c r="D22" t="s">
        <v>211</v>
      </c>
      <c r="E22" t="s">
        <v>212</v>
      </c>
      <c r="F22" s="78">
        <v>0</v>
      </c>
      <c r="G22" t="s">
        <v>106</v>
      </c>
      <c r="H22" s="78">
        <v>0</v>
      </c>
      <c r="I22" s="77">
        <v>8.24264844</v>
      </c>
      <c r="J22" s="78">
        <v>1.2999999999999999E-3</v>
      </c>
      <c r="K22" s="78">
        <v>0</v>
      </c>
    </row>
    <row r="23" spans="2:11">
      <c r="B23" t="s">
        <v>3733</v>
      </c>
      <c r="C23" t="s">
        <v>3734</v>
      </c>
      <c r="D23" t="s">
        <v>211</v>
      </c>
      <c r="E23" t="s">
        <v>212</v>
      </c>
      <c r="F23" s="78">
        <v>0</v>
      </c>
      <c r="G23" t="s">
        <v>110</v>
      </c>
      <c r="H23" s="78">
        <v>0</v>
      </c>
      <c r="I23" s="77">
        <v>0.77816386199999998</v>
      </c>
      <c r="J23" s="78">
        <v>1E-4</v>
      </c>
      <c r="K23" s="78">
        <v>0</v>
      </c>
    </row>
    <row r="24" spans="2:11">
      <c r="B24" t="s">
        <v>3735</v>
      </c>
      <c r="C24" t="s">
        <v>3736</v>
      </c>
      <c r="D24" t="s">
        <v>211</v>
      </c>
      <c r="E24" t="s">
        <v>212</v>
      </c>
      <c r="F24" s="78">
        <v>0</v>
      </c>
      <c r="G24" t="s">
        <v>113</v>
      </c>
      <c r="H24" s="78">
        <v>0</v>
      </c>
      <c r="I24" s="77">
        <v>-2.1946712260000001</v>
      </c>
      <c r="J24" s="78">
        <v>-2.9999999999999997E-4</v>
      </c>
      <c r="K24" s="78">
        <v>0</v>
      </c>
    </row>
    <row r="25" spans="2:11">
      <c r="B25" t="s">
        <v>3737</v>
      </c>
      <c r="C25" t="s">
        <v>3738</v>
      </c>
      <c r="D25" t="s">
        <v>211</v>
      </c>
      <c r="E25" t="s">
        <v>212</v>
      </c>
      <c r="F25" s="78">
        <v>0</v>
      </c>
      <c r="G25" t="s">
        <v>102</v>
      </c>
      <c r="H25" s="78">
        <v>0</v>
      </c>
      <c r="I25" s="77">
        <v>-6.2685399999999998</v>
      </c>
      <c r="J25" s="78">
        <v>-1E-3</v>
      </c>
      <c r="K25" s="78">
        <v>0</v>
      </c>
    </row>
    <row r="26" spans="2:11">
      <c r="B26" t="s">
        <v>3739</v>
      </c>
      <c r="C26" t="s">
        <v>3740</v>
      </c>
      <c r="D26" t="s">
        <v>211</v>
      </c>
      <c r="E26" t="s">
        <v>212</v>
      </c>
      <c r="F26" s="78">
        <v>0</v>
      </c>
      <c r="G26" t="s">
        <v>102</v>
      </c>
      <c r="H26" s="78">
        <v>0</v>
      </c>
      <c r="I26" s="77">
        <v>-11.632809999999999</v>
      </c>
      <c r="J26" s="78">
        <v>-1.8E-3</v>
      </c>
      <c r="K26" s="78">
        <v>0</v>
      </c>
    </row>
    <row r="27" spans="2:11">
      <c r="B27" t="s">
        <v>3741</v>
      </c>
      <c r="C27" t="s">
        <v>3742</v>
      </c>
      <c r="D27" t="s">
        <v>211</v>
      </c>
      <c r="E27" t="s">
        <v>212</v>
      </c>
      <c r="F27" s="78">
        <v>0</v>
      </c>
      <c r="G27" t="s">
        <v>106</v>
      </c>
      <c r="H27" s="78">
        <v>0</v>
      </c>
      <c r="I27" s="77">
        <v>3845.30509428</v>
      </c>
      <c r="J27" s="78">
        <v>0.59989999999999999</v>
      </c>
      <c r="K27" s="78">
        <v>3.0000000000000001E-3</v>
      </c>
    </row>
    <row r="28" spans="2:11">
      <c r="B28" t="s">
        <v>3743</v>
      </c>
      <c r="C28" t="s">
        <v>3744</v>
      </c>
      <c r="D28" t="s">
        <v>211</v>
      </c>
      <c r="E28" t="s">
        <v>212</v>
      </c>
      <c r="F28" s="78">
        <v>0</v>
      </c>
      <c r="G28" t="s">
        <v>200</v>
      </c>
      <c r="H28" s="78">
        <v>0</v>
      </c>
      <c r="I28" s="77">
        <v>-34.906550043849997</v>
      </c>
      <c r="J28" s="78">
        <v>-5.4000000000000003E-3</v>
      </c>
      <c r="K28" s="78">
        <v>0</v>
      </c>
    </row>
    <row r="29" spans="2:11">
      <c r="B29" t="s">
        <v>3745</v>
      </c>
      <c r="C29" t="s">
        <v>3746</v>
      </c>
      <c r="D29" t="s">
        <v>211</v>
      </c>
      <c r="E29" t="s">
        <v>212</v>
      </c>
      <c r="F29" s="78">
        <v>5.1499999999999997E-2</v>
      </c>
      <c r="G29" t="s">
        <v>102</v>
      </c>
      <c r="H29" s="78">
        <v>3.6299999999999999E-2</v>
      </c>
      <c r="I29" s="77">
        <v>-170.61822000000001</v>
      </c>
      <c r="J29" s="78">
        <v>-2.6599999999999999E-2</v>
      </c>
      <c r="K29" s="78">
        <v>-1E-4</v>
      </c>
    </row>
    <row r="30" spans="2:11">
      <c r="B30" t="s">
        <v>3747</v>
      </c>
      <c r="C30" t="s">
        <v>3748</v>
      </c>
      <c r="D30" t="s">
        <v>211</v>
      </c>
      <c r="E30" t="s">
        <v>212</v>
      </c>
      <c r="F30" s="78">
        <v>0</v>
      </c>
      <c r="G30" t="s">
        <v>102</v>
      </c>
      <c r="H30" s="78">
        <v>0</v>
      </c>
      <c r="I30" s="77">
        <v>2386.4813800000002</v>
      </c>
      <c r="J30" s="78">
        <v>0.37230000000000002</v>
      </c>
      <c r="K30" s="78">
        <v>1.9E-3</v>
      </c>
    </row>
    <row r="31" spans="2:11">
      <c r="B31" t="s">
        <v>3749</v>
      </c>
      <c r="C31" t="s">
        <v>3750</v>
      </c>
      <c r="D31" t="s">
        <v>208</v>
      </c>
      <c r="E31" t="s">
        <v>209</v>
      </c>
      <c r="F31" s="78">
        <v>0</v>
      </c>
      <c r="G31" t="s">
        <v>102</v>
      </c>
      <c r="H31" s="78">
        <v>0</v>
      </c>
      <c r="I31" s="77">
        <v>749.77633000000003</v>
      </c>
      <c r="J31" s="78">
        <v>0.11700000000000001</v>
      </c>
      <c r="K31" s="78">
        <v>5.9999999999999995E-4</v>
      </c>
    </row>
    <row r="32" spans="2:11">
      <c r="B32" s="79" t="s">
        <v>225</v>
      </c>
      <c r="D32" s="19"/>
      <c r="E32" s="19"/>
      <c r="F32" s="19"/>
      <c r="G32" s="19"/>
      <c r="H32" s="80">
        <v>0</v>
      </c>
      <c r="I32" s="81">
        <v>0</v>
      </c>
      <c r="J32" s="80">
        <v>0</v>
      </c>
      <c r="K32" s="80">
        <v>0</v>
      </c>
    </row>
    <row r="33" spans="2:11">
      <c r="B33" t="s">
        <v>211</v>
      </c>
      <c r="C33" t="s">
        <v>211</v>
      </c>
      <c r="D33" t="s">
        <v>211</v>
      </c>
      <c r="E33" s="19"/>
      <c r="F33" s="78">
        <v>0</v>
      </c>
      <c r="G33" t="s">
        <v>211</v>
      </c>
      <c r="H33" s="78">
        <v>0</v>
      </c>
      <c r="I33" s="77">
        <v>0</v>
      </c>
      <c r="J33" s="78">
        <v>0</v>
      </c>
      <c r="K33" s="78">
        <v>0</v>
      </c>
    </row>
    <row r="34" spans="2:11">
      <c r="D34" s="19"/>
      <c r="E34" s="19"/>
      <c r="F34" s="19"/>
      <c r="G34" s="19"/>
      <c r="H34" s="19"/>
    </row>
    <row r="35" spans="2:11">
      <c r="D35" s="19"/>
      <c r="E35" s="19"/>
      <c r="F35" s="19"/>
      <c r="G35" s="19"/>
      <c r="H35" s="19"/>
    </row>
    <row r="36" spans="2:11">
      <c r="D36" s="19"/>
      <c r="E36" s="19"/>
      <c r="F36" s="19"/>
      <c r="G36" s="19"/>
      <c r="H36" s="19"/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00"/>
  <sheetViews>
    <sheetView rightToLeft="1" topLeftCell="A171" workbookViewId="0">
      <selection activeCell="P180" sqref="P18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7">
        <v>45106</v>
      </c>
    </row>
    <row r="2" spans="2:17" s="1" customFormat="1">
      <c r="B2" s="2" t="s">
        <v>1</v>
      </c>
      <c r="C2" s="12" t="s">
        <v>3751</v>
      </c>
    </row>
    <row r="3" spans="2:17" s="1" customFormat="1">
      <c r="B3" s="2" t="s">
        <v>2</v>
      </c>
      <c r="C3" s="26" t="s">
        <v>3752</v>
      </c>
    </row>
    <row r="4" spans="2:17" s="1" customFormat="1">
      <c r="B4" s="2" t="s">
        <v>3</v>
      </c>
      <c r="C4" s="88" t="s">
        <v>197</v>
      </c>
    </row>
    <row r="5" spans="2:17">
      <c r="B5" s="2"/>
    </row>
    <row r="7" spans="2:17" ht="26.25" customHeight="1">
      <c r="B7" s="114" t="s">
        <v>169</v>
      </c>
      <c r="C7" s="115"/>
      <c r="D7" s="11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C12+C53</f>
        <v>101053.86520485014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205</v>
      </c>
      <c r="C12" s="81">
        <f>SUM(C13:C52)</f>
        <v>24997.798513179125</v>
      </c>
    </row>
    <row r="13" spans="2:17">
      <c r="B13" t="s">
        <v>3456</v>
      </c>
      <c r="C13" s="94">
        <v>380.9441598082451</v>
      </c>
      <c r="D13" s="95">
        <v>45169</v>
      </c>
    </row>
    <row r="14" spans="2:17">
      <c r="B14" t="s">
        <v>3552</v>
      </c>
      <c r="C14" s="94">
        <v>112.32131008912012</v>
      </c>
      <c r="D14" s="95">
        <v>45199</v>
      </c>
    </row>
    <row r="15" spans="2:17">
      <c r="B15" t="s">
        <v>3418</v>
      </c>
      <c r="C15" s="94">
        <v>73.971777797708512</v>
      </c>
      <c r="D15" s="95">
        <v>45340</v>
      </c>
    </row>
    <row r="16" spans="2:17">
      <c r="B16" t="s">
        <v>3786</v>
      </c>
      <c r="C16" s="94">
        <v>395.882475</v>
      </c>
      <c r="D16" s="95">
        <v>45363</v>
      </c>
    </row>
    <row r="17" spans="2:4">
      <c r="B17" t="s">
        <v>3784</v>
      </c>
      <c r="C17" s="94">
        <v>981.64654999999993</v>
      </c>
      <c r="D17" s="95">
        <v>45838</v>
      </c>
    </row>
    <row r="18" spans="2:4">
      <c r="B18" t="s">
        <v>3516</v>
      </c>
      <c r="C18" s="94">
        <v>3106.5562982170536</v>
      </c>
      <c r="D18" s="95">
        <v>45935</v>
      </c>
    </row>
    <row r="19" spans="2:4">
      <c r="B19" t="s">
        <v>3464</v>
      </c>
      <c r="C19" s="94">
        <v>1835.1488459963525</v>
      </c>
      <c r="D19" s="95">
        <v>46022</v>
      </c>
    </row>
    <row r="20" spans="2:4">
      <c r="B20" t="s">
        <v>3433</v>
      </c>
      <c r="C20" s="94">
        <v>521.49349126080972</v>
      </c>
      <c r="D20" s="95">
        <v>46253</v>
      </c>
    </row>
    <row r="21" spans="2:4">
      <c r="B21" t="s">
        <v>3790</v>
      </c>
      <c r="C21" s="94">
        <v>276.45112719999997</v>
      </c>
      <c r="D21" s="95">
        <v>46539</v>
      </c>
    </row>
    <row r="22" spans="2:4">
      <c r="B22" t="s">
        <v>3787</v>
      </c>
      <c r="C22" s="94">
        <v>29.533939830000001</v>
      </c>
      <c r="D22" s="95">
        <v>46631</v>
      </c>
    </row>
    <row r="23" spans="2:4">
      <c r="B23" t="s">
        <v>3792</v>
      </c>
      <c r="C23" s="94">
        <v>532.26129000000003</v>
      </c>
      <c r="D23" s="95">
        <v>46661</v>
      </c>
    </row>
    <row r="24" spans="2:4">
      <c r="B24" t="s">
        <v>3796</v>
      </c>
      <c r="C24" s="94">
        <v>523.55912999999998</v>
      </c>
      <c r="D24" s="95">
        <v>46661</v>
      </c>
    </row>
    <row r="25" spans="2:4">
      <c r="B25" t="s">
        <v>3783</v>
      </c>
      <c r="C25" s="94">
        <v>1276.5254151933693</v>
      </c>
      <c r="D25" s="95">
        <v>46698</v>
      </c>
    </row>
    <row r="26" spans="2:4">
      <c r="B26" t="s">
        <v>3793</v>
      </c>
      <c r="C26" s="94">
        <v>243.44202503000002</v>
      </c>
      <c r="D26" s="95">
        <v>46772</v>
      </c>
    </row>
    <row r="27" spans="2:4">
      <c r="B27" t="s">
        <v>3587</v>
      </c>
      <c r="C27" s="94">
        <v>3218.2692057404574</v>
      </c>
      <c r="D27" s="95">
        <v>46871</v>
      </c>
    </row>
    <row r="28" spans="2:4">
      <c r="B28" t="s">
        <v>3797</v>
      </c>
      <c r="C28" s="94">
        <v>210.00638000000001</v>
      </c>
      <c r="D28" s="95">
        <v>47118</v>
      </c>
    </row>
    <row r="29" spans="2:4">
      <c r="B29" t="s">
        <v>3789</v>
      </c>
      <c r="C29" s="94">
        <v>196.99910185000002</v>
      </c>
      <c r="D29" s="95">
        <v>47209</v>
      </c>
    </row>
    <row r="30" spans="2:4">
      <c r="B30" t="s">
        <v>3794</v>
      </c>
      <c r="C30" s="94">
        <v>46.080133000000004</v>
      </c>
      <c r="D30" s="95">
        <v>47209</v>
      </c>
    </row>
    <row r="31" spans="2:4">
      <c r="B31" t="s">
        <v>3801</v>
      </c>
      <c r="C31" s="94">
        <v>4.2315790000000009</v>
      </c>
      <c r="D31" s="95">
        <v>47566</v>
      </c>
    </row>
    <row r="32" spans="2:4">
      <c r="B32" t="s">
        <v>3798</v>
      </c>
      <c r="C32" s="94">
        <v>84.326700000000002</v>
      </c>
      <c r="D32" s="95">
        <v>47848</v>
      </c>
    </row>
    <row r="33" spans="2:4">
      <c r="B33" t="s">
        <v>3803</v>
      </c>
      <c r="C33" s="94">
        <v>4.2078249999999997</v>
      </c>
      <c r="D33" s="95">
        <v>47848</v>
      </c>
    </row>
    <row r="34" spans="2:4">
      <c r="B34" t="s">
        <v>3799</v>
      </c>
      <c r="C34" s="94">
        <v>2.3515349999999997</v>
      </c>
      <c r="D34" s="95">
        <v>47907</v>
      </c>
    </row>
    <row r="35" spans="2:4">
      <c r="B35" t="s">
        <v>3811</v>
      </c>
      <c r="C35" s="94">
        <v>4469.1576599999999</v>
      </c>
      <c r="D35" s="95">
        <v>47938</v>
      </c>
    </row>
    <row r="36" spans="2:4">
      <c r="B36" t="s">
        <v>3802</v>
      </c>
      <c r="C36" s="94">
        <v>318.34148800000003</v>
      </c>
      <c r="D36" s="95">
        <v>47969</v>
      </c>
    </row>
    <row r="37" spans="2:4">
      <c r="B37" t="s">
        <v>3810</v>
      </c>
      <c r="C37" s="94">
        <v>1229.3880100000001</v>
      </c>
      <c r="D37" s="95">
        <v>47969</v>
      </c>
    </row>
    <row r="38" spans="2:4">
      <c r="B38" t="s">
        <v>3805</v>
      </c>
      <c r="C38" s="94">
        <v>240.30199693306821</v>
      </c>
      <c r="D38" s="95">
        <v>48212</v>
      </c>
    </row>
    <row r="39" spans="2:4">
      <c r="B39" t="s">
        <v>3806</v>
      </c>
      <c r="C39" s="94">
        <v>309.50340642938801</v>
      </c>
      <c r="D39" s="95">
        <v>48212</v>
      </c>
    </row>
    <row r="40" spans="2:4">
      <c r="B40" t="s">
        <v>3788</v>
      </c>
      <c r="C40" s="94">
        <v>38.093522790000002</v>
      </c>
      <c r="D40" s="95">
        <v>48214</v>
      </c>
    </row>
    <row r="41" spans="2:4">
      <c r="B41" t="s">
        <v>3791</v>
      </c>
      <c r="C41" s="94">
        <v>72.518889999999999</v>
      </c>
      <c r="D41" s="95">
        <v>48214</v>
      </c>
    </row>
    <row r="42" spans="2:4">
      <c r="B42" t="s">
        <v>3807</v>
      </c>
      <c r="C42" s="94">
        <v>999.27416615286711</v>
      </c>
      <c r="D42" s="95">
        <v>48233</v>
      </c>
    </row>
    <row r="43" spans="2:4">
      <c r="B43" t="s">
        <v>3804</v>
      </c>
      <c r="C43" s="94">
        <v>397.72985439669651</v>
      </c>
      <c r="D43" s="95">
        <v>48274</v>
      </c>
    </row>
    <row r="44" spans="2:4">
      <c r="B44" t="s">
        <v>2748</v>
      </c>
      <c r="C44" s="94">
        <v>240.17726327376454</v>
      </c>
      <c r="D44" s="95">
        <v>48274</v>
      </c>
    </row>
    <row r="45" spans="2:4">
      <c r="B45" t="s">
        <v>3808</v>
      </c>
      <c r="C45" s="94">
        <v>2.9465320000000004</v>
      </c>
      <c r="D45" s="95">
        <v>48297</v>
      </c>
    </row>
    <row r="46" spans="2:4">
      <c r="B46" t="s">
        <v>3809</v>
      </c>
      <c r="C46" s="94">
        <v>1389.9613987396349</v>
      </c>
      <c r="D46" s="95">
        <v>48297</v>
      </c>
    </row>
    <row r="47" spans="2:4">
      <c r="B47" t="s">
        <v>3311</v>
      </c>
      <c r="C47" s="94">
        <v>104.12391921149745</v>
      </c>
      <c r="D47" s="95">
        <v>48482</v>
      </c>
    </row>
    <row r="48" spans="2:4">
      <c r="B48" t="s">
        <v>3800</v>
      </c>
      <c r="C48" s="94">
        <v>476.44099999999997</v>
      </c>
      <c r="D48" s="95">
        <v>48700</v>
      </c>
    </row>
    <row r="49" spans="2:4">
      <c r="B49" t="s">
        <v>3392</v>
      </c>
      <c r="C49" s="94">
        <v>38.784146852079004</v>
      </c>
      <c r="D49" s="95">
        <v>48844</v>
      </c>
    </row>
    <row r="50" spans="2:4">
      <c r="B50" t="s">
        <v>3795</v>
      </c>
      <c r="C50" s="94">
        <v>458.12551000000002</v>
      </c>
      <c r="D50" s="95">
        <v>50256</v>
      </c>
    </row>
    <row r="51" spans="2:4">
      <c r="B51" t="s">
        <v>3785</v>
      </c>
      <c r="C51" s="94">
        <v>156.71945338701326</v>
      </c>
      <c r="D51" s="95">
        <v>52047</v>
      </c>
    </row>
    <row r="52" spans="2:4">
      <c r="B52"/>
      <c r="C52" s="77"/>
    </row>
    <row r="53" spans="2:4">
      <c r="B53" s="79" t="s">
        <v>225</v>
      </c>
      <c r="C53" s="81">
        <f>SUM(C54:C197)</f>
        <v>76056.066691671018</v>
      </c>
    </row>
    <row r="54" spans="2:4">
      <c r="B54" t="s">
        <v>3655</v>
      </c>
      <c r="C54" s="94">
        <v>4.6455569450265601</v>
      </c>
      <c r="D54" s="95">
        <v>45126</v>
      </c>
    </row>
    <row r="55" spans="2:4">
      <c r="B55" t="s">
        <v>3651</v>
      </c>
      <c r="C55" s="94">
        <v>217.29759031051742</v>
      </c>
      <c r="D55" s="95">
        <v>45187</v>
      </c>
    </row>
    <row r="56" spans="2:4">
      <c r="B56" t="s">
        <v>3815</v>
      </c>
      <c r="C56" s="94">
        <v>67.737314510000004</v>
      </c>
      <c r="D56" s="95">
        <v>45343</v>
      </c>
    </row>
    <row r="57" spans="2:4">
      <c r="B57" t="s">
        <v>3611</v>
      </c>
      <c r="C57" s="94">
        <v>14.463911497620151</v>
      </c>
      <c r="D57" s="95">
        <v>45371</v>
      </c>
    </row>
    <row r="58" spans="2:4">
      <c r="B58" t="s">
        <v>3820</v>
      </c>
      <c r="C58" s="94">
        <v>265.61734258279841</v>
      </c>
      <c r="D58" s="95">
        <v>45485</v>
      </c>
    </row>
    <row r="59" spans="2:4">
      <c r="B59" t="s">
        <v>3812</v>
      </c>
      <c r="C59" s="94">
        <v>145.11842224264115</v>
      </c>
      <c r="D59" s="95">
        <v>45515</v>
      </c>
    </row>
    <row r="60" spans="2:4">
      <c r="B60" t="s">
        <v>3812</v>
      </c>
      <c r="C60" s="94">
        <v>104.04046593376056</v>
      </c>
      <c r="D60" s="95">
        <v>45515</v>
      </c>
    </row>
    <row r="61" spans="2:4">
      <c r="B61" t="s">
        <v>3827</v>
      </c>
      <c r="C61" s="94">
        <v>446.77883208999998</v>
      </c>
      <c r="D61" s="95">
        <v>45557</v>
      </c>
    </row>
    <row r="62" spans="2:4">
      <c r="B62" t="s">
        <v>3683</v>
      </c>
      <c r="C62" s="94">
        <v>296.4506191113494</v>
      </c>
      <c r="D62" s="95">
        <v>45602</v>
      </c>
    </row>
    <row r="63" spans="2:4">
      <c r="B63" t="s">
        <v>3624</v>
      </c>
      <c r="C63" s="94">
        <v>236.47799999999998</v>
      </c>
      <c r="D63" s="95">
        <v>45615</v>
      </c>
    </row>
    <row r="64" spans="2:4">
      <c r="B64" t="s">
        <v>3819</v>
      </c>
      <c r="C64" s="94">
        <v>35.934150330000001</v>
      </c>
      <c r="D64" s="95">
        <v>45710</v>
      </c>
    </row>
    <row r="65" spans="2:4">
      <c r="B65" t="s">
        <v>3826</v>
      </c>
      <c r="C65" s="94">
        <v>5.7682850745900005</v>
      </c>
      <c r="D65" s="95">
        <v>45777</v>
      </c>
    </row>
    <row r="66" spans="2:4">
      <c r="B66" t="s">
        <v>3828</v>
      </c>
      <c r="C66" s="94">
        <v>119.11629663000001</v>
      </c>
      <c r="D66" s="95">
        <v>45778</v>
      </c>
    </row>
    <row r="67" spans="2:4">
      <c r="B67" t="s">
        <v>3601</v>
      </c>
      <c r="C67" s="94">
        <v>33.801104169735211</v>
      </c>
      <c r="D67" s="95">
        <v>45830</v>
      </c>
    </row>
    <row r="68" spans="2:4">
      <c r="B68" t="s">
        <v>3839</v>
      </c>
      <c r="C68" s="94">
        <v>32.135944500000001</v>
      </c>
      <c r="D68" s="95">
        <v>45869</v>
      </c>
    </row>
    <row r="69" spans="2:4">
      <c r="B69" t="s">
        <v>3844</v>
      </c>
      <c r="C69" s="94">
        <v>92.82735000000001</v>
      </c>
      <c r="D69" s="95">
        <v>45869</v>
      </c>
    </row>
    <row r="70" spans="2:4">
      <c r="B70" t="s">
        <v>3885</v>
      </c>
      <c r="C70" s="94">
        <v>514.46690909699998</v>
      </c>
      <c r="D70" s="95">
        <v>45930</v>
      </c>
    </row>
    <row r="71" spans="2:4">
      <c r="B71" t="s">
        <v>3837</v>
      </c>
      <c r="C71" s="94">
        <v>0.18858863000000003</v>
      </c>
      <c r="D71" s="95">
        <v>45939</v>
      </c>
    </row>
    <row r="72" spans="2:4">
      <c r="B72" t="s">
        <v>3813</v>
      </c>
      <c r="C72" s="94">
        <v>34.036469090000004</v>
      </c>
      <c r="D72" s="95">
        <v>46012</v>
      </c>
    </row>
    <row r="73" spans="2:4">
      <c r="B73" t="s">
        <v>3581</v>
      </c>
      <c r="C73" s="94">
        <v>71.925752770957345</v>
      </c>
      <c r="D73" s="95">
        <v>46014</v>
      </c>
    </row>
    <row r="74" spans="2:4">
      <c r="B74" t="s">
        <v>3878</v>
      </c>
      <c r="C74" s="94">
        <v>1.4074800000000001</v>
      </c>
      <c r="D74" s="95">
        <v>46082</v>
      </c>
    </row>
    <row r="75" spans="2:4">
      <c r="B75" t="s">
        <v>3880</v>
      </c>
      <c r="C75" s="94">
        <v>367.203281</v>
      </c>
      <c r="D75" s="95">
        <v>46112</v>
      </c>
    </row>
    <row r="76" spans="2:4">
      <c r="B76" t="s">
        <v>3895</v>
      </c>
      <c r="C76" s="94">
        <v>1131.3446654499999</v>
      </c>
      <c r="D76" s="95">
        <v>46149</v>
      </c>
    </row>
    <row r="77" spans="2:4">
      <c r="B77" t="s">
        <v>3824</v>
      </c>
      <c r="C77" s="94">
        <v>58.328391000000003</v>
      </c>
      <c r="D77" s="95">
        <v>46201</v>
      </c>
    </row>
    <row r="78" spans="2:4">
      <c r="B78" t="s">
        <v>3872</v>
      </c>
      <c r="C78" s="94">
        <v>155.83608200000003</v>
      </c>
      <c r="D78" s="95">
        <v>46203</v>
      </c>
    </row>
    <row r="79" spans="2:4">
      <c r="B79" t="s">
        <v>3836</v>
      </c>
      <c r="C79" s="94">
        <v>27.484267480000003</v>
      </c>
      <c r="D79" s="95">
        <v>46326</v>
      </c>
    </row>
    <row r="80" spans="2:4">
      <c r="B80" t="s">
        <v>3851</v>
      </c>
      <c r="C80" s="94">
        <v>0.92799847999999996</v>
      </c>
      <c r="D80" s="95">
        <v>46326</v>
      </c>
    </row>
    <row r="81" spans="2:4">
      <c r="B81" t="s">
        <v>3874</v>
      </c>
      <c r="C81" s="94">
        <v>6.14334939</v>
      </c>
      <c r="D81" s="95">
        <v>46326</v>
      </c>
    </row>
    <row r="82" spans="2:4">
      <c r="B82" t="s">
        <v>3875</v>
      </c>
      <c r="C82" s="94">
        <v>6.2070341600000001</v>
      </c>
      <c r="D82" s="95">
        <v>46326</v>
      </c>
    </row>
    <row r="83" spans="2:4">
      <c r="B83" t="s">
        <v>3879</v>
      </c>
      <c r="C83" s="94">
        <v>9.7085717099999993</v>
      </c>
      <c r="D83" s="95">
        <v>46326</v>
      </c>
    </row>
    <row r="84" spans="2:4">
      <c r="B84" t="s">
        <v>3891</v>
      </c>
      <c r="C84" s="94">
        <v>5.92969363</v>
      </c>
      <c r="D84" s="95">
        <v>46326</v>
      </c>
    </row>
    <row r="85" spans="2:4">
      <c r="B85" t="s">
        <v>3862</v>
      </c>
      <c r="C85" s="94">
        <v>689.10531004067695</v>
      </c>
      <c r="D85" s="95">
        <v>46417</v>
      </c>
    </row>
    <row r="86" spans="2:4">
      <c r="B86" t="s">
        <v>3628</v>
      </c>
      <c r="C86" s="94">
        <v>587.01770263976266</v>
      </c>
      <c r="D86" s="95">
        <v>46418</v>
      </c>
    </row>
    <row r="87" spans="2:4">
      <c r="B87" t="s">
        <v>3863</v>
      </c>
      <c r="C87" s="94">
        <v>565.24610794500006</v>
      </c>
      <c r="D87" s="95">
        <v>46465</v>
      </c>
    </row>
    <row r="88" spans="2:4">
      <c r="B88" t="s">
        <v>3847</v>
      </c>
      <c r="C88" s="94">
        <v>58.643336790000006</v>
      </c>
      <c r="D88" s="95">
        <v>46524</v>
      </c>
    </row>
    <row r="89" spans="2:4">
      <c r="B89" t="s">
        <v>3855</v>
      </c>
      <c r="C89" s="94">
        <v>210.03990999999999</v>
      </c>
      <c r="D89" s="95">
        <v>46572</v>
      </c>
    </row>
    <row r="90" spans="2:4">
      <c r="B90" t="s">
        <v>3852</v>
      </c>
      <c r="C90" s="94">
        <v>838.99159218</v>
      </c>
      <c r="D90" s="95">
        <v>46573</v>
      </c>
    </row>
    <row r="91" spans="2:4">
      <c r="B91" t="s">
        <v>3818</v>
      </c>
      <c r="C91" s="94">
        <v>43.138875720000001</v>
      </c>
      <c r="D91" s="95">
        <v>46601</v>
      </c>
    </row>
    <row r="92" spans="2:4">
      <c r="B92" t="s">
        <v>3825</v>
      </c>
      <c r="C92" s="94">
        <v>134.21502100000001</v>
      </c>
      <c r="D92" s="95">
        <v>46601</v>
      </c>
    </row>
    <row r="93" spans="2:4">
      <c r="B93" t="s">
        <v>3835</v>
      </c>
      <c r="C93" s="94">
        <v>106.72278594000002</v>
      </c>
      <c r="D93" s="95">
        <v>46637</v>
      </c>
    </row>
    <row r="94" spans="2:4">
      <c r="B94" t="s">
        <v>3846</v>
      </c>
      <c r="C94" s="94">
        <v>1201.4295370899999</v>
      </c>
      <c r="D94" s="95">
        <v>46643</v>
      </c>
    </row>
    <row r="95" spans="2:4">
      <c r="B95" t="s">
        <v>3901</v>
      </c>
      <c r="C95" s="94">
        <v>762.65577488000008</v>
      </c>
      <c r="D95" s="95">
        <v>46660</v>
      </c>
    </row>
    <row r="96" spans="2:4">
      <c r="B96" t="s">
        <v>3814</v>
      </c>
      <c r="C96" s="94">
        <v>134.37330855861239</v>
      </c>
      <c r="D96" s="95">
        <v>46722</v>
      </c>
    </row>
    <row r="97" spans="2:4">
      <c r="B97" t="s">
        <v>3916</v>
      </c>
      <c r="C97" s="94">
        <v>2500.3767855199999</v>
      </c>
      <c r="D97" s="95">
        <v>46722</v>
      </c>
    </row>
    <row r="98" spans="2:4">
      <c r="B98" t="s">
        <v>3930</v>
      </c>
      <c r="C98" s="94">
        <v>178.46850100000003</v>
      </c>
      <c r="D98" s="95">
        <v>46722</v>
      </c>
    </row>
    <row r="99" spans="2:4">
      <c r="B99" t="s">
        <v>3830</v>
      </c>
      <c r="C99" s="94">
        <v>137.94870765000002</v>
      </c>
      <c r="D99" s="95">
        <v>46742</v>
      </c>
    </row>
    <row r="100" spans="2:4">
      <c r="B100" t="s">
        <v>3838</v>
      </c>
      <c r="C100" s="94">
        <v>16.278779</v>
      </c>
      <c r="D100" s="95">
        <v>46742</v>
      </c>
    </row>
    <row r="101" spans="2:4">
      <c r="B101" t="s">
        <v>3894</v>
      </c>
      <c r="C101" s="94">
        <v>687.30580435000013</v>
      </c>
      <c r="D101" s="95">
        <v>46742</v>
      </c>
    </row>
    <row r="102" spans="2:4">
      <c r="B102" t="s">
        <v>3908</v>
      </c>
      <c r="C102" s="94">
        <v>1318.9407301199999</v>
      </c>
      <c r="D102" s="95">
        <v>46752</v>
      </c>
    </row>
    <row r="103" spans="2:4">
      <c r="B103" t="s">
        <v>3910</v>
      </c>
      <c r="C103" s="94">
        <v>278.51840247432671</v>
      </c>
      <c r="D103" s="95">
        <v>46753</v>
      </c>
    </row>
    <row r="104" spans="2:4">
      <c r="B104" t="s">
        <v>3853</v>
      </c>
      <c r="C104" s="94">
        <v>171.176148214471</v>
      </c>
      <c r="D104" s="95">
        <v>46794</v>
      </c>
    </row>
    <row r="105" spans="2:4">
      <c r="B105" t="s">
        <v>3823</v>
      </c>
      <c r="C105" s="94">
        <v>90.98456066</v>
      </c>
      <c r="D105" s="95">
        <v>46844</v>
      </c>
    </row>
    <row r="106" spans="2:4">
      <c r="B106" t="s">
        <v>3832</v>
      </c>
      <c r="C106" s="94">
        <v>31.349762559999999</v>
      </c>
      <c r="D106" s="95">
        <v>46971</v>
      </c>
    </row>
    <row r="107" spans="2:4">
      <c r="B107" t="s">
        <v>3871</v>
      </c>
      <c r="C107" s="94">
        <v>360.95344661610011</v>
      </c>
      <c r="D107" s="95">
        <v>46997</v>
      </c>
    </row>
    <row r="108" spans="2:4">
      <c r="B108" t="s">
        <v>3906</v>
      </c>
      <c r="C108" s="94">
        <v>515.25247466295002</v>
      </c>
      <c r="D108" s="95">
        <v>46997</v>
      </c>
    </row>
    <row r="109" spans="2:4">
      <c r="B109" t="s">
        <v>3873</v>
      </c>
      <c r="C109" s="94">
        <v>416.33469300000002</v>
      </c>
      <c r="D109" s="95">
        <v>47082</v>
      </c>
    </row>
    <row r="110" spans="2:4">
      <c r="B110" t="s">
        <v>3840</v>
      </c>
      <c r="C110" s="94">
        <v>95.131069999999994</v>
      </c>
      <c r="D110" s="95">
        <v>47107</v>
      </c>
    </row>
    <row r="111" spans="2:4">
      <c r="B111" t="s">
        <v>3841</v>
      </c>
      <c r="C111" s="94">
        <v>150.5312107</v>
      </c>
      <c r="D111" s="95">
        <v>47119</v>
      </c>
    </row>
    <row r="112" spans="2:4">
      <c r="B112" t="s">
        <v>3842</v>
      </c>
      <c r="C112" s="94">
        <v>127.05626914000001</v>
      </c>
      <c r="D112" s="95">
        <v>47119</v>
      </c>
    </row>
    <row r="113" spans="2:4">
      <c r="B113" t="s">
        <v>3843</v>
      </c>
      <c r="C113" s="94">
        <v>66.309287386950018</v>
      </c>
      <c r="D113" s="95">
        <v>47119</v>
      </c>
    </row>
    <row r="114" spans="2:4">
      <c r="B114" t="s">
        <v>3854</v>
      </c>
      <c r="C114" s="94">
        <v>0.37730121000000005</v>
      </c>
      <c r="D114" s="95">
        <v>47119</v>
      </c>
    </row>
    <row r="115" spans="2:4">
      <c r="B115" t="s">
        <v>3859</v>
      </c>
      <c r="C115" s="94">
        <v>30.855040000000006</v>
      </c>
      <c r="D115" s="95">
        <v>47119</v>
      </c>
    </row>
    <row r="116" spans="2:4">
      <c r="B116" t="s">
        <v>3821</v>
      </c>
      <c r="C116" s="94">
        <v>167.51327238000002</v>
      </c>
      <c r="D116" s="95">
        <v>47178</v>
      </c>
    </row>
    <row r="117" spans="2:4">
      <c r="B117" t="s">
        <v>3867</v>
      </c>
      <c r="C117" s="94">
        <v>401.88689600000004</v>
      </c>
      <c r="D117" s="95">
        <v>47201</v>
      </c>
    </row>
    <row r="118" spans="2:4">
      <c r="B118" t="s">
        <v>3857</v>
      </c>
      <c r="C118" s="94">
        <v>284.08915905999999</v>
      </c>
      <c r="D118" s="95">
        <v>47209</v>
      </c>
    </row>
    <row r="119" spans="2:4">
      <c r="B119" t="s">
        <v>3928</v>
      </c>
      <c r="C119" s="94">
        <v>32.187247939999999</v>
      </c>
      <c r="D119" s="95">
        <v>47209</v>
      </c>
    </row>
    <row r="120" spans="2:4">
      <c r="B120" t="s">
        <v>3882</v>
      </c>
      <c r="C120" s="94">
        <v>461.725368</v>
      </c>
      <c r="D120" s="95">
        <v>47236</v>
      </c>
    </row>
    <row r="121" spans="2:4">
      <c r="B121" t="s">
        <v>3845</v>
      </c>
      <c r="C121" s="94">
        <v>55.322622000000003</v>
      </c>
      <c r="D121" s="95">
        <v>47239</v>
      </c>
    </row>
    <row r="122" spans="2:4">
      <c r="B122" t="s">
        <v>3848</v>
      </c>
      <c r="C122" s="94">
        <v>132.92440593120003</v>
      </c>
      <c r="D122" s="95">
        <v>47255</v>
      </c>
    </row>
    <row r="123" spans="2:4">
      <c r="B123" t="s">
        <v>3816</v>
      </c>
      <c r="C123" s="94">
        <v>11.837428870000002</v>
      </c>
      <c r="D123" s="95">
        <v>47262</v>
      </c>
    </row>
    <row r="124" spans="2:4">
      <c r="B124" t="s">
        <v>3817</v>
      </c>
      <c r="C124" s="94">
        <v>0.76161762000000011</v>
      </c>
      <c r="D124" s="95">
        <v>47262</v>
      </c>
    </row>
    <row r="125" spans="2:4">
      <c r="B125" t="s">
        <v>3850</v>
      </c>
      <c r="C125" s="94">
        <v>38.6667898038</v>
      </c>
      <c r="D125" s="95">
        <v>47270</v>
      </c>
    </row>
    <row r="126" spans="2:4">
      <c r="B126" t="s">
        <v>3888</v>
      </c>
      <c r="C126" s="94">
        <v>287.51175600000005</v>
      </c>
      <c r="D126" s="95">
        <v>47301</v>
      </c>
    </row>
    <row r="127" spans="2:4">
      <c r="B127" t="s">
        <v>3892</v>
      </c>
      <c r="C127" s="94">
        <v>1293.2520652399999</v>
      </c>
      <c r="D127" s="95">
        <v>47301</v>
      </c>
    </row>
    <row r="128" spans="2:4">
      <c r="B128" t="s">
        <v>3902</v>
      </c>
      <c r="C128" s="94">
        <v>489.88629000000009</v>
      </c>
      <c r="D128" s="95">
        <v>47301</v>
      </c>
    </row>
    <row r="129" spans="2:4">
      <c r="B129" t="s">
        <v>3856</v>
      </c>
      <c r="C129" s="94">
        <v>423.909222</v>
      </c>
      <c r="D129" s="95">
        <v>47392</v>
      </c>
    </row>
    <row r="130" spans="2:4">
      <c r="B130" t="s">
        <v>3907</v>
      </c>
      <c r="C130" s="94">
        <v>1377.8735990000002</v>
      </c>
      <c r="D130" s="95">
        <v>47398</v>
      </c>
    </row>
    <row r="131" spans="2:4">
      <c r="B131" t="s">
        <v>3858</v>
      </c>
      <c r="C131" s="94">
        <v>124.70466384000001</v>
      </c>
      <c r="D131" s="95">
        <v>47407</v>
      </c>
    </row>
    <row r="132" spans="2:4">
      <c r="B132" t="s">
        <v>3864</v>
      </c>
      <c r="C132" s="94">
        <v>18.133219</v>
      </c>
      <c r="D132" s="95">
        <v>47447</v>
      </c>
    </row>
    <row r="133" spans="2:4">
      <c r="B133" t="s">
        <v>3883</v>
      </c>
      <c r="C133" s="94">
        <v>2.057607</v>
      </c>
      <c r="D133" s="95">
        <v>47453</v>
      </c>
    </row>
    <row r="134" spans="2:4">
      <c r="B134" t="s">
        <v>3897</v>
      </c>
      <c r="C134" s="94">
        <v>248.67185700000002</v>
      </c>
      <c r="D134" s="95">
        <v>47463</v>
      </c>
    </row>
    <row r="135" spans="2:4">
      <c r="B135" t="s">
        <v>3905</v>
      </c>
      <c r="C135" s="94">
        <v>145.61432936297513</v>
      </c>
      <c r="D135" s="95">
        <v>47467</v>
      </c>
    </row>
    <row r="136" spans="2:4">
      <c r="B136" t="s">
        <v>2746</v>
      </c>
      <c r="C136" s="94">
        <v>105.23945071186878</v>
      </c>
      <c r="D136" s="95">
        <v>47467</v>
      </c>
    </row>
    <row r="137" spans="2:4">
      <c r="B137" t="s">
        <v>2505</v>
      </c>
      <c r="C137" s="94">
        <v>2066.7038566300002</v>
      </c>
      <c r="D137" s="95">
        <v>47528</v>
      </c>
    </row>
    <row r="138" spans="2:4">
      <c r="B138" t="s">
        <v>3865</v>
      </c>
      <c r="C138" s="94">
        <v>377.23664731500008</v>
      </c>
      <c r="D138" s="95">
        <v>47574</v>
      </c>
    </row>
    <row r="139" spans="2:4">
      <c r="B139" t="s">
        <v>3925</v>
      </c>
      <c r="C139" s="94">
        <v>611.35821500000009</v>
      </c>
      <c r="D139" s="95">
        <v>47599</v>
      </c>
    </row>
    <row r="140" spans="2:4">
      <c r="B140" t="s">
        <v>3919</v>
      </c>
      <c r="C140" s="94">
        <v>3675.2614592341629</v>
      </c>
      <c r="D140" s="95">
        <v>47665</v>
      </c>
    </row>
    <row r="141" spans="2:4">
      <c r="B141" t="s">
        <v>3924</v>
      </c>
      <c r="C141" s="94">
        <v>1515.1508184951915</v>
      </c>
      <c r="D141" s="95">
        <v>47665</v>
      </c>
    </row>
    <row r="142" spans="2:4">
      <c r="B142" t="s">
        <v>3861</v>
      </c>
      <c r="C142" s="94">
        <v>602.47399699999994</v>
      </c>
      <c r="D142" s="95">
        <v>47715</v>
      </c>
    </row>
    <row r="143" spans="2:4">
      <c r="B143" t="s">
        <v>3868</v>
      </c>
      <c r="C143" s="94">
        <v>1175.8642180000002</v>
      </c>
      <c r="D143" s="95">
        <v>47715</v>
      </c>
    </row>
    <row r="144" spans="2:4">
      <c r="B144" t="s">
        <v>3927</v>
      </c>
      <c r="C144" s="94">
        <v>34.434606870000003</v>
      </c>
      <c r="D144" s="95">
        <v>47715</v>
      </c>
    </row>
    <row r="145" spans="2:4">
      <c r="B145" t="s">
        <v>3884</v>
      </c>
      <c r="C145" s="94">
        <v>1694.97</v>
      </c>
      <c r="D145" s="95">
        <v>47735</v>
      </c>
    </row>
    <row r="146" spans="2:4">
      <c r="B146" t="s">
        <v>3876</v>
      </c>
      <c r="C146" s="94">
        <v>127.19623200000001</v>
      </c>
      <c r="D146" s="95">
        <v>47756</v>
      </c>
    </row>
    <row r="147" spans="2:4">
      <c r="B147" t="s">
        <v>3926</v>
      </c>
      <c r="C147" s="94">
        <v>1542.4617812438953</v>
      </c>
      <c r="D147" s="95">
        <v>47832</v>
      </c>
    </row>
    <row r="148" spans="2:4">
      <c r="B148" t="s">
        <v>3889</v>
      </c>
      <c r="C148" s="94">
        <v>228.71123973000002</v>
      </c>
      <c r="D148" s="95">
        <v>47848</v>
      </c>
    </row>
    <row r="149" spans="2:4">
      <c r="B149" t="s">
        <v>3904</v>
      </c>
      <c r="C149" s="94">
        <v>894.40264309063514</v>
      </c>
      <c r="D149" s="95">
        <v>47848</v>
      </c>
    </row>
    <row r="150" spans="2:4">
      <c r="B150" t="s">
        <v>2564</v>
      </c>
      <c r="C150" s="94">
        <v>410.01962457484785</v>
      </c>
      <c r="D150" s="95">
        <v>47848</v>
      </c>
    </row>
    <row r="151" spans="2:4">
      <c r="B151" t="s">
        <v>3869</v>
      </c>
      <c r="C151" s="94">
        <v>484.94795510835007</v>
      </c>
      <c r="D151" s="95">
        <v>47849</v>
      </c>
    </row>
    <row r="152" spans="2:4">
      <c r="B152" t="s">
        <v>3933</v>
      </c>
      <c r="C152" s="94">
        <v>3796.1060780899998</v>
      </c>
      <c r="D152" s="95">
        <v>47927</v>
      </c>
    </row>
    <row r="153" spans="2:4">
      <c r="B153" t="s">
        <v>2520</v>
      </c>
      <c r="C153" s="94">
        <v>2279.2709815644598</v>
      </c>
      <c r="D153" s="95">
        <v>47937</v>
      </c>
    </row>
    <row r="154" spans="2:4">
      <c r="B154" t="s">
        <v>3886</v>
      </c>
      <c r="C154" s="94">
        <v>544.85117194999998</v>
      </c>
      <c r="D154" s="95">
        <v>47987</v>
      </c>
    </row>
    <row r="155" spans="2:4">
      <c r="B155" t="s">
        <v>3831</v>
      </c>
      <c r="C155" s="94">
        <v>46.686600000000006</v>
      </c>
      <c r="D155" s="95">
        <v>47992</v>
      </c>
    </row>
    <row r="156" spans="2:4">
      <c r="B156" t="s">
        <v>3849</v>
      </c>
      <c r="C156" s="94">
        <v>257.52</v>
      </c>
      <c r="D156" s="95">
        <v>48004</v>
      </c>
    </row>
    <row r="157" spans="2:4">
      <c r="B157" t="s">
        <v>3893</v>
      </c>
      <c r="C157" s="94">
        <v>180.41964533775004</v>
      </c>
      <c r="D157" s="95">
        <v>48029</v>
      </c>
    </row>
    <row r="158" spans="2:4">
      <c r="B158" t="s">
        <v>3890</v>
      </c>
      <c r="C158" s="94">
        <v>3.8751890800000006</v>
      </c>
      <c r="D158" s="95">
        <v>48030</v>
      </c>
    </row>
    <row r="159" spans="2:4">
      <c r="B159" t="s">
        <v>2566</v>
      </c>
      <c r="C159" s="94">
        <v>626.88274501500007</v>
      </c>
      <c r="D159" s="95">
        <v>48054</v>
      </c>
    </row>
    <row r="160" spans="2:4">
      <c r="B160" t="s">
        <v>3833</v>
      </c>
      <c r="C160" s="94">
        <v>31.597748770000003</v>
      </c>
      <c r="D160" s="95">
        <v>48069</v>
      </c>
    </row>
    <row r="161" spans="2:4">
      <c r="B161" t="s">
        <v>3911</v>
      </c>
      <c r="C161" s="94">
        <v>1019.5707400782402</v>
      </c>
      <c r="D161" s="95">
        <v>48121</v>
      </c>
    </row>
    <row r="162" spans="2:4">
      <c r="B162" t="s">
        <v>3912</v>
      </c>
      <c r="C162" s="94">
        <v>270.57838261721486</v>
      </c>
      <c r="D162" s="95">
        <v>48121</v>
      </c>
    </row>
    <row r="163" spans="2:4">
      <c r="B163" t="s">
        <v>3903</v>
      </c>
      <c r="C163" s="94">
        <v>3.5931199041683803</v>
      </c>
      <c r="D163" s="95">
        <v>48122</v>
      </c>
    </row>
    <row r="164" spans="2:4">
      <c r="B164" t="s">
        <v>3900</v>
      </c>
      <c r="C164" s="94">
        <v>47.97493704</v>
      </c>
      <c r="D164" s="95">
        <v>48151</v>
      </c>
    </row>
    <row r="165" spans="2:4">
      <c r="B165" t="s">
        <v>3898</v>
      </c>
      <c r="C165" s="94">
        <v>983.92183325999997</v>
      </c>
      <c r="D165" s="95">
        <v>48176</v>
      </c>
    </row>
    <row r="166" spans="2:4">
      <c r="B166" t="s">
        <v>2752</v>
      </c>
      <c r="C166" s="94">
        <v>973.663871238345</v>
      </c>
      <c r="D166" s="95">
        <v>48180</v>
      </c>
    </row>
    <row r="167" spans="2:4">
      <c r="B167" t="s">
        <v>3834</v>
      </c>
      <c r="C167" s="94">
        <v>8.996772</v>
      </c>
      <c r="D167" s="95">
        <v>48213</v>
      </c>
    </row>
    <row r="168" spans="2:4">
      <c r="B168" t="s">
        <v>3877</v>
      </c>
      <c r="C168" s="94">
        <v>28.213941890000001</v>
      </c>
      <c r="D168" s="95">
        <v>48213</v>
      </c>
    </row>
    <row r="169" spans="2:4">
      <c r="B169" t="s">
        <v>3917</v>
      </c>
      <c r="C169" s="94">
        <v>1153.5798646800001</v>
      </c>
      <c r="D169" s="95">
        <v>48234</v>
      </c>
    </row>
    <row r="170" spans="2:4">
      <c r="B170" t="s">
        <v>3870</v>
      </c>
      <c r="C170" s="94">
        <v>163.001465</v>
      </c>
      <c r="D170" s="95">
        <v>48268</v>
      </c>
    </row>
    <row r="171" spans="2:4">
      <c r="B171" t="s">
        <v>3909</v>
      </c>
      <c r="C171" s="94">
        <v>209.22020000000001</v>
      </c>
      <c r="D171" s="95">
        <v>48294</v>
      </c>
    </row>
    <row r="172" spans="2:4">
      <c r="B172" t="s">
        <v>3913</v>
      </c>
      <c r="C172" s="94">
        <v>45.445688271899996</v>
      </c>
      <c r="D172" s="95">
        <v>48319</v>
      </c>
    </row>
    <row r="173" spans="2:4">
      <c r="B173" t="s">
        <v>3915</v>
      </c>
      <c r="C173" s="94">
        <v>1688.3084611152619</v>
      </c>
      <c r="D173" s="95">
        <v>48332</v>
      </c>
    </row>
    <row r="174" spans="2:4">
      <c r="B174" t="s">
        <v>3921</v>
      </c>
      <c r="C174" s="94">
        <v>1920.0064790000001</v>
      </c>
      <c r="D174" s="95">
        <v>48365</v>
      </c>
    </row>
    <row r="175" spans="2:4">
      <c r="B175" t="s">
        <v>3918</v>
      </c>
      <c r="C175" s="94">
        <v>1007.6348565000001</v>
      </c>
      <c r="D175" s="95">
        <v>48366</v>
      </c>
    </row>
    <row r="176" spans="2:4">
      <c r="B176" t="s">
        <v>3922</v>
      </c>
      <c r="C176" s="94">
        <v>1158.3015008543098</v>
      </c>
      <c r="D176" s="95">
        <v>48395</v>
      </c>
    </row>
    <row r="177" spans="2:4">
      <c r="B177" t="s">
        <v>2516</v>
      </c>
      <c r="C177" s="94">
        <v>550.19309347727847</v>
      </c>
      <c r="D177" s="95">
        <v>48395</v>
      </c>
    </row>
    <row r="178" spans="2:4">
      <c r="B178" t="s">
        <v>3860</v>
      </c>
      <c r="C178" s="94">
        <v>495.58203633000011</v>
      </c>
      <c r="D178" s="95">
        <v>48446</v>
      </c>
    </row>
    <row r="179" spans="2:4">
      <c r="B179" t="s">
        <v>3866</v>
      </c>
      <c r="C179" s="94">
        <v>4.3581189999999994</v>
      </c>
      <c r="D179" s="95">
        <v>48446</v>
      </c>
    </row>
    <row r="180" spans="2:4">
      <c r="B180" t="s">
        <v>2574</v>
      </c>
      <c r="C180" s="94">
        <v>122.96942600000003</v>
      </c>
      <c r="D180" s="95">
        <v>48466</v>
      </c>
    </row>
    <row r="181" spans="2:4">
      <c r="B181" t="s">
        <v>2572</v>
      </c>
      <c r="C181" s="94">
        <v>167.57546850000003</v>
      </c>
      <c r="D181" s="95">
        <v>48466</v>
      </c>
    </row>
    <row r="182" spans="2:4">
      <c r="B182" t="s">
        <v>3931</v>
      </c>
      <c r="C182" s="94">
        <v>2387.5194926843674</v>
      </c>
      <c r="D182" s="95">
        <v>48669</v>
      </c>
    </row>
    <row r="183" spans="2:4">
      <c r="B183" t="s">
        <v>3934</v>
      </c>
      <c r="C183" s="94">
        <v>3717.3133818067936</v>
      </c>
      <c r="D183" s="95">
        <v>48693</v>
      </c>
    </row>
    <row r="184" spans="2:4">
      <c r="B184" t="s">
        <v>3829</v>
      </c>
      <c r="C184" s="94">
        <v>32.141863000000001</v>
      </c>
      <c r="D184" s="95">
        <v>48723</v>
      </c>
    </row>
    <row r="185" spans="2:4">
      <c r="B185" t="s">
        <v>3929</v>
      </c>
      <c r="C185" s="94">
        <v>1305.8724762829788</v>
      </c>
      <c r="D185" s="95">
        <v>48757</v>
      </c>
    </row>
    <row r="186" spans="2:4">
      <c r="B186" t="s">
        <v>3935</v>
      </c>
      <c r="C186" s="94">
        <v>1650.7671352061723</v>
      </c>
      <c r="D186" s="95">
        <v>48760</v>
      </c>
    </row>
    <row r="187" spans="2:4">
      <c r="B187" t="s">
        <v>3923</v>
      </c>
      <c r="C187" s="94">
        <v>1116.9210720000001</v>
      </c>
      <c r="D187" s="95">
        <v>48914</v>
      </c>
    </row>
    <row r="188" spans="2:4">
      <c r="B188" t="s">
        <v>3887</v>
      </c>
      <c r="C188" s="94">
        <v>493.72621586000008</v>
      </c>
      <c r="D188" s="95">
        <v>48942</v>
      </c>
    </row>
    <row r="189" spans="2:4">
      <c r="B189" t="s">
        <v>3899</v>
      </c>
      <c r="C189" s="94">
        <v>359.05215916999998</v>
      </c>
      <c r="D189" s="95">
        <v>48942</v>
      </c>
    </row>
    <row r="190" spans="2:4">
      <c r="B190" t="s">
        <v>2463</v>
      </c>
      <c r="C190" s="94">
        <v>2142.855</v>
      </c>
      <c r="D190" s="95">
        <v>49405</v>
      </c>
    </row>
    <row r="191" spans="2:4">
      <c r="B191" t="s">
        <v>3914</v>
      </c>
      <c r="C191" s="94">
        <v>1345.1511629700001</v>
      </c>
      <c r="D191" s="95">
        <v>49427</v>
      </c>
    </row>
    <row r="192" spans="2:4">
      <c r="B192" t="s">
        <v>3822</v>
      </c>
      <c r="C192" s="94">
        <v>481.553316467</v>
      </c>
      <c r="D192" s="95">
        <v>50041</v>
      </c>
    </row>
    <row r="193" spans="2:4">
      <c r="B193" t="s">
        <v>3881</v>
      </c>
      <c r="C193" s="94">
        <v>1018.2412854</v>
      </c>
      <c r="D193" s="95">
        <v>50586</v>
      </c>
    </row>
    <row r="194" spans="2:4">
      <c r="B194" t="s">
        <v>3896</v>
      </c>
      <c r="C194" s="94">
        <v>0.372257</v>
      </c>
      <c r="D194" s="95">
        <v>50586</v>
      </c>
    </row>
    <row r="195" spans="2:4">
      <c r="B195" t="s">
        <v>3920</v>
      </c>
      <c r="C195" s="94">
        <v>459.83652334301831</v>
      </c>
      <c r="D195" s="95">
        <v>50586</v>
      </c>
    </row>
    <row r="196" spans="2:4">
      <c r="B196" t="s">
        <v>3932</v>
      </c>
      <c r="C196" s="94">
        <v>1194.8028160000001</v>
      </c>
      <c r="D196" s="95">
        <v>50586</v>
      </c>
    </row>
    <row r="197" spans="2:4">
      <c r="B197"/>
      <c r="C197" s="77"/>
    </row>
    <row r="199" spans="2:4">
      <c r="B199"/>
      <c r="C199" s="94"/>
      <c r="D199"/>
    </row>
    <row r="200" spans="2:4">
      <c r="B200"/>
      <c r="C200" s="94"/>
      <c r="D200"/>
    </row>
  </sheetData>
  <sortState xmlns:xlrd2="http://schemas.microsoft.com/office/spreadsheetml/2017/richdata2" ref="A54:BI237">
    <sortCondition ref="D54:D237"/>
  </sortState>
  <mergeCells count="1">
    <mergeCell ref="B7:D7"/>
  </mergeCells>
  <dataValidations count="1">
    <dataValidation allowBlank="1" showInputMessage="1" showErrorMessage="1" sqref="C1:C4 B201:D1048576 E56:XFD1048576 A5:XFD55 A56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3751</v>
      </c>
    </row>
    <row r="3" spans="2:18" s="1" customFormat="1">
      <c r="B3" s="2" t="s">
        <v>2</v>
      </c>
      <c r="C3" s="26" t="s">
        <v>3752</v>
      </c>
    </row>
    <row r="4" spans="2:18" s="1" customFormat="1">
      <c r="B4" s="2" t="s">
        <v>3</v>
      </c>
      <c r="C4" s="88" t="s">
        <v>197</v>
      </c>
    </row>
    <row r="5" spans="2:18">
      <c r="B5" s="2"/>
    </row>
    <row r="7" spans="2:18" ht="26.25" customHeight="1">
      <c r="B7" s="114" t="s">
        <v>173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929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227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3751</v>
      </c>
    </row>
    <row r="3" spans="2:18" s="1" customFormat="1">
      <c r="B3" s="2" t="s">
        <v>2</v>
      </c>
      <c r="C3" s="26" t="s">
        <v>3752</v>
      </c>
    </row>
    <row r="4" spans="2:18" s="1" customFormat="1">
      <c r="B4" s="2" t="s">
        <v>3</v>
      </c>
      <c r="C4" s="88" t="s">
        <v>197</v>
      </c>
    </row>
    <row r="5" spans="2:18">
      <c r="B5" s="2"/>
    </row>
    <row r="7" spans="2:18" ht="26.25" customHeight="1">
      <c r="B7" s="114" t="s">
        <v>177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2214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2215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929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227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7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7">
        <v>45106</v>
      </c>
    </row>
    <row r="2" spans="2:53" s="1" customFormat="1">
      <c r="B2" s="2" t="s">
        <v>1</v>
      </c>
      <c r="C2" s="12" t="s">
        <v>3751</v>
      </c>
    </row>
    <row r="3" spans="2:53" s="1" customFormat="1">
      <c r="B3" s="2" t="s">
        <v>2</v>
      </c>
      <c r="C3" s="26" t="s">
        <v>3752</v>
      </c>
    </row>
    <row r="4" spans="2:53" s="1" customFormat="1">
      <c r="B4" s="2" t="s">
        <v>3</v>
      </c>
      <c r="C4" s="88" t="s">
        <v>197</v>
      </c>
    </row>
    <row r="6" spans="2:53" ht="21.7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53" ht="27.7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5.75</v>
      </c>
      <c r="I11" s="7"/>
      <c r="J11" s="7"/>
      <c r="K11" s="76">
        <v>3.2099999999999997E-2</v>
      </c>
      <c r="L11" s="75">
        <v>279422154.48000002</v>
      </c>
      <c r="M11" s="7"/>
      <c r="N11" s="75">
        <v>0</v>
      </c>
      <c r="O11" s="75">
        <v>263193.49344174308</v>
      </c>
      <c r="P11" s="7"/>
      <c r="Q11" s="76">
        <v>1</v>
      </c>
      <c r="R11" s="76">
        <v>0.2079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5.74</v>
      </c>
      <c r="K12" s="80">
        <v>3.2099999999999997E-2</v>
      </c>
      <c r="L12" s="81">
        <v>279360182.04000002</v>
      </c>
      <c r="N12" s="81">
        <v>0</v>
      </c>
      <c r="O12" s="81">
        <v>263006.28973016998</v>
      </c>
      <c r="Q12" s="80">
        <v>0.99929999999999997</v>
      </c>
      <c r="R12" s="80">
        <v>0.20780000000000001</v>
      </c>
    </row>
    <row r="13" spans="2:53">
      <c r="B13" s="79" t="s">
        <v>228</v>
      </c>
      <c r="C13" s="16"/>
      <c r="D13" s="16"/>
      <c r="H13" s="81">
        <v>5.09</v>
      </c>
      <c r="K13" s="80">
        <v>1.2200000000000001E-2</v>
      </c>
      <c r="L13" s="81">
        <v>74337751.840000004</v>
      </c>
      <c r="N13" s="81">
        <v>0</v>
      </c>
      <c r="O13" s="81">
        <v>82231.405440602</v>
      </c>
      <c r="Q13" s="80">
        <v>0.31240000000000001</v>
      </c>
      <c r="R13" s="80">
        <v>6.5000000000000002E-2</v>
      </c>
    </row>
    <row r="14" spans="2:53">
      <c r="B14" s="79" t="s">
        <v>229</v>
      </c>
      <c r="C14" s="16"/>
      <c r="D14" s="16"/>
      <c r="H14" s="81">
        <v>5.09</v>
      </c>
      <c r="K14" s="80">
        <v>1.2200000000000001E-2</v>
      </c>
      <c r="L14" s="81">
        <v>74337751.840000004</v>
      </c>
      <c r="N14" s="81">
        <v>0</v>
      </c>
      <c r="O14" s="81">
        <v>82231.405440602</v>
      </c>
      <c r="Q14" s="80">
        <v>0.31240000000000001</v>
      </c>
      <c r="R14" s="80">
        <v>6.5000000000000002E-2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5462798.2300000004</v>
      </c>
      <c r="M15" s="77">
        <v>144.80000000000001</v>
      </c>
      <c r="N15" s="77">
        <v>0</v>
      </c>
      <c r="O15" s="77">
        <v>7910.1318370400004</v>
      </c>
      <c r="P15" s="78">
        <v>4.0000000000000002E-4</v>
      </c>
      <c r="Q15" s="78">
        <v>3.0099999999999998E-2</v>
      </c>
      <c r="R15" s="78">
        <v>6.1999999999999998E-3</v>
      </c>
    </row>
    <row r="16" spans="2:53">
      <c r="B16" t="s">
        <v>233</v>
      </c>
      <c r="C16" t="s">
        <v>234</v>
      </c>
      <c r="D16" t="s">
        <v>100</v>
      </c>
      <c r="E16" t="s">
        <v>232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5726652.5899999999</v>
      </c>
      <c r="M16" s="77">
        <v>110.14</v>
      </c>
      <c r="N16" s="77">
        <v>0</v>
      </c>
      <c r="O16" s="77">
        <v>6307.3351626260001</v>
      </c>
      <c r="P16" s="78">
        <v>2.9999999999999997E-4</v>
      </c>
      <c r="Q16" s="78">
        <v>2.4E-2</v>
      </c>
      <c r="R16" s="78">
        <v>5.0000000000000001E-3</v>
      </c>
    </row>
    <row r="17" spans="2:18">
      <c r="B17" t="s">
        <v>235</v>
      </c>
      <c r="C17" t="s">
        <v>236</v>
      </c>
      <c r="D17" t="s">
        <v>100</v>
      </c>
      <c r="E17" t="s">
        <v>232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572958.9</v>
      </c>
      <c r="M17" s="77">
        <v>107.34</v>
      </c>
      <c r="N17" s="77">
        <v>0</v>
      </c>
      <c r="O17" s="77">
        <v>615.01408326000001</v>
      </c>
      <c r="P17" s="78">
        <v>0</v>
      </c>
      <c r="Q17" s="78">
        <v>2.3E-3</v>
      </c>
      <c r="R17" s="78">
        <v>5.0000000000000001E-4</v>
      </c>
    </row>
    <row r="18" spans="2:18">
      <c r="B18" t="s">
        <v>237</v>
      </c>
      <c r="C18" t="s">
        <v>238</v>
      </c>
      <c r="D18" t="s">
        <v>100</v>
      </c>
      <c r="E18" t="s">
        <v>232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114528.57</v>
      </c>
      <c r="M18" s="77">
        <v>114.24</v>
      </c>
      <c r="N18" s="77">
        <v>0</v>
      </c>
      <c r="O18" s="77">
        <v>130.83743836799999</v>
      </c>
      <c r="P18" s="78">
        <v>0</v>
      </c>
      <c r="Q18" s="78">
        <v>5.0000000000000001E-4</v>
      </c>
      <c r="R18" s="78">
        <v>1E-4</v>
      </c>
    </row>
    <row r="19" spans="2:18">
      <c r="B19" t="s">
        <v>239</v>
      </c>
      <c r="C19" t="s">
        <v>240</v>
      </c>
      <c r="D19" t="s">
        <v>100</v>
      </c>
      <c r="E19" t="s">
        <v>232</v>
      </c>
      <c r="G19"/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12425724.1</v>
      </c>
      <c r="M19" s="77">
        <v>110.07</v>
      </c>
      <c r="N19" s="77">
        <v>0</v>
      </c>
      <c r="O19" s="77">
        <v>13676.99451687</v>
      </c>
      <c r="P19" s="78">
        <v>5.9999999999999995E-4</v>
      </c>
      <c r="Q19" s="78">
        <v>5.1999999999999998E-2</v>
      </c>
      <c r="R19" s="78">
        <v>1.0800000000000001E-2</v>
      </c>
    </row>
    <row r="20" spans="2:18">
      <c r="B20" t="s">
        <v>241</v>
      </c>
      <c r="C20" t="s">
        <v>242</v>
      </c>
      <c r="D20" t="s">
        <v>100</v>
      </c>
      <c r="E20" t="s">
        <v>232</v>
      </c>
      <c r="G20"/>
      <c r="H20" s="77">
        <v>8.39</v>
      </c>
      <c r="I20" t="s">
        <v>102</v>
      </c>
      <c r="J20" s="78">
        <v>1E-3</v>
      </c>
      <c r="K20" s="78">
        <v>1.06E-2</v>
      </c>
      <c r="L20" s="77">
        <v>12886642.5</v>
      </c>
      <c r="M20" s="77">
        <v>102.15</v>
      </c>
      <c r="N20" s="77">
        <v>0</v>
      </c>
      <c r="O20" s="77">
        <v>13163.705313750001</v>
      </c>
      <c r="P20" s="78">
        <v>6.9999999999999999E-4</v>
      </c>
      <c r="Q20" s="78">
        <v>0.05</v>
      </c>
      <c r="R20" s="78">
        <v>1.04E-2</v>
      </c>
    </row>
    <row r="21" spans="2:18">
      <c r="B21" t="s">
        <v>243</v>
      </c>
      <c r="C21" t="s">
        <v>244</v>
      </c>
      <c r="D21" t="s">
        <v>100</v>
      </c>
      <c r="E21" t="s">
        <v>232</v>
      </c>
      <c r="G21"/>
      <c r="H21" s="77">
        <v>26.24</v>
      </c>
      <c r="I21" t="s">
        <v>102</v>
      </c>
      <c r="J21" s="78">
        <v>5.0000000000000001E-3</v>
      </c>
      <c r="K21" s="78">
        <v>1.24E-2</v>
      </c>
      <c r="L21" s="77">
        <v>1946625.34</v>
      </c>
      <c r="M21" s="77">
        <v>91.36</v>
      </c>
      <c r="N21" s="77">
        <v>0</v>
      </c>
      <c r="O21" s="77">
        <v>1778.4369106239999</v>
      </c>
      <c r="P21" s="78">
        <v>2.0000000000000001E-4</v>
      </c>
      <c r="Q21" s="78">
        <v>6.7999999999999996E-3</v>
      </c>
      <c r="R21" s="78">
        <v>1.4E-3</v>
      </c>
    </row>
    <row r="22" spans="2:18">
      <c r="B22" t="s">
        <v>245</v>
      </c>
      <c r="C22" t="s">
        <v>246</v>
      </c>
      <c r="D22" t="s">
        <v>100</v>
      </c>
      <c r="E22" t="s">
        <v>232</v>
      </c>
      <c r="G22"/>
      <c r="H22" s="77">
        <v>14.76</v>
      </c>
      <c r="I22" t="s">
        <v>102</v>
      </c>
      <c r="J22" s="78">
        <v>2.75E-2</v>
      </c>
      <c r="K22" s="78">
        <v>1.11E-2</v>
      </c>
      <c r="L22" s="77">
        <v>1025768.62</v>
      </c>
      <c r="M22" s="77">
        <v>152.87</v>
      </c>
      <c r="N22" s="77">
        <v>0</v>
      </c>
      <c r="O22" s="77">
        <v>1568.092489394</v>
      </c>
      <c r="P22" s="78">
        <v>1E-4</v>
      </c>
      <c r="Q22" s="78">
        <v>6.0000000000000001E-3</v>
      </c>
      <c r="R22" s="78">
        <v>1.1999999999999999E-3</v>
      </c>
    </row>
    <row r="23" spans="2:18">
      <c r="B23" t="s">
        <v>247</v>
      </c>
      <c r="C23" t="s">
        <v>248</v>
      </c>
      <c r="D23" t="s">
        <v>100</v>
      </c>
      <c r="E23" t="s">
        <v>232</v>
      </c>
      <c r="G23"/>
      <c r="H23" s="77">
        <v>10.74</v>
      </c>
      <c r="I23" t="s">
        <v>102</v>
      </c>
      <c r="J23" s="78">
        <v>0.04</v>
      </c>
      <c r="K23" s="78">
        <v>1.03E-2</v>
      </c>
      <c r="L23" s="77">
        <v>688639.99</v>
      </c>
      <c r="M23" s="77">
        <v>178.82</v>
      </c>
      <c r="N23" s="77">
        <v>0</v>
      </c>
      <c r="O23" s="77">
        <v>1231.426030118</v>
      </c>
      <c r="P23" s="78">
        <v>0</v>
      </c>
      <c r="Q23" s="78">
        <v>4.7000000000000002E-3</v>
      </c>
      <c r="R23" s="78">
        <v>1E-3</v>
      </c>
    </row>
    <row r="24" spans="2:18">
      <c r="B24" t="s">
        <v>249</v>
      </c>
      <c r="C24" t="s">
        <v>250</v>
      </c>
      <c r="D24" t="s">
        <v>100</v>
      </c>
      <c r="E24" t="s">
        <v>232</v>
      </c>
      <c r="G24"/>
      <c r="H24" s="77">
        <v>5.85</v>
      </c>
      <c r="I24" t="s">
        <v>102</v>
      </c>
      <c r="J24" s="78">
        <v>5.0000000000000001E-3</v>
      </c>
      <c r="K24" s="78">
        <v>1.0500000000000001E-2</v>
      </c>
      <c r="L24" s="77">
        <v>12785534.68</v>
      </c>
      <c r="M24" s="77">
        <v>107.14</v>
      </c>
      <c r="N24" s="77">
        <v>0</v>
      </c>
      <c r="O24" s="77">
        <v>13698.421856151999</v>
      </c>
      <c r="P24" s="78">
        <v>5.9999999999999995E-4</v>
      </c>
      <c r="Q24" s="78">
        <v>5.1999999999999998E-2</v>
      </c>
      <c r="R24" s="78">
        <v>1.0800000000000001E-2</v>
      </c>
    </row>
    <row r="25" spans="2:18">
      <c r="B25" t="s">
        <v>251</v>
      </c>
      <c r="C25" t="s">
        <v>252</v>
      </c>
      <c r="D25" t="s">
        <v>100</v>
      </c>
      <c r="E25" t="s">
        <v>232</v>
      </c>
      <c r="G25"/>
      <c r="H25" s="77">
        <v>3.08</v>
      </c>
      <c r="I25" t="s">
        <v>102</v>
      </c>
      <c r="J25" s="78">
        <v>1E-3</v>
      </c>
      <c r="K25" s="78">
        <v>1.2E-2</v>
      </c>
      <c r="L25" s="77">
        <v>20701878.32</v>
      </c>
      <c r="M25" s="77">
        <v>107</v>
      </c>
      <c r="N25" s="77">
        <v>0</v>
      </c>
      <c r="O25" s="77">
        <v>22151.0098024</v>
      </c>
      <c r="P25" s="78">
        <v>1.1000000000000001E-3</v>
      </c>
      <c r="Q25" s="78">
        <v>8.4199999999999997E-2</v>
      </c>
      <c r="R25" s="78">
        <v>1.7500000000000002E-2</v>
      </c>
    </row>
    <row r="26" spans="2:18">
      <c r="B26" s="79" t="s">
        <v>253</v>
      </c>
      <c r="C26" s="16"/>
      <c r="D26" s="16"/>
      <c r="H26" s="81">
        <v>6.04</v>
      </c>
      <c r="K26" s="80">
        <v>4.1200000000000001E-2</v>
      </c>
      <c r="L26" s="81">
        <v>205022430.19999999</v>
      </c>
      <c r="N26" s="81">
        <v>0</v>
      </c>
      <c r="O26" s="81">
        <v>180774.884289568</v>
      </c>
      <c r="Q26" s="80">
        <v>0.68689999999999996</v>
      </c>
      <c r="R26" s="80">
        <v>0.14280000000000001</v>
      </c>
    </row>
    <row r="27" spans="2:18">
      <c r="B27" s="79" t="s">
        <v>254</v>
      </c>
      <c r="C27" s="16"/>
      <c r="D27" s="16"/>
      <c r="H27" s="81">
        <v>0.64</v>
      </c>
      <c r="K27" s="80">
        <v>4.8099999999999997E-2</v>
      </c>
      <c r="L27" s="81">
        <v>54592780.869999997</v>
      </c>
      <c r="N27" s="81">
        <v>0</v>
      </c>
      <c r="O27" s="81">
        <v>52972.631847165998</v>
      </c>
      <c r="Q27" s="80">
        <v>0.20130000000000001</v>
      </c>
      <c r="R27" s="80">
        <v>4.1799999999999997E-2</v>
      </c>
    </row>
    <row r="28" spans="2:18">
      <c r="B28" t="s">
        <v>255</v>
      </c>
      <c r="C28" t="s">
        <v>256</v>
      </c>
      <c r="D28" t="s">
        <v>100</v>
      </c>
      <c r="E28" t="s">
        <v>232</v>
      </c>
      <c r="G28"/>
      <c r="H28" s="77">
        <v>0.76</v>
      </c>
      <c r="I28" t="s">
        <v>102</v>
      </c>
      <c r="J28" s="78">
        <v>0</v>
      </c>
      <c r="K28" s="78">
        <v>4.82E-2</v>
      </c>
      <c r="L28" s="77">
        <v>4626920.97</v>
      </c>
      <c r="M28" s="77">
        <v>96.48</v>
      </c>
      <c r="N28" s="77">
        <v>0</v>
      </c>
      <c r="O28" s="77">
        <v>4464.0533518559996</v>
      </c>
      <c r="P28" s="78">
        <v>2.0000000000000001E-4</v>
      </c>
      <c r="Q28" s="78">
        <v>1.7000000000000001E-2</v>
      </c>
      <c r="R28" s="78">
        <v>3.5000000000000001E-3</v>
      </c>
    </row>
    <row r="29" spans="2:18">
      <c r="B29" t="s">
        <v>258</v>
      </c>
      <c r="C29" t="s">
        <v>259</v>
      </c>
      <c r="D29" t="s">
        <v>100</v>
      </c>
      <c r="E29" t="s">
        <v>232</v>
      </c>
      <c r="G29"/>
      <c r="H29" s="77">
        <v>0.28000000000000003</v>
      </c>
      <c r="I29" t="s">
        <v>102</v>
      </c>
      <c r="J29" s="78">
        <v>0</v>
      </c>
      <c r="K29" s="78">
        <v>4.6699999999999998E-2</v>
      </c>
      <c r="L29" s="77">
        <v>198800.18</v>
      </c>
      <c r="M29" s="77">
        <v>98.72</v>
      </c>
      <c r="N29" s="77">
        <v>0</v>
      </c>
      <c r="O29" s="77">
        <v>196.255537696</v>
      </c>
      <c r="P29" s="78">
        <v>0</v>
      </c>
      <c r="Q29" s="78">
        <v>6.9999999999999999E-4</v>
      </c>
      <c r="R29" s="78">
        <v>2.0000000000000001E-4</v>
      </c>
    </row>
    <row r="30" spans="2:18">
      <c r="B30" t="s">
        <v>260</v>
      </c>
      <c r="C30" t="s">
        <v>261</v>
      </c>
      <c r="D30" t="s">
        <v>100</v>
      </c>
      <c r="E30" t="s">
        <v>232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99400.09</v>
      </c>
      <c r="M30" s="77">
        <v>98.33</v>
      </c>
      <c r="N30" s="77">
        <v>0</v>
      </c>
      <c r="O30" s="77">
        <v>97.740108496999994</v>
      </c>
      <c r="P30" s="78">
        <v>0</v>
      </c>
      <c r="Q30" s="78">
        <v>4.0000000000000002E-4</v>
      </c>
      <c r="R30" s="78">
        <v>1E-4</v>
      </c>
    </row>
    <row r="31" spans="2:18">
      <c r="B31" t="s">
        <v>262</v>
      </c>
      <c r="C31" t="s">
        <v>263</v>
      </c>
      <c r="D31" t="s">
        <v>100</v>
      </c>
      <c r="E31" t="s">
        <v>232</v>
      </c>
      <c r="G31"/>
      <c r="H31" s="77">
        <v>0.51</v>
      </c>
      <c r="I31" t="s">
        <v>102</v>
      </c>
      <c r="J31" s="78">
        <v>0</v>
      </c>
      <c r="K31" s="78">
        <v>4.7899999999999998E-2</v>
      </c>
      <c r="L31" s="77">
        <v>13292260.800000001</v>
      </c>
      <c r="M31" s="77">
        <v>97.63</v>
      </c>
      <c r="N31" s="77">
        <v>0</v>
      </c>
      <c r="O31" s="77">
        <v>12977.23421904</v>
      </c>
      <c r="P31" s="78">
        <v>4.0000000000000002E-4</v>
      </c>
      <c r="Q31" s="78">
        <v>4.9299999999999997E-2</v>
      </c>
      <c r="R31" s="78">
        <v>1.03E-2</v>
      </c>
    </row>
    <row r="32" spans="2:18">
      <c r="B32" t="s">
        <v>265</v>
      </c>
      <c r="C32" t="s">
        <v>266</v>
      </c>
      <c r="D32" t="s">
        <v>100</v>
      </c>
      <c r="E32" t="s">
        <v>232</v>
      </c>
      <c r="G32"/>
      <c r="H32" s="77">
        <v>0.61</v>
      </c>
      <c r="I32" t="s">
        <v>102</v>
      </c>
      <c r="J32" s="78">
        <v>0</v>
      </c>
      <c r="K32" s="78">
        <v>4.8000000000000001E-2</v>
      </c>
      <c r="L32" s="77">
        <v>8120669.1699999999</v>
      </c>
      <c r="M32" s="77">
        <v>97.19</v>
      </c>
      <c r="N32" s="77">
        <v>0</v>
      </c>
      <c r="O32" s="77">
        <v>7892.478366323</v>
      </c>
      <c r="P32" s="78">
        <v>2.9999999999999997E-4</v>
      </c>
      <c r="Q32" s="78">
        <v>0.03</v>
      </c>
      <c r="R32" s="78">
        <v>6.1999999999999998E-3</v>
      </c>
    </row>
    <row r="33" spans="2:18">
      <c r="B33" t="s">
        <v>268</v>
      </c>
      <c r="C33" t="s">
        <v>269</v>
      </c>
      <c r="D33" t="s">
        <v>100</v>
      </c>
      <c r="E33" t="s">
        <v>232</v>
      </c>
      <c r="G33"/>
      <c r="H33" s="77">
        <v>0.68</v>
      </c>
      <c r="I33" t="s">
        <v>102</v>
      </c>
      <c r="J33" s="78">
        <v>0</v>
      </c>
      <c r="K33" s="78">
        <v>4.8500000000000001E-2</v>
      </c>
      <c r="L33" s="77">
        <v>10302864.58</v>
      </c>
      <c r="M33" s="77">
        <v>96.81</v>
      </c>
      <c r="N33" s="77">
        <v>0</v>
      </c>
      <c r="O33" s="77">
        <v>9974.2031998980001</v>
      </c>
      <c r="P33" s="78">
        <v>2.9999999999999997E-4</v>
      </c>
      <c r="Q33" s="78">
        <v>3.7900000000000003E-2</v>
      </c>
      <c r="R33" s="78">
        <v>7.9000000000000008E-3</v>
      </c>
    </row>
    <row r="34" spans="2:18">
      <c r="B34" t="s">
        <v>271</v>
      </c>
      <c r="C34" t="s">
        <v>272</v>
      </c>
      <c r="D34" t="s">
        <v>100</v>
      </c>
      <c r="E34" t="s">
        <v>232</v>
      </c>
      <c r="G34"/>
      <c r="H34" s="77">
        <v>0.44</v>
      </c>
      <c r="I34" t="s">
        <v>102</v>
      </c>
      <c r="J34" s="78">
        <v>0</v>
      </c>
      <c r="K34" s="78">
        <v>4.7699999999999999E-2</v>
      </c>
      <c r="L34" s="77">
        <v>7656617.2999999998</v>
      </c>
      <c r="M34" s="77">
        <v>97.99</v>
      </c>
      <c r="N34" s="77">
        <v>0</v>
      </c>
      <c r="O34" s="77">
        <v>7502.7192922699996</v>
      </c>
      <c r="P34" s="78">
        <v>2.0000000000000001E-4</v>
      </c>
      <c r="Q34" s="78">
        <v>2.8500000000000001E-2</v>
      </c>
      <c r="R34" s="78">
        <v>5.8999999999999999E-3</v>
      </c>
    </row>
    <row r="35" spans="2:18">
      <c r="B35" t="s">
        <v>274</v>
      </c>
      <c r="C35" t="s">
        <v>275</v>
      </c>
      <c r="D35" t="s">
        <v>100</v>
      </c>
      <c r="E35" t="s">
        <v>232</v>
      </c>
      <c r="G35"/>
      <c r="H35" s="77">
        <v>0.86</v>
      </c>
      <c r="I35" t="s">
        <v>102</v>
      </c>
      <c r="J35" s="78">
        <v>0</v>
      </c>
      <c r="K35" s="78">
        <v>4.82E-2</v>
      </c>
      <c r="L35" s="77">
        <v>4716638.76</v>
      </c>
      <c r="M35" s="77">
        <v>96.04</v>
      </c>
      <c r="N35" s="77">
        <v>0</v>
      </c>
      <c r="O35" s="77">
        <v>4529.8598651040002</v>
      </c>
      <c r="P35" s="78">
        <v>2.9999999999999997E-4</v>
      </c>
      <c r="Q35" s="78">
        <v>1.72E-2</v>
      </c>
      <c r="R35" s="78">
        <v>3.5999999999999999E-3</v>
      </c>
    </row>
    <row r="36" spans="2:18">
      <c r="B36" t="s">
        <v>277</v>
      </c>
      <c r="C36" t="s">
        <v>278</v>
      </c>
      <c r="D36" t="s">
        <v>100</v>
      </c>
      <c r="E36" t="s">
        <v>232</v>
      </c>
      <c r="G36"/>
      <c r="H36" s="77">
        <v>0.93</v>
      </c>
      <c r="I36" t="s">
        <v>102</v>
      </c>
      <c r="J36" s="78">
        <v>0</v>
      </c>
      <c r="K36" s="78">
        <v>4.8399999999999999E-2</v>
      </c>
      <c r="L36" s="77">
        <v>5566405.04</v>
      </c>
      <c r="M36" s="77">
        <v>95.68</v>
      </c>
      <c r="N36" s="77">
        <v>0</v>
      </c>
      <c r="O36" s="77">
        <v>5325.9363422719998</v>
      </c>
      <c r="P36" s="78">
        <v>2.9999999999999997E-4</v>
      </c>
      <c r="Q36" s="78">
        <v>2.0199999999999999E-2</v>
      </c>
      <c r="R36" s="78">
        <v>4.1999999999999997E-3</v>
      </c>
    </row>
    <row r="37" spans="2:18">
      <c r="B37" t="s">
        <v>280</v>
      </c>
      <c r="C37" t="s">
        <v>281</v>
      </c>
      <c r="D37" t="s">
        <v>100</v>
      </c>
      <c r="E37" t="s">
        <v>232</v>
      </c>
      <c r="G37"/>
      <c r="H37" s="77">
        <v>0.09</v>
      </c>
      <c r="I37" t="s">
        <v>102</v>
      </c>
      <c r="J37" s="78">
        <v>0</v>
      </c>
      <c r="K37" s="78">
        <v>4.7699999999999999E-2</v>
      </c>
      <c r="L37" s="77">
        <v>11928.01</v>
      </c>
      <c r="M37" s="77">
        <v>99.58</v>
      </c>
      <c r="N37" s="77">
        <v>0</v>
      </c>
      <c r="O37" s="77">
        <v>11.877912358</v>
      </c>
      <c r="P37" s="78">
        <v>0</v>
      </c>
      <c r="Q37" s="78">
        <v>0</v>
      </c>
      <c r="R37" s="78">
        <v>0</v>
      </c>
    </row>
    <row r="38" spans="2:18">
      <c r="B38" t="s">
        <v>282</v>
      </c>
      <c r="C38" t="s">
        <v>283</v>
      </c>
      <c r="D38" t="s">
        <v>100</v>
      </c>
      <c r="E38" t="s">
        <v>232</v>
      </c>
      <c r="G38"/>
      <c r="H38" s="77">
        <v>0.19</v>
      </c>
      <c r="I38" t="s">
        <v>102</v>
      </c>
      <c r="J38" s="78">
        <v>0</v>
      </c>
      <c r="K38" s="78">
        <v>4.6300000000000001E-2</v>
      </c>
      <c r="L38" s="77">
        <v>275.97000000000003</v>
      </c>
      <c r="M38" s="77">
        <v>99.16</v>
      </c>
      <c r="N38" s="77">
        <v>0</v>
      </c>
      <c r="O38" s="77">
        <v>0.27365185199999997</v>
      </c>
      <c r="P38" s="78">
        <v>0</v>
      </c>
      <c r="Q38" s="78">
        <v>0</v>
      </c>
      <c r="R38" s="78">
        <v>0</v>
      </c>
    </row>
    <row r="39" spans="2:18">
      <c r="B39" s="79" t="s">
        <v>284</v>
      </c>
      <c r="C39" s="16"/>
      <c r="D39" s="16"/>
      <c r="H39" s="81">
        <v>8.2799999999999994</v>
      </c>
      <c r="K39" s="80">
        <v>3.8300000000000001E-2</v>
      </c>
      <c r="L39" s="81">
        <v>150429649.33000001</v>
      </c>
      <c r="N39" s="81">
        <v>0</v>
      </c>
      <c r="O39" s="81">
        <v>127802.25244240199</v>
      </c>
      <c r="Q39" s="80">
        <v>0.48559999999999998</v>
      </c>
      <c r="R39" s="80">
        <v>0.10100000000000001</v>
      </c>
    </row>
    <row r="40" spans="2:18">
      <c r="B40" t="s">
        <v>285</v>
      </c>
      <c r="C40" t="s">
        <v>286</v>
      </c>
      <c r="D40" t="s">
        <v>100</v>
      </c>
      <c r="E40" t="s">
        <v>232</v>
      </c>
      <c r="G40"/>
      <c r="H40" s="77">
        <v>4.92</v>
      </c>
      <c r="I40" t="s">
        <v>102</v>
      </c>
      <c r="J40" s="78">
        <v>2.2499999999999999E-2</v>
      </c>
      <c r="K40" s="78">
        <v>3.78E-2</v>
      </c>
      <c r="L40" s="77">
        <v>20317144.190000001</v>
      </c>
      <c r="M40" s="77">
        <v>94.52</v>
      </c>
      <c r="N40" s="77">
        <v>0</v>
      </c>
      <c r="O40" s="77">
        <v>19203.764688388001</v>
      </c>
      <c r="P40" s="78">
        <v>8.0000000000000004E-4</v>
      </c>
      <c r="Q40" s="78">
        <v>7.2999999999999995E-2</v>
      </c>
      <c r="R40" s="78">
        <v>1.52E-2</v>
      </c>
    </row>
    <row r="41" spans="2:18">
      <c r="B41" t="s">
        <v>287</v>
      </c>
      <c r="C41" t="s">
        <v>288</v>
      </c>
      <c r="D41" t="s">
        <v>100</v>
      </c>
      <c r="E41" t="s">
        <v>232</v>
      </c>
      <c r="G41"/>
      <c r="H41" s="77">
        <v>2.65</v>
      </c>
      <c r="I41" t="s">
        <v>102</v>
      </c>
      <c r="J41" s="78">
        <v>5.0000000000000001E-3</v>
      </c>
      <c r="K41" s="78">
        <v>4.0800000000000003E-2</v>
      </c>
      <c r="L41" s="77">
        <v>680.69</v>
      </c>
      <c r="M41" s="77">
        <v>91.3</v>
      </c>
      <c r="N41" s="77">
        <v>0</v>
      </c>
      <c r="O41" s="77">
        <v>0.62146997000000004</v>
      </c>
      <c r="P41" s="78">
        <v>0</v>
      </c>
      <c r="Q41" s="78">
        <v>0</v>
      </c>
      <c r="R41" s="78">
        <v>0</v>
      </c>
    </row>
    <row r="42" spans="2:18">
      <c r="B42" t="s">
        <v>289</v>
      </c>
      <c r="C42" t="s">
        <v>290</v>
      </c>
      <c r="D42" t="s">
        <v>100</v>
      </c>
      <c r="E42" t="s">
        <v>232</v>
      </c>
      <c r="G42"/>
      <c r="H42" s="77">
        <v>5.18</v>
      </c>
      <c r="I42" t="s">
        <v>102</v>
      </c>
      <c r="J42" s="78">
        <v>3.7499999999999999E-2</v>
      </c>
      <c r="K42" s="78">
        <v>3.7699999999999997E-2</v>
      </c>
      <c r="L42" s="77">
        <v>6898339.1299999999</v>
      </c>
      <c r="M42" s="77">
        <v>100.65</v>
      </c>
      <c r="N42" s="77">
        <v>0</v>
      </c>
      <c r="O42" s="77">
        <v>6943.1783343449997</v>
      </c>
      <c r="P42" s="78">
        <v>1.6000000000000001E-3</v>
      </c>
      <c r="Q42" s="78">
        <v>2.64E-2</v>
      </c>
      <c r="R42" s="78">
        <v>5.4999999999999997E-3</v>
      </c>
    </row>
    <row r="43" spans="2:18">
      <c r="B43" t="s">
        <v>291</v>
      </c>
      <c r="C43" t="s">
        <v>292</v>
      </c>
      <c r="D43" t="s">
        <v>100</v>
      </c>
      <c r="E43" t="s">
        <v>232</v>
      </c>
      <c r="G43"/>
      <c r="H43" s="77">
        <v>3.63</v>
      </c>
      <c r="I43" t="s">
        <v>102</v>
      </c>
      <c r="J43" s="78">
        <v>0.02</v>
      </c>
      <c r="K43" s="78">
        <v>3.8800000000000001E-2</v>
      </c>
      <c r="L43" s="77">
        <v>7090719.5700000003</v>
      </c>
      <c r="M43" s="77">
        <v>94.05</v>
      </c>
      <c r="N43" s="77">
        <v>0</v>
      </c>
      <c r="O43" s="77">
        <v>6668.8217555849997</v>
      </c>
      <c r="P43" s="78">
        <v>2.9999999999999997E-4</v>
      </c>
      <c r="Q43" s="78">
        <v>2.53E-2</v>
      </c>
      <c r="R43" s="78">
        <v>5.3E-3</v>
      </c>
    </row>
    <row r="44" spans="2:18">
      <c r="B44" t="s">
        <v>293</v>
      </c>
      <c r="C44" t="s">
        <v>294</v>
      </c>
      <c r="D44" t="s">
        <v>100</v>
      </c>
      <c r="E44" t="s">
        <v>232</v>
      </c>
      <c r="G44"/>
      <c r="H44" s="77">
        <v>15.78</v>
      </c>
      <c r="I44" t="s">
        <v>102</v>
      </c>
      <c r="J44" s="78">
        <v>3.7499999999999999E-2</v>
      </c>
      <c r="K44" s="78">
        <v>4.0599999999999997E-2</v>
      </c>
      <c r="L44" s="77">
        <v>2862860.06</v>
      </c>
      <c r="M44" s="77">
        <v>96.3</v>
      </c>
      <c r="N44" s="77">
        <v>0</v>
      </c>
      <c r="O44" s="77">
        <v>2756.9342377799999</v>
      </c>
      <c r="P44" s="78">
        <v>1E-4</v>
      </c>
      <c r="Q44" s="78">
        <v>1.0500000000000001E-2</v>
      </c>
      <c r="R44" s="78">
        <v>2.2000000000000001E-3</v>
      </c>
    </row>
    <row r="45" spans="2:18">
      <c r="B45" t="s">
        <v>295</v>
      </c>
      <c r="C45" t="s">
        <v>296</v>
      </c>
      <c r="D45" t="s">
        <v>100</v>
      </c>
      <c r="E45" t="s">
        <v>232</v>
      </c>
      <c r="G45"/>
      <c r="H45" s="77">
        <v>0.08</v>
      </c>
      <c r="I45" t="s">
        <v>102</v>
      </c>
      <c r="J45" s="78">
        <v>1.5E-3</v>
      </c>
      <c r="K45" s="78">
        <v>4.7E-2</v>
      </c>
      <c r="L45" s="77">
        <v>540278.29</v>
      </c>
      <c r="M45" s="77">
        <v>99.76</v>
      </c>
      <c r="N45" s="77">
        <v>0</v>
      </c>
      <c r="O45" s="77">
        <v>538.98162210400005</v>
      </c>
      <c r="P45" s="78">
        <v>0</v>
      </c>
      <c r="Q45" s="78">
        <v>2E-3</v>
      </c>
      <c r="R45" s="78">
        <v>4.0000000000000002E-4</v>
      </c>
    </row>
    <row r="46" spans="2:18">
      <c r="B46" t="s">
        <v>297</v>
      </c>
      <c r="C46" t="s">
        <v>298</v>
      </c>
      <c r="D46" t="s">
        <v>100</v>
      </c>
      <c r="E46" t="s">
        <v>232</v>
      </c>
      <c r="G46"/>
      <c r="H46" s="77">
        <v>2.12</v>
      </c>
      <c r="I46" t="s">
        <v>102</v>
      </c>
      <c r="J46" s="78">
        <v>1.7500000000000002E-2</v>
      </c>
      <c r="K46" s="78">
        <v>4.2000000000000003E-2</v>
      </c>
      <c r="L46" s="77">
        <v>6951.52</v>
      </c>
      <c r="M46" s="77">
        <v>96.45</v>
      </c>
      <c r="N46" s="77">
        <v>0</v>
      </c>
      <c r="O46" s="77">
        <v>6.70474104</v>
      </c>
      <c r="P46" s="78">
        <v>0</v>
      </c>
      <c r="Q46" s="78">
        <v>0</v>
      </c>
      <c r="R46" s="78">
        <v>0</v>
      </c>
    </row>
    <row r="47" spans="2:18">
      <c r="B47" t="s">
        <v>299</v>
      </c>
      <c r="C47" t="s">
        <v>300</v>
      </c>
      <c r="D47" t="s">
        <v>100</v>
      </c>
      <c r="E47" t="s">
        <v>232</v>
      </c>
      <c r="G47"/>
      <c r="H47" s="77">
        <v>18.649999999999999</v>
      </c>
      <c r="I47" t="s">
        <v>102</v>
      </c>
      <c r="J47" s="78">
        <v>2.8000000000000001E-2</v>
      </c>
      <c r="K47" s="78">
        <v>4.1399999999999999E-2</v>
      </c>
      <c r="L47" s="77">
        <v>10332527.869999999</v>
      </c>
      <c r="M47" s="77">
        <v>78.989999999999995</v>
      </c>
      <c r="N47" s="77">
        <v>0</v>
      </c>
      <c r="O47" s="77">
        <v>8161.6637645130004</v>
      </c>
      <c r="P47" s="78">
        <v>1.5E-3</v>
      </c>
      <c r="Q47" s="78">
        <v>3.1E-2</v>
      </c>
      <c r="R47" s="78">
        <v>6.4000000000000003E-3</v>
      </c>
    </row>
    <row r="48" spans="2:18">
      <c r="B48" t="s">
        <v>301</v>
      </c>
      <c r="C48" t="s">
        <v>302</v>
      </c>
      <c r="D48" t="s">
        <v>100</v>
      </c>
      <c r="E48" t="s">
        <v>232</v>
      </c>
      <c r="G48"/>
      <c r="H48" s="77">
        <v>3.01</v>
      </c>
      <c r="I48" t="s">
        <v>102</v>
      </c>
      <c r="J48" s="78">
        <v>6.25E-2</v>
      </c>
      <c r="K48" s="78">
        <v>3.95E-2</v>
      </c>
      <c r="L48" s="77">
        <v>0.03</v>
      </c>
      <c r="M48" s="77">
        <v>111.17</v>
      </c>
      <c r="N48" s="77">
        <v>0</v>
      </c>
      <c r="O48" s="77">
        <v>3.3351E-5</v>
      </c>
      <c r="P48" s="78">
        <v>0</v>
      </c>
      <c r="Q48" s="78">
        <v>0</v>
      </c>
      <c r="R48" s="78">
        <v>0</v>
      </c>
    </row>
    <row r="49" spans="2:18">
      <c r="B49" t="s">
        <v>303</v>
      </c>
      <c r="C49" t="s">
        <v>304</v>
      </c>
      <c r="D49" t="s">
        <v>100</v>
      </c>
      <c r="E49" t="s">
        <v>232</v>
      </c>
      <c r="G49"/>
      <c r="H49" s="77">
        <v>0.75</v>
      </c>
      <c r="I49" t="s">
        <v>102</v>
      </c>
      <c r="J49" s="78">
        <v>3.7499999999999999E-2</v>
      </c>
      <c r="K49" s="78">
        <v>4.4900000000000002E-2</v>
      </c>
      <c r="L49" s="77">
        <v>1547.84</v>
      </c>
      <c r="M49" s="77">
        <v>100.38</v>
      </c>
      <c r="N49" s="77">
        <v>0</v>
      </c>
      <c r="O49" s="77">
        <v>1.5537217919999999</v>
      </c>
      <c r="P49" s="78">
        <v>0</v>
      </c>
      <c r="Q49" s="78">
        <v>0</v>
      </c>
      <c r="R49" s="78">
        <v>0</v>
      </c>
    </row>
    <row r="50" spans="2:18">
      <c r="B50" t="s">
        <v>305</v>
      </c>
      <c r="C50" t="s">
        <v>306</v>
      </c>
      <c r="D50" t="s">
        <v>100</v>
      </c>
      <c r="E50" t="s">
        <v>232</v>
      </c>
      <c r="G50"/>
      <c r="H50" s="77">
        <v>12.46</v>
      </c>
      <c r="I50" t="s">
        <v>102</v>
      </c>
      <c r="J50" s="78">
        <v>5.5E-2</v>
      </c>
      <c r="K50" s="78">
        <v>3.9899999999999998E-2</v>
      </c>
      <c r="L50" s="77">
        <v>735560.67</v>
      </c>
      <c r="M50" s="77">
        <v>121.8</v>
      </c>
      <c r="N50" s="77">
        <v>0</v>
      </c>
      <c r="O50" s="77">
        <v>895.91289605999998</v>
      </c>
      <c r="P50" s="78">
        <v>0</v>
      </c>
      <c r="Q50" s="78">
        <v>3.3999999999999998E-3</v>
      </c>
      <c r="R50" s="78">
        <v>6.9999999999999999E-4</v>
      </c>
    </row>
    <row r="51" spans="2:18">
      <c r="B51" t="s">
        <v>307</v>
      </c>
      <c r="C51" t="s">
        <v>308</v>
      </c>
      <c r="D51" t="s">
        <v>100</v>
      </c>
      <c r="E51" t="s">
        <v>232</v>
      </c>
      <c r="G51"/>
      <c r="H51" s="77">
        <v>1.34</v>
      </c>
      <c r="I51" t="s">
        <v>102</v>
      </c>
      <c r="J51" s="78">
        <v>4.0000000000000001E-3</v>
      </c>
      <c r="K51" s="78">
        <v>4.3900000000000002E-2</v>
      </c>
      <c r="L51" s="77">
        <v>296865.11</v>
      </c>
      <c r="M51" s="77">
        <v>95.18</v>
      </c>
      <c r="N51" s="77">
        <v>0</v>
      </c>
      <c r="O51" s="77">
        <v>282.55621169800003</v>
      </c>
      <c r="P51" s="78">
        <v>0</v>
      </c>
      <c r="Q51" s="78">
        <v>1.1000000000000001E-3</v>
      </c>
      <c r="R51" s="78">
        <v>2.0000000000000001E-4</v>
      </c>
    </row>
    <row r="52" spans="2:18">
      <c r="B52" t="s">
        <v>309</v>
      </c>
      <c r="C52" t="s">
        <v>310</v>
      </c>
      <c r="D52" t="s">
        <v>100</v>
      </c>
      <c r="E52" t="s">
        <v>232</v>
      </c>
      <c r="G52"/>
      <c r="H52" s="77">
        <v>1.83</v>
      </c>
      <c r="I52" t="s">
        <v>102</v>
      </c>
      <c r="J52" s="78">
        <v>5.0000000000000001E-3</v>
      </c>
      <c r="K52" s="78">
        <v>4.3099999999999999E-2</v>
      </c>
      <c r="L52" s="77">
        <v>22057.56</v>
      </c>
      <c r="M52" s="77">
        <v>93.5</v>
      </c>
      <c r="N52" s="77">
        <v>0</v>
      </c>
      <c r="O52" s="77">
        <v>20.6238186</v>
      </c>
      <c r="P52" s="78">
        <v>0</v>
      </c>
      <c r="Q52" s="78">
        <v>1E-4</v>
      </c>
      <c r="R52" s="78">
        <v>0</v>
      </c>
    </row>
    <row r="53" spans="2:18">
      <c r="B53" t="s">
        <v>311</v>
      </c>
      <c r="C53" t="s">
        <v>312</v>
      </c>
      <c r="D53" t="s">
        <v>100</v>
      </c>
      <c r="E53" t="s">
        <v>232</v>
      </c>
      <c r="G53"/>
      <c r="H53" s="77">
        <v>6.53</v>
      </c>
      <c r="I53" t="s">
        <v>102</v>
      </c>
      <c r="J53" s="78">
        <v>0.01</v>
      </c>
      <c r="K53" s="78">
        <v>3.7499999999999999E-2</v>
      </c>
      <c r="L53" s="77">
        <v>29624441.16</v>
      </c>
      <c r="M53" s="77">
        <v>84.11</v>
      </c>
      <c r="N53" s="77">
        <v>0</v>
      </c>
      <c r="O53" s="77">
        <v>24917.117459675999</v>
      </c>
      <c r="P53" s="78">
        <v>1.2999999999999999E-3</v>
      </c>
      <c r="Q53" s="78">
        <v>9.4700000000000006E-2</v>
      </c>
      <c r="R53" s="78">
        <v>1.9699999999999999E-2</v>
      </c>
    </row>
    <row r="54" spans="2:18">
      <c r="B54" t="s">
        <v>313</v>
      </c>
      <c r="C54" t="s">
        <v>314</v>
      </c>
      <c r="D54" t="s">
        <v>100</v>
      </c>
      <c r="E54" t="s">
        <v>232</v>
      </c>
      <c r="G54"/>
      <c r="H54" s="77">
        <v>8.33</v>
      </c>
      <c r="I54" t="s">
        <v>102</v>
      </c>
      <c r="J54" s="78">
        <v>1.2999999999999999E-2</v>
      </c>
      <c r="K54" s="78">
        <v>3.7699999999999997E-2</v>
      </c>
      <c r="L54" s="77">
        <v>52399288.200000003</v>
      </c>
      <c r="M54" s="77">
        <v>81.93</v>
      </c>
      <c r="N54" s="77">
        <v>0</v>
      </c>
      <c r="O54" s="77">
        <v>42930.736822259998</v>
      </c>
      <c r="P54" s="78">
        <v>3.7000000000000002E-3</v>
      </c>
      <c r="Q54" s="78">
        <v>0.16309999999999999</v>
      </c>
      <c r="R54" s="78">
        <v>3.39E-2</v>
      </c>
    </row>
    <row r="55" spans="2:18">
      <c r="B55" t="s">
        <v>315</v>
      </c>
      <c r="C55" t="s">
        <v>316</v>
      </c>
      <c r="D55" t="s">
        <v>100</v>
      </c>
      <c r="E55" t="s">
        <v>232</v>
      </c>
      <c r="G55"/>
      <c r="H55" s="77">
        <v>0.42</v>
      </c>
      <c r="I55" t="s">
        <v>102</v>
      </c>
      <c r="J55" s="78">
        <v>1.4999999999999999E-2</v>
      </c>
      <c r="K55" s="78">
        <v>4.6100000000000002E-2</v>
      </c>
      <c r="L55" s="77">
        <v>299967.34000000003</v>
      </c>
      <c r="M55" s="77">
        <v>99.6</v>
      </c>
      <c r="N55" s="77">
        <v>0</v>
      </c>
      <c r="O55" s="77">
        <v>298.76747064</v>
      </c>
      <c r="P55" s="78">
        <v>0</v>
      </c>
      <c r="Q55" s="78">
        <v>1.1000000000000001E-3</v>
      </c>
      <c r="R55" s="78">
        <v>2.0000000000000001E-4</v>
      </c>
    </row>
    <row r="56" spans="2:18">
      <c r="B56" t="s">
        <v>317</v>
      </c>
      <c r="C56" t="s">
        <v>318</v>
      </c>
      <c r="D56" t="s">
        <v>100</v>
      </c>
      <c r="E56" t="s">
        <v>232</v>
      </c>
      <c r="G56"/>
      <c r="H56" s="77">
        <v>12.4</v>
      </c>
      <c r="I56" t="s">
        <v>102</v>
      </c>
      <c r="J56" s="78">
        <v>1.4999999999999999E-2</v>
      </c>
      <c r="K56" s="78">
        <v>3.9100000000000003E-2</v>
      </c>
      <c r="L56" s="77">
        <v>19000420.100000001</v>
      </c>
      <c r="M56" s="77">
        <v>74.599999999999994</v>
      </c>
      <c r="N56" s="77">
        <v>0</v>
      </c>
      <c r="O56" s="77">
        <v>14174.3133946</v>
      </c>
      <c r="P56" s="78">
        <v>1E-3</v>
      </c>
      <c r="Q56" s="78">
        <v>5.3900000000000003E-2</v>
      </c>
      <c r="R56" s="78">
        <v>1.12E-2</v>
      </c>
    </row>
    <row r="57" spans="2:18">
      <c r="B57" s="79" t="s">
        <v>319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211</v>
      </c>
      <c r="C58" t="s">
        <v>211</v>
      </c>
      <c r="D58" s="16"/>
      <c r="E58" t="s">
        <v>211</v>
      </c>
      <c r="H58" s="77">
        <v>0</v>
      </c>
      <c r="I58" t="s">
        <v>211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320</v>
      </c>
      <c r="C59" s="16"/>
      <c r="D59" s="16"/>
      <c r="H59" s="81">
        <v>0</v>
      </c>
      <c r="K59" s="80">
        <v>0</v>
      </c>
      <c r="L59" s="81">
        <v>0</v>
      </c>
      <c r="N59" s="81">
        <v>0</v>
      </c>
      <c r="O59" s="81">
        <v>0</v>
      </c>
      <c r="Q59" s="80">
        <v>0</v>
      </c>
      <c r="R59" s="80">
        <v>0</v>
      </c>
    </row>
    <row r="60" spans="2:18">
      <c r="B60" t="s">
        <v>211</v>
      </c>
      <c r="C60" t="s">
        <v>211</v>
      </c>
      <c r="D60" s="16"/>
      <c r="E60" t="s">
        <v>211</v>
      </c>
      <c r="H60" s="77">
        <v>0</v>
      </c>
      <c r="I60" t="s">
        <v>211</v>
      </c>
      <c r="J60" s="78">
        <v>0</v>
      </c>
      <c r="K60" s="78">
        <v>0</v>
      </c>
      <c r="L60" s="77">
        <v>0</v>
      </c>
      <c r="M60" s="77">
        <v>0</v>
      </c>
      <c r="O60" s="77">
        <v>0</v>
      </c>
      <c r="P60" s="78">
        <v>0</v>
      </c>
      <c r="Q60" s="78">
        <v>0</v>
      </c>
      <c r="R60" s="78">
        <v>0</v>
      </c>
    </row>
    <row r="61" spans="2:18">
      <c r="B61" s="79" t="s">
        <v>225</v>
      </c>
      <c r="C61" s="16"/>
      <c r="D61" s="16"/>
      <c r="H61" s="81">
        <v>18.27</v>
      </c>
      <c r="K61" s="80">
        <v>5.5500000000000001E-2</v>
      </c>
      <c r="L61" s="81">
        <v>61972.44</v>
      </c>
      <c r="N61" s="81">
        <v>0</v>
      </c>
      <c r="O61" s="81">
        <v>187.203711573091</v>
      </c>
      <c r="Q61" s="80">
        <v>6.9999999999999999E-4</v>
      </c>
      <c r="R61" s="80">
        <v>1E-4</v>
      </c>
    </row>
    <row r="62" spans="2:18">
      <c r="B62" s="79" t="s">
        <v>321</v>
      </c>
      <c r="C62" s="16"/>
      <c r="D62" s="16"/>
      <c r="H62" s="81">
        <v>18.27</v>
      </c>
      <c r="K62" s="80">
        <v>5.5500000000000001E-2</v>
      </c>
      <c r="L62" s="81">
        <v>61972.44</v>
      </c>
      <c r="N62" s="81">
        <v>0</v>
      </c>
      <c r="O62" s="81">
        <v>187.203711573091</v>
      </c>
      <c r="Q62" s="80">
        <v>6.9999999999999999E-4</v>
      </c>
      <c r="R62" s="80">
        <v>1E-4</v>
      </c>
    </row>
    <row r="63" spans="2:18">
      <c r="B63" t="s">
        <v>322</v>
      </c>
      <c r="C63" t="s">
        <v>323</v>
      </c>
      <c r="D63" t="s">
        <v>123</v>
      </c>
      <c r="E63" t="s">
        <v>324</v>
      </c>
      <c r="F63" t="s">
        <v>325</v>
      </c>
      <c r="G63"/>
      <c r="H63" s="77">
        <v>18.27</v>
      </c>
      <c r="I63" t="s">
        <v>106</v>
      </c>
      <c r="J63" s="78">
        <v>4.4999999999999998E-2</v>
      </c>
      <c r="K63" s="78">
        <v>5.5500000000000001E-2</v>
      </c>
      <c r="L63" s="77">
        <v>61972.44</v>
      </c>
      <c r="M63" s="77">
        <v>81.818999951591294</v>
      </c>
      <c r="N63" s="77">
        <v>0</v>
      </c>
      <c r="O63" s="77">
        <v>187.203711573091</v>
      </c>
      <c r="P63" s="78">
        <v>1E-4</v>
      </c>
      <c r="Q63" s="78">
        <v>6.9999999999999999E-4</v>
      </c>
      <c r="R63" s="78">
        <v>1E-4</v>
      </c>
    </row>
    <row r="64" spans="2:18">
      <c r="B64" s="79" t="s">
        <v>326</v>
      </c>
      <c r="C64" s="16"/>
      <c r="D64" s="16"/>
      <c r="H64" s="81">
        <v>0</v>
      </c>
      <c r="K64" s="80">
        <v>0</v>
      </c>
      <c r="L64" s="81">
        <v>0</v>
      </c>
      <c r="N64" s="81">
        <v>0</v>
      </c>
      <c r="O64" s="81">
        <v>0</v>
      </c>
      <c r="Q64" s="80">
        <v>0</v>
      </c>
      <c r="R64" s="80">
        <v>0</v>
      </c>
    </row>
    <row r="65" spans="2:18">
      <c r="B65" t="s">
        <v>211</v>
      </c>
      <c r="C65" t="s">
        <v>211</v>
      </c>
      <c r="D65" s="16"/>
      <c r="E65" t="s">
        <v>211</v>
      </c>
      <c r="H65" s="77">
        <v>0</v>
      </c>
      <c r="I65" t="s">
        <v>211</v>
      </c>
      <c r="J65" s="78">
        <v>0</v>
      </c>
      <c r="K65" s="78">
        <v>0</v>
      </c>
      <c r="L65" s="77">
        <v>0</v>
      </c>
      <c r="M65" s="77">
        <v>0</v>
      </c>
      <c r="O65" s="77">
        <v>0</v>
      </c>
      <c r="P65" s="78">
        <v>0</v>
      </c>
      <c r="Q65" s="78">
        <v>0</v>
      </c>
      <c r="R65" s="78">
        <v>0</v>
      </c>
    </row>
    <row r="66" spans="2:18">
      <c r="B66" t="s">
        <v>327</v>
      </c>
      <c r="C66" s="16"/>
      <c r="D66" s="16"/>
    </row>
    <row r="67" spans="2:18">
      <c r="B67" t="s">
        <v>328</v>
      </c>
      <c r="C67" s="16"/>
      <c r="D67" s="16"/>
    </row>
    <row r="68" spans="2:18">
      <c r="B68" t="s">
        <v>329</v>
      </c>
      <c r="C68" s="16"/>
      <c r="D68" s="16"/>
    </row>
    <row r="69" spans="2:18">
      <c r="B69" t="s">
        <v>330</v>
      </c>
      <c r="C69" s="16"/>
      <c r="D69" s="16"/>
    </row>
    <row r="70" spans="2:18"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7">
        <v>45106</v>
      </c>
    </row>
    <row r="2" spans="2:23" s="1" customFormat="1">
      <c r="B2" s="2" t="s">
        <v>1</v>
      </c>
      <c r="C2" s="12" t="s">
        <v>3751</v>
      </c>
    </row>
    <row r="3" spans="2:23" s="1" customFormat="1">
      <c r="B3" s="2" t="s">
        <v>2</v>
      </c>
      <c r="C3" s="26" t="s">
        <v>3752</v>
      </c>
    </row>
    <row r="4" spans="2:23" s="1" customFormat="1">
      <c r="B4" s="2" t="s">
        <v>3</v>
      </c>
      <c r="C4" s="88" t="s">
        <v>197</v>
      </c>
    </row>
    <row r="5" spans="2:23">
      <c r="B5" s="2"/>
    </row>
    <row r="7" spans="2:23" ht="26.25" customHeight="1">
      <c r="B7" s="114" t="s">
        <v>179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2214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2215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929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227</v>
      </c>
      <c r="D26" s="16"/>
    </row>
    <row r="27" spans="2:23">
      <c r="B27" t="s">
        <v>327</v>
      </c>
      <c r="D27" s="16"/>
    </row>
    <row r="28" spans="2:23">
      <c r="B28" t="s">
        <v>328</v>
      </c>
      <c r="D28" s="16"/>
    </row>
    <row r="29" spans="2:23">
      <c r="B29" t="s">
        <v>329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7">
        <v>45106</v>
      </c>
    </row>
    <row r="2" spans="2:68" s="1" customFormat="1">
      <c r="B2" s="2" t="s">
        <v>1</v>
      </c>
      <c r="C2" s="12" t="s">
        <v>3751</v>
      </c>
    </row>
    <row r="3" spans="2:68" s="1" customFormat="1">
      <c r="B3" s="2" t="s">
        <v>2</v>
      </c>
      <c r="C3" s="26" t="s">
        <v>3752</v>
      </c>
    </row>
    <row r="4" spans="2:68" s="1" customFormat="1">
      <c r="B4" s="2" t="s">
        <v>3</v>
      </c>
      <c r="C4" s="88" t="s">
        <v>197</v>
      </c>
    </row>
    <row r="6" spans="2:68" ht="26.25" customHeight="1">
      <c r="B6" s="109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  <c r="BP6" s="19"/>
    </row>
    <row r="7" spans="2:68" ht="26.25" customHeight="1">
      <c r="B7" s="109" t="s">
        <v>82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327</v>
      </c>
      <c r="C25" s="16"/>
      <c r="D25" s="16"/>
      <c r="E25" s="16"/>
      <c r="F25" s="16"/>
      <c r="G25" s="16"/>
    </row>
    <row r="26" spans="2:21">
      <c r="B26" t="s">
        <v>328</v>
      </c>
      <c r="C26" s="16"/>
      <c r="D26" s="16"/>
      <c r="E26" s="16"/>
      <c r="F26" s="16"/>
      <c r="G26" s="16"/>
    </row>
    <row r="27" spans="2:21">
      <c r="B27" t="s">
        <v>329</v>
      </c>
      <c r="C27" s="16"/>
      <c r="D27" s="16"/>
      <c r="E27" s="16"/>
      <c r="F27" s="16"/>
      <c r="G27" s="16"/>
    </row>
    <row r="28" spans="2:21">
      <c r="B28" t="s">
        <v>330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2" workbookViewId="0">
      <selection activeCell="E19" sqref="E1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7">
        <v>45106</v>
      </c>
    </row>
    <row r="2" spans="2:66" s="1" customFormat="1">
      <c r="B2" s="2" t="s">
        <v>1</v>
      </c>
      <c r="C2" s="12" t="s">
        <v>3751</v>
      </c>
    </row>
    <row r="3" spans="2:66" s="1" customFormat="1">
      <c r="B3" s="2" t="s">
        <v>2</v>
      </c>
      <c r="C3" s="26" t="s">
        <v>3752</v>
      </c>
    </row>
    <row r="4" spans="2:66" s="1" customFormat="1">
      <c r="B4" s="2" t="s">
        <v>3</v>
      </c>
      <c r="C4" s="88" t="s">
        <v>197</v>
      </c>
    </row>
    <row r="6" spans="2:66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</row>
    <row r="7" spans="2:66" ht="26.25" customHeight="1">
      <c r="B7" s="114" t="s">
        <v>89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4.59</v>
      </c>
      <c r="L11" s="7"/>
      <c r="M11" s="7"/>
      <c r="N11" s="83">
        <v>4.2900000000000001E-2</v>
      </c>
      <c r="O11" s="82">
        <v>237231222.66</v>
      </c>
      <c r="P11" s="33"/>
      <c r="Q11" s="82">
        <v>4972.0792199999996</v>
      </c>
      <c r="R11" s="82">
        <v>311734.87086463324</v>
      </c>
      <c r="S11" s="7"/>
      <c r="T11" s="83">
        <v>1</v>
      </c>
      <c r="U11" s="83">
        <v>0.24629999999999999</v>
      </c>
      <c r="V11" s="35"/>
      <c r="BI11" s="16"/>
      <c r="BJ11" s="19"/>
      <c r="BK11" s="16"/>
      <c r="BN11" s="16"/>
    </row>
    <row r="12" spans="2:66">
      <c r="B12" s="84" t="s">
        <v>205</v>
      </c>
      <c r="C12" s="16"/>
      <c r="D12" s="16"/>
      <c r="E12" s="16"/>
      <c r="F12" s="16"/>
      <c r="K12" s="85">
        <v>4.47</v>
      </c>
      <c r="N12" s="86">
        <v>3.6299999999999999E-2</v>
      </c>
      <c r="O12" s="85">
        <v>220950047.94</v>
      </c>
      <c r="Q12" s="85">
        <v>4972.0792199999996</v>
      </c>
      <c r="R12" s="85">
        <v>253745.32596984174</v>
      </c>
      <c r="T12" s="86">
        <v>0.81399999999999995</v>
      </c>
      <c r="U12" s="86">
        <v>0.20050000000000001</v>
      </c>
    </row>
    <row r="13" spans="2:66">
      <c r="B13" s="84" t="s">
        <v>331</v>
      </c>
      <c r="C13" s="16"/>
      <c r="D13" s="16"/>
      <c r="E13" s="16"/>
      <c r="F13" s="16"/>
      <c r="K13" s="85">
        <v>4.58</v>
      </c>
      <c r="N13" s="86">
        <v>3.15E-2</v>
      </c>
      <c r="O13" s="85">
        <v>173793923.30000001</v>
      </c>
      <c r="Q13" s="85">
        <v>4176.61949</v>
      </c>
      <c r="R13" s="85">
        <v>209553.95796705474</v>
      </c>
      <c r="T13" s="86">
        <v>0.67220000000000002</v>
      </c>
      <c r="U13" s="86">
        <v>0.16550000000000001</v>
      </c>
    </row>
    <row r="14" spans="2:66">
      <c r="B14" t="s">
        <v>335</v>
      </c>
      <c r="C14" t="s">
        <v>336</v>
      </c>
      <c r="D14" t="s">
        <v>100</v>
      </c>
      <c r="E14" t="s">
        <v>123</v>
      </c>
      <c r="F14" t="s">
        <v>337</v>
      </c>
      <c r="G14" t="s">
        <v>338</v>
      </c>
      <c r="H14" t="s">
        <v>208</v>
      </c>
      <c r="I14" t="s">
        <v>209</v>
      </c>
      <c r="J14"/>
      <c r="K14" s="77">
        <v>1.98</v>
      </c>
      <c r="L14" t="s">
        <v>102</v>
      </c>
      <c r="M14" s="78">
        <v>8.3000000000000001E-3</v>
      </c>
      <c r="N14" s="78">
        <v>2.1700000000000001E-2</v>
      </c>
      <c r="O14" s="77">
        <v>0.03</v>
      </c>
      <c r="P14" s="77">
        <v>107.6</v>
      </c>
      <c r="Q14" s="77">
        <v>0</v>
      </c>
      <c r="R14" s="77">
        <v>3.2280000000000003E-5</v>
      </c>
      <c r="S14" s="78">
        <v>0</v>
      </c>
      <c r="T14" s="78">
        <v>0</v>
      </c>
      <c r="U14" s="78">
        <v>0</v>
      </c>
    </row>
    <row r="15" spans="2:66">
      <c r="B15" t="s">
        <v>339</v>
      </c>
      <c r="C15" t="s">
        <v>340</v>
      </c>
      <c r="D15" t="s">
        <v>100</v>
      </c>
      <c r="E15" t="s">
        <v>123</v>
      </c>
      <c r="F15" t="s">
        <v>341</v>
      </c>
      <c r="G15" t="s">
        <v>338</v>
      </c>
      <c r="H15" t="s">
        <v>208</v>
      </c>
      <c r="I15" t="s">
        <v>209</v>
      </c>
      <c r="J15"/>
      <c r="K15" s="77">
        <v>6.96</v>
      </c>
      <c r="L15" t="s">
        <v>102</v>
      </c>
      <c r="M15" s="78">
        <v>2E-3</v>
      </c>
      <c r="N15" s="78">
        <v>2.01E-2</v>
      </c>
      <c r="O15" s="77">
        <v>223319.33</v>
      </c>
      <c r="P15" s="77">
        <v>97.6</v>
      </c>
      <c r="Q15" s="77">
        <v>0.49384</v>
      </c>
      <c r="R15" s="77">
        <v>218.45350608000001</v>
      </c>
      <c r="S15" s="78">
        <v>2.0000000000000001E-4</v>
      </c>
      <c r="T15" s="78">
        <v>6.9999999999999999E-4</v>
      </c>
      <c r="U15" s="78">
        <v>2.0000000000000001E-4</v>
      </c>
    </row>
    <row r="16" spans="2:66">
      <c r="B16" t="s">
        <v>342</v>
      </c>
      <c r="C16" t="s">
        <v>343</v>
      </c>
      <c r="D16" t="s">
        <v>100</v>
      </c>
      <c r="E16" t="s">
        <v>123</v>
      </c>
      <c r="F16" t="s">
        <v>341</v>
      </c>
      <c r="G16" t="s">
        <v>338</v>
      </c>
      <c r="H16" t="s">
        <v>208</v>
      </c>
      <c r="I16" t="s">
        <v>209</v>
      </c>
      <c r="J16"/>
      <c r="K16" s="77">
        <v>1.24</v>
      </c>
      <c r="L16" t="s">
        <v>102</v>
      </c>
      <c r="M16" s="78">
        <v>8.6E-3</v>
      </c>
      <c r="N16" s="78">
        <v>2.3400000000000001E-2</v>
      </c>
      <c r="O16" s="77">
        <v>869084.78</v>
      </c>
      <c r="P16" s="77">
        <v>110.27</v>
      </c>
      <c r="Q16" s="77">
        <v>0</v>
      </c>
      <c r="R16" s="77">
        <v>958.33978690599997</v>
      </c>
      <c r="S16" s="78">
        <v>2.9999999999999997E-4</v>
      </c>
      <c r="T16" s="78">
        <v>3.0999999999999999E-3</v>
      </c>
      <c r="U16" s="78">
        <v>8.0000000000000004E-4</v>
      </c>
    </row>
    <row r="17" spans="2:21">
      <c r="B17" t="s">
        <v>344</v>
      </c>
      <c r="C17" t="s">
        <v>345</v>
      </c>
      <c r="D17" t="s">
        <v>100</v>
      </c>
      <c r="E17" t="s">
        <v>123</v>
      </c>
      <c r="F17" t="s">
        <v>341</v>
      </c>
      <c r="G17" t="s">
        <v>338</v>
      </c>
      <c r="H17" t="s">
        <v>208</v>
      </c>
      <c r="I17" t="s">
        <v>209</v>
      </c>
      <c r="J17"/>
      <c r="K17" s="77">
        <v>2.97</v>
      </c>
      <c r="L17" t="s">
        <v>102</v>
      </c>
      <c r="M17" s="78">
        <v>3.8E-3</v>
      </c>
      <c r="N17" s="78">
        <v>1.9900000000000001E-2</v>
      </c>
      <c r="O17" s="77">
        <v>4145456.47</v>
      </c>
      <c r="P17" s="77">
        <v>103.8</v>
      </c>
      <c r="Q17" s="77">
        <v>0</v>
      </c>
      <c r="R17" s="77">
        <v>4302.9838158599996</v>
      </c>
      <c r="S17" s="78">
        <v>1.4E-3</v>
      </c>
      <c r="T17" s="78">
        <v>1.38E-2</v>
      </c>
      <c r="U17" s="78">
        <v>3.3999999999999998E-3</v>
      </c>
    </row>
    <row r="18" spans="2:21">
      <c r="B18" t="s">
        <v>346</v>
      </c>
      <c r="C18" t="s">
        <v>347</v>
      </c>
      <c r="D18" t="s">
        <v>100</v>
      </c>
      <c r="E18" t="s">
        <v>123</v>
      </c>
      <c r="F18" t="s">
        <v>348</v>
      </c>
      <c r="G18" t="s">
        <v>127</v>
      </c>
      <c r="H18" t="s">
        <v>208</v>
      </c>
      <c r="I18" t="s">
        <v>209</v>
      </c>
      <c r="J18"/>
      <c r="K18" s="77">
        <v>12.64</v>
      </c>
      <c r="L18" t="s">
        <v>102</v>
      </c>
      <c r="M18" s="78">
        <v>2.07E-2</v>
      </c>
      <c r="N18" s="78">
        <v>2.3599999999999999E-2</v>
      </c>
      <c r="O18" s="77">
        <v>4019951.74</v>
      </c>
      <c r="P18" s="77">
        <v>105.04</v>
      </c>
      <c r="Q18" s="77">
        <v>45.279809999999998</v>
      </c>
      <c r="R18" s="77">
        <v>4267.837117696</v>
      </c>
      <c r="S18" s="78">
        <v>1.4E-3</v>
      </c>
      <c r="T18" s="78">
        <v>1.37E-2</v>
      </c>
      <c r="U18" s="78">
        <v>3.3999999999999998E-3</v>
      </c>
    </row>
    <row r="19" spans="2:21">
      <c r="B19" t="s">
        <v>349</v>
      </c>
      <c r="C19" t="s">
        <v>350</v>
      </c>
      <c r="D19" t="s">
        <v>100</v>
      </c>
      <c r="E19" t="s">
        <v>123</v>
      </c>
      <c r="F19" t="s">
        <v>351</v>
      </c>
      <c r="G19" t="s">
        <v>338</v>
      </c>
      <c r="H19" t="s">
        <v>208</v>
      </c>
      <c r="I19" t="s">
        <v>209</v>
      </c>
      <c r="J19"/>
      <c r="K19" s="77">
        <v>0.09</v>
      </c>
      <c r="L19" t="s">
        <v>102</v>
      </c>
      <c r="M19" s="78">
        <v>3.5499999999999997E-2</v>
      </c>
      <c r="N19" s="78">
        <v>3.04E-2</v>
      </c>
      <c r="O19" s="77">
        <v>0.03</v>
      </c>
      <c r="P19" s="77">
        <v>123.1</v>
      </c>
      <c r="Q19" s="77">
        <v>0</v>
      </c>
      <c r="R19" s="77">
        <v>3.693E-5</v>
      </c>
      <c r="S19" s="78">
        <v>0</v>
      </c>
      <c r="T19" s="78">
        <v>0</v>
      </c>
      <c r="U19" s="78">
        <v>0</v>
      </c>
    </row>
    <row r="20" spans="2:21">
      <c r="B20" t="s">
        <v>352</v>
      </c>
      <c r="C20" t="s">
        <v>353</v>
      </c>
      <c r="D20" t="s">
        <v>100</v>
      </c>
      <c r="E20" t="s">
        <v>123</v>
      </c>
      <c r="F20" t="s">
        <v>354</v>
      </c>
      <c r="G20" t="s">
        <v>355</v>
      </c>
      <c r="H20" t="s">
        <v>208</v>
      </c>
      <c r="I20" t="s">
        <v>209</v>
      </c>
      <c r="J20"/>
      <c r="K20" s="77">
        <v>2.39</v>
      </c>
      <c r="L20" t="s">
        <v>102</v>
      </c>
      <c r="M20" s="78">
        <v>8.3000000000000001E-3</v>
      </c>
      <c r="N20" s="78">
        <v>2.0400000000000001E-2</v>
      </c>
      <c r="O20" s="77">
        <v>0.03</v>
      </c>
      <c r="P20" s="77">
        <v>108.31</v>
      </c>
      <c r="Q20" s="77">
        <v>0.95796999999999999</v>
      </c>
      <c r="R20" s="77">
        <v>0.95800249299999996</v>
      </c>
      <c r="S20" s="78">
        <v>0</v>
      </c>
      <c r="T20" s="78">
        <v>0</v>
      </c>
      <c r="U20" s="78">
        <v>0</v>
      </c>
    </row>
    <row r="21" spans="2:21">
      <c r="B21" t="s">
        <v>356</v>
      </c>
      <c r="C21" t="s">
        <v>357</v>
      </c>
      <c r="D21" t="s">
        <v>100</v>
      </c>
      <c r="E21" t="s">
        <v>123</v>
      </c>
      <c r="F21" t="s">
        <v>358</v>
      </c>
      <c r="G21" t="s">
        <v>338</v>
      </c>
      <c r="H21" t="s">
        <v>208</v>
      </c>
      <c r="I21" t="s">
        <v>209</v>
      </c>
      <c r="J21"/>
      <c r="K21" s="77">
        <v>4.3099999999999996</v>
      </c>
      <c r="L21" t="s">
        <v>102</v>
      </c>
      <c r="M21" s="78">
        <v>1E-3</v>
      </c>
      <c r="N21" s="78">
        <v>0.02</v>
      </c>
      <c r="O21" s="77">
        <v>0.01</v>
      </c>
      <c r="P21" s="77">
        <v>99.3</v>
      </c>
      <c r="Q21" s="77">
        <v>0</v>
      </c>
      <c r="R21" s="77">
        <v>9.9299999999999998E-6</v>
      </c>
      <c r="S21" s="78">
        <v>0</v>
      </c>
      <c r="T21" s="78">
        <v>0</v>
      </c>
      <c r="U21" s="78">
        <v>0</v>
      </c>
    </row>
    <row r="22" spans="2:21">
      <c r="B22" t="s">
        <v>359</v>
      </c>
      <c r="C22" t="s">
        <v>360</v>
      </c>
      <c r="D22" t="s">
        <v>100</v>
      </c>
      <c r="E22" t="s">
        <v>123</v>
      </c>
      <c r="F22" t="s">
        <v>361</v>
      </c>
      <c r="G22" t="s">
        <v>338</v>
      </c>
      <c r="H22" t="s">
        <v>208</v>
      </c>
      <c r="I22" t="s">
        <v>209</v>
      </c>
      <c r="J22"/>
      <c r="K22" s="77">
        <v>3.74</v>
      </c>
      <c r="L22" t="s">
        <v>102</v>
      </c>
      <c r="M22" s="78">
        <v>1.7500000000000002E-2</v>
      </c>
      <c r="N22" s="78">
        <v>2.0199999999999999E-2</v>
      </c>
      <c r="O22" s="77">
        <v>0.05</v>
      </c>
      <c r="P22" s="77">
        <v>109.82</v>
      </c>
      <c r="Q22" s="77">
        <v>0</v>
      </c>
      <c r="R22" s="77">
        <v>5.4910000000000001E-5</v>
      </c>
      <c r="S22" s="78">
        <v>0</v>
      </c>
      <c r="T22" s="78">
        <v>0</v>
      </c>
      <c r="U22" s="78">
        <v>0</v>
      </c>
    </row>
    <row r="23" spans="2:21">
      <c r="B23" t="s">
        <v>362</v>
      </c>
      <c r="C23" t="s">
        <v>363</v>
      </c>
      <c r="D23" t="s">
        <v>100</v>
      </c>
      <c r="E23" t="s">
        <v>123</v>
      </c>
      <c r="F23" t="s">
        <v>361</v>
      </c>
      <c r="G23" t="s">
        <v>338</v>
      </c>
      <c r="H23" t="s">
        <v>208</v>
      </c>
      <c r="I23" t="s">
        <v>209</v>
      </c>
      <c r="J23"/>
      <c r="K23" s="77">
        <v>2.78</v>
      </c>
      <c r="L23" t="s">
        <v>102</v>
      </c>
      <c r="M23" s="78">
        <v>6.0000000000000001E-3</v>
      </c>
      <c r="N23" s="78">
        <v>2.01E-2</v>
      </c>
      <c r="O23" s="77">
        <v>0.03</v>
      </c>
      <c r="P23" s="77">
        <v>107.3</v>
      </c>
      <c r="Q23" s="77">
        <v>0</v>
      </c>
      <c r="R23" s="77">
        <v>3.2190000000000002E-5</v>
      </c>
      <c r="S23" s="78">
        <v>0</v>
      </c>
      <c r="T23" s="78">
        <v>0</v>
      </c>
      <c r="U23" s="78">
        <v>0</v>
      </c>
    </row>
    <row r="24" spans="2:21">
      <c r="B24" t="s">
        <v>364</v>
      </c>
      <c r="C24" t="s">
        <v>365</v>
      </c>
      <c r="D24" t="s">
        <v>100</v>
      </c>
      <c r="E24" t="s">
        <v>123</v>
      </c>
      <c r="F24" t="s">
        <v>361</v>
      </c>
      <c r="G24" t="s">
        <v>338</v>
      </c>
      <c r="H24" t="s">
        <v>208</v>
      </c>
      <c r="I24" t="s">
        <v>209</v>
      </c>
      <c r="J24"/>
      <c r="K24" s="77">
        <v>0.11</v>
      </c>
      <c r="L24" t="s">
        <v>102</v>
      </c>
      <c r="M24" s="78">
        <v>0.05</v>
      </c>
      <c r="N24" s="78">
        <v>4.2599999999999999E-2</v>
      </c>
      <c r="O24" s="77">
        <v>0.17</v>
      </c>
      <c r="P24" s="77">
        <v>116.4</v>
      </c>
      <c r="Q24" s="77">
        <v>0</v>
      </c>
      <c r="R24" s="77">
        <v>1.9788E-4</v>
      </c>
      <c r="S24" s="78">
        <v>0</v>
      </c>
      <c r="T24" s="78">
        <v>0</v>
      </c>
      <c r="U24" s="78">
        <v>0</v>
      </c>
    </row>
    <row r="25" spans="2:21">
      <c r="B25" t="s">
        <v>366</v>
      </c>
      <c r="C25" t="s">
        <v>367</v>
      </c>
      <c r="D25" t="s">
        <v>100</v>
      </c>
      <c r="E25" t="s">
        <v>123</v>
      </c>
      <c r="F25" t="s">
        <v>368</v>
      </c>
      <c r="G25" t="s">
        <v>369</v>
      </c>
      <c r="H25" t="s">
        <v>370</v>
      </c>
      <c r="I25" t="s">
        <v>150</v>
      </c>
      <c r="J25"/>
      <c r="K25" s="77">
        <v>2.0699999999999998</v>
      </c>
      <c r="L25" t="s">
        <v>102</v>
      </c>
      <c r="M25" s="78">
        <v>4.4999999999999998E-2</v>
      </c>
      <c r="N25" s="78">
        <v>2.2100000000000002E-2</v>
      </c>
      <c r="O25" s="77">
        <v>2798978.88</v>
      </c>
      <c r="P25" s="77">
        <v>119.1</v>
      </c>
      <c r="Q25" s="77">
        <v>0</v>
      </c>
      <c r="R25" s="77">
        <v>3333.5838460800001</v>
      </c>
      <c r="S25" s="78">
        <v>8.9999999999999998E-4</v>
      </c>
      <c r="T25" s="78">
        <v>1.0699999999999999E-2</v>
      </c>
      <c r="U25" s="78">
        <v>2.5999999999999999E-3</v>
      </c>
    </row>
    <row r="26" spans="2:21">
      <c r="B26" t="s">
        <v>371</v>
      </c>
      <c r="C26" t="s">
        <v>372</v>
      </c>
      <c r="D26" t="s">
        <v>100</v>
      </c>
      <c r="E26" t="s">
        <v>123</v>
      </c>
      <c r="F26" t="s">
        <v>368</v>
      </c>
      <c r="G26" t="s">
        <v>369</v>
      </c>
      <c r="H26" t="s">
        <v>370</v>
      </c>
      <c r="I26" t="s">
        <v>150</v>
      </c>
      <c r="J26"/>
      <c r="K26" s="77">
        <v>4.45</v>
      </c>
      <c r="L26" t="s">
        <v>102</v>
      </c>
      <c r="M26" s="78">
        <v>3.85E-2</v>
      </c>
      <c r="N26" s="78">
        <v>2.2100000000000002E-2</v>
      </c>
      <c r="O26" s="77">
        <v>3155046.2</v>
      </c>
      <c r="P26" s="77">
        <v>120.55</v>
      </c>
      <c r="Q26" s="77">
        <v>0</v>
      </c>
      <c r="R26" s="77">
        <v>3803.4081940999999</v>
      </c>
      <c r="S26" s="78">
        <v>1.1999999999999999E-3</v>
      </c>
      <c r="T26" s="78">
        <v>1.2200000000000001E-2</v>
      </c>
      <c r="U26" s="78">
        <v>3.0000000000000001E-3</v>
      </c>
    </row>
    <row r="27" spans="2:21">
      <c r="B27" t="s">
        <v>373</v>
      </c>
      <c r="C27" t="s">
        <v>374</v>
      </c>
      <c r="D27" t="s">
        <v>100</v>
      </c>
      <c r="E27" t="s">
        <v>123</v>
      </c>
      <c r="F27" t="s">
        <v>368</v>
      </c>
      <c r="G27" t="s">
        <v>369</v>
      </c>
      <c r="H27" t="s">
        <v>370</v>
      </c>
      <c r="I27" t="s">
        <v>150</v>
      </c>
      <c r="J27"/>
      <c r="K27" s="77">
        <v>6.84</v>
      </c>
      <c r="L27" t="s">
        <v>102</v>
      </c>
      <c r="M27" s="78">
        <v>2.3900000000000001E-2</v>
      </c>
      <c r="N27" s="78">
        <v>2.41E-2</v>
      </c>
      <c r="O27" s="77">
        <v>4635314.34</v>
      </c>
      <c r="P27" s="77">
        <v>110.8</v>
      </c>
      <c r="Q27" s="77">
        <v>0</v>
      </c>
      <c r="R27" s="77">
        <v>5135.9282887199997</v>
      </c>
      <c r="S27" s="78">
        <v>1.1999999999999999E-3</v>
      </c>
      <c r="T27" s="78">
        <v>1.6500000000000001E-2</v>
      </c>
      <c r="U27" s="78">
        <v>4.1000000000000003E-3</v>
      </c>
    </row>
    <row r="28" spans="2:21">
      <c r="B28" t="s">
        <v>375</v>
      </c>
      <c r="C28" t="s">
        <v>376</v>
      </c>
      <c r="D28" t="s">
        <v>100</v>
      </c>
      <c r="E28" t="s">
        <v>123</v>
      </c>
      <c r="F28" t="s">
        <v>368</v>
      </c>
      <c r="G28" t="s">
        <v>369</v>
      </c>
      <c r="H28" t="s">
        <v>370</v>
      </c>
      <c r="I28" t="s">
        <v>150</v>
      </c>
      <c r="J28"/>
      <c r="K28" s="77">
        <v>3.96</v>
      </c>
      <c r="L28" t="s">
        <v>102</v>
      </c>
      <c r="M28" s="78">
        <v>0.01</v>
      </c>
      <c r="N28" s="78">
        <v>2.06E-2</v>
      </c>
      <c r="O28" s="77">
        <v>685540.1</v>
      </c>
      <c r="P28" s="77">
        <v>105.39</v>
      </c>
      <c r="Q28" s="77">
        <v>0</v>
      </c>
      <c r="R28" s="77">
        <v>722.49071139</v>
      </c>
      <c r="S28" s="78">
        <v>5.9999999999999995E-4</v>
      </c>
      <c r="T28" s="78">
        <v>2.3E-3</v>
      </c>
      <c r="U28" s="78">
        <v>5.9999999999999995E-4</v>
      </c>
    </row>
    <row r="29" spans="2:21">
      <c r="B29" t="s">
        <v>377</v>
      </c>
      <c r="C29" t="s">
        <v>378</v>
      </c>
      <c r="D29" t="s">
        <v>100</v>
      </c>
      <c r="E29" t="s">
        <v>123</v>
      </c>
      <c r="F29" t="s">
        <v>368</v>
      </c>
      <c r="G29" t="s">
        <v>369</v>
      </c>
      <c r="H29" t="s">
        <v>370</v>
      </c>
      <c r="I29" t="s">
        <v>150</v>
      </c>
      <c r="J29"/>
      <c r="K29" s="77">
        <v>11.91</v>
      </c>
      <c r="L29" t="s">
        <v>102</v>
      </c>
      <c r="M29" s="78">
        <v>1.2500000000000001E-2</v>
      </c>
      <c r="N29" s="78">
        <v>2.5600000000000001E-2</v>
      </c>
      <c r="O29" s="77">
        <v>2133914.5699999998</v>
      </c>
      <c r="P29" s="77">
        <v>93.45</v>
      </c>
      <c r="Q29" s="77">
        <v>0</v>
      </c>
      <c r="R29" s="77">
        <v>1994.143165665</v>
      </c>
      <c r="S29" s="78">
        <v>5.0000000000000001E-4</v>
      </c>
      <c r="T29" s="78">
        <v>6.4000000000000003E-3</v>
      </c>
      <c r="U29" s="78">
        <v>1.6000000000000001E-3</v>
      </c>
    </row>
    <row r="30" spans="2:21">
      <c r="B30" t="s">
        <v>380</v>
      </c>
      <c r="C30" t="s">
        <v>381</v>
      </c>
      <c r="D30" t="s">
        <v>100</v>
      </c>
      <c r="E30" t="s">
        <v>123</v>
      </c>
      <c r="F30" t="s">
        <v>368</v>
      </c>
      <c r="G30" t="s">
        <v>369</v>
      </c>
      <c r="H30" t="s">
        <v>370</v>
      </c>
      <c r="I30" t="s">
        <v>150</v>
      </c>
      <c r="J30"/>
      <c r="K30" s="77">
        <v>11.46</v>
      </c>
      <c r="L30" t="s">
        <v>102</v>
      </c>
      <c r="M30" s="78">
        <v>3.2000000000000001E-2</v>
      </c>
      <c r="N30" s="78">
        <v>2.58E-2</v>
      </c>
      <c r="O30" s="77">
        <v>988477.74</v>
      </c>
      <c r="P30" s="77">
        <v>107.79</v>
      </c>
      <c r="Q30" s="77">
        <v>0</v>
      </c>
      <c r="R30" s="77">
        <v>1065.480155946</v>
      </c>
      <c r="S30" s="78">
        <v>6.9999999999999999E-4</v>
      </c>
      <c r="T30" s="78">
        <v>3.3999999999999998E-3</v>
      </c>
      <c r="U30" s="78">
        <v>8.0000000000000004E-4</v>
      </c>
    </row>
    <row r="31" spans="2:21">
      <c r="B31" t="s">
        <v>382</v>
      </c>
      <c r="C31" t="s">
        <v>383</v>
      </c>
      <c r="D31" t="s">
        <v>100</v>
      </c>
      <c r="E31" t="s">
        <v>123</v>
      </c>
      <c r="F31" t="s">
        <v>384</v>
      </c>
      <c r="G31" t="s">
        <v>127</v>
      </c>
      <c r="H31" t="s">
        <v>385</v>
      </c>
      <c r="I31" t="s">
        <v>209</v>
      </c>
      <c r="J31"/>
      <c r="K31" s="77">
        <v>6.51</v>
      </c>
      <c r="L31" t="s">
        <v>102</v>
      </c>
      <c r="M31" s="78">
        <v>2.6499999999999999E-2</v>
      </c>
      <c r="N31" s="78">
        <v>2.3099999999999999E-2</v>
      </c>
      <c r="O31" s="77">
        <v>474252.46</v>
      </c>
      <c r="P31" s="77">
        <v>113.62</v>
      </c>
      <c r="Q31" s="77">
        <v>11.51539</v>
      </c>
      <c r="R31" s="77">
        <v>550.36103505200003</v>
      </c>
      <c r="S31" s="78">
        <v>2.9999999999999997E-4</v>
      </c>
      <c r="T31" s="78">
        <v>1.8E-3</v>
      </c>
      <c r="U31" s="78">
        <v>4.0000000000000002E-4</v>
      </c>
    </row>
    <row r="32" spans="2:21">
      <c r="B32" t="s">
        <v>386</v>
      </c>
      <c r="C32" t="s">
        <v>387</v>
      </c>
      <c r="D32" t="s">
        <v>100</v>
      </c>
      <c r="E32" t="s">
        <v>123</v>
      </c>
      <c r="F32" t="s">
        <v>388</v>
      </c>
      <c r="G32" t="s">
        <v>355</v>
      </c>
      <c r="H32" t="s">
        <v>370</v>
      </c>
      <c r="I32" t="s">
        <v>150</v>
      </c>
      <c r="J32"/>
      <c r="K32" s="77">
        <v>3.61</v>
      </c>
      <c r="L32" t="s">
        <v>102</v>
      </c>
      <c r="M32" s="78">
        <v>1.34E-2</v>
      </c>
      <c r="N32" s="78">
        <v>2.6200000000000001E-2</v>
      </c>
      <c r="O32" s="77">
        <v>5992556.3499999996</v>
      </c>
      <c r="P32" s="77">
        <v>106.9</v>
      </c>
      <c r="Q32" s="77">
        <v>527.10779000000002</v>
      </c>
      <c r="R32" s="77">
        <v>6933.1505281500004</v>
      </c>
      <c r="S32" s="78">
        <v>1.9E-3</v>
      </c>
      <c r="T32" s="78">
        <v>2.2200000000000001E-2</v>
      </c>
      <c r="U32" s="78">
        <v>5.4999999999999997E-3</v>
      </c>
    </row>
    <row r="33" spans="2:21">
      <c r="B33" t="s">
        <v>389</v>
      </c>
      <c r="C33" t="s">
        <v>390</v>
      </c>
      <c r="D33" t="s">
        <v>100</v>
      </c>
      <c r="E33" t="s">
        <v>123</v>
      </c>
      <c r="F33" t="s">
        <v>388</v>
      </c>
      <c r="G33" t="s">
        <v>355</v>
      </c>
      <c r="H33" t="s">
        <v>370</v>
      </c>
      <c r="I33" t="s">
        <v>150</v>
      </c>
      <c r="J33"/>
      <c r="K33" s="77">
        <v>3.59</v>
      </c>
      <c r="L33" t="s">
        <v>102</v>
      </c>
      <c r="M33" s="78">
        <v>1.77E-2</v>
      </c>
      <c r="N33" s="78">
        <v>2.5499999999999998E-2</v>
      </c>
      <c r="O33" s="77">
        <v>3348238.69</v>
      </c>
      <c r="P33" s="77">
        <v>107.51</v>
      </c>
      <c r="Q33" s="77">
        <v>361.95503000000002</v>
      </c>
      <c r="R33" s="77">
        <v>3961.6464456190001</v>
      </c>
      <c r="S33" s="78">
        <v>1.1999999999999999E-3</v>
      </c>
      <c r="T33" s="78">
        <v>1.2699999999999999E-2</v>
      </c>
      <c r="U33" s="78">
        <v>3.0999999999999999E-3</v>
      </c>
    </row>
    <row r="34" spans="2:21">
      <c r="B34" t="s">
        <v>391</v>
      </c>
      <c r="C34" t="s">
        <v>392</v>
      </c>
      <c r="D34" t="s">
        <v>100</v>
      </c>
      <c r="E34" t="s">
        <v>123</v>
      </c>
      <c r="F34" t="s">
        <v>388</v>
      </c>
      <c r="G34" t="s">
        <v>355</v>
      </c>
      <c r="H34" t="s">
        <v>370</v>
      </c>
      <c r="I34" t="s">
        <v>150</v>
      </c>
      <c r="J34"/>
      <c r="K34" s="77">
        <v>6.59</v>
      </c>
      <c r="L34" t="s">
        <v>102</v>
      </c>
      <c r="M34" s="78">
        <v>2.4799999999999999E-2</v>
      </c>
      <c r="N34" s="78">
        <v>2.81E-2</v>
      </c>
      <c r="O34" s="77">
        <v>6062833.8799999999</v>
      </c>
      <c r="P34" s="77">
        <v>108.2</v>
      </c>
      <c r="Q34" s="77">
        <v>83.04298</v>
      </c>
      <c r="R34" s="77">
        <v>6643.0292381600002</v>
      </c>
      <c r="S34" s="78">
        <v>1.8E-3</v>
      </c>
      <c r="T34" s="78">
        <v>2.1299999999999999E-2</v>
      </c>
      <c r="U34" s="78">
        <v>5.1999999999999998E-3</v>
      </c>
    </row>
    <row r="35" spans="2:21">
      <c r="B35" t="s">
        <v>393</v>
      </c>
      <c r="C35" t="s">
        <v>394</v>
      </c>
      <c r="D35" t="s">
        <v>100</v>
      </c>
      <c r="E35" t="s">
        <v>123</v>
      </c>
      <c r="F35" t="s">
        <v>388</v>
      </c>
      <c r="G35" t="s">
        <v>355</v>
      </c>
      <c r="H35" t="s">
        <v>385</v>
      </c>
      <c r="I35" t="s">
        <v>209</v>
      </c>
      <c r="J35"/>
      <c r="K35" s="77">
        <v>7.97</v>
      </c>
      <c r="L35" t="s">
        <v>102</v>
      </c>
      <c r="M35" s="78">
        <v>8.9999999999999993E-3</v>
      </c>
      <c r="N35" s="78">
        <v>2.8899999999999999E-2</v>
      </c>
      <c r="O35" s="77">
        <v>2940535.06</v>
      </c>
      <c r="P35" s="77">
        <v>92.96</v>
      </c>
      <c r="Q35" s="77">
        <v>14.400069999999999</v>
      </c>
      <c r="R35" s="77">
        <v>2747.9214617759999</v>
      </c>
      <c r="S35" s="78">
        <v>1.5E-3</v>
      </c>
      <c r="T35" s="78">
        <v>8.8000000000000005E-3</v>
      </c>
      <c r="U35" s="78">
        <v>2.2000000000000001E-3</v>
      </c>
    </row>
    <row r="36" spans="2:21">
      <c r="B36" t="s">
        <v>395</v>
      </c>
      <c r="C36" t="s">
        <v>396</v>
      </c>
      <c r="D36" t="s">
        <v>100</v>
      </c>
      <c r="E36" t="s">
        <v>123</v>
      </c>
      <c r="F36" t="s">
        <v>388</v>
      </c>
      <c r="G36" t="s">
        <v>355</v>
      </c>
      <c r="H36" t="s">
        <v>385</v>
      </c>
      <c r="I36" t="s">
        <v>209</v>
      </c>
      <c r="J36"/>
      <c r="K36" s="77">
        <v>11.47</v>
      </c>
      <c r="L36" t="s">
        <v>102</v>
      </c>
      <c r="M36" s="78">
        <v>1.6899999999999998E-2</v>
      </c>
      <c r="N36" s="78">
        <v>3.0499999999999999E-2</v>
      </c>
      <c r="O36" s="77">
        <v>3803808.9</v>
      </c>
      <c r="P36" s="77">
        <v>93.4</v>
      </c>
      <c r="Q36" s="77">
        <v>34.978499999999997</v>
      </c>
      <c r="R36" s="77">
        <v>3587.7360125999999</v>
      </c>
      <c r="S36" s="78">
        <v>1.4E-3</v>
      </c>
      <c r="T36" s="78">
        <v>1.15E-2</v>
      </c>
      <c r="U36" s="78">
        <v>2.8E-3</v>
      </c>
    </row>
    <row r="37" spans="2:21">
      <c r="B37" t="s">
        <v>397</v>
      </c>
      <c r="C37" t="s">
        <v>398</v>
      </c>
      <c r="D37" t="s">
        <v>100</v>
      </c>
      <c r="E37" t="s">
        <v>123</v>
      </c>
      <c r="F37" t="s">
        <v>388</v>
      </c>
      <c r="G37" t="s">
        <v>355</v>
      </c>
      <c r="H37" t="s">
        <v>385</v>
      </c>
      <c r="I37" t="s">
        <v>209</v>
      </c>
      <c r="J37"/>
      <c r="K37" s="77">
        <v>1.25</v>
      </c>
      <c r="L37" t="s">
        <v>102</v>
      </c>
      <c r="M37" s="78">
        <v>6.4999999999999997E-3</v>
      </c>
      <c r="N37" s="78">
        <v>2.6499999999999999E-2</v>
      </c>
      <c r="O37" s="77">
        <v>198876.83</v>
      </c>
      <c r="P37" s="77">
        <v>107.94</v>
      </c>
      <c r="Q37" s="77">
        <v>0</v>
      </c>
      <c r="R37" s="77">
        <v>214.667650302</v>
      </c>
      <c r="S37" s="78">
        <v>6.9999999999999999E-4</v>
      </c>
      <c r="T37" s="78">
        <v>6.9999999999999999E-4</v>
      </c>
      <c r="U37" s="78">
        <v>2.0000000000000001E-4</v>
      </c>
    </row>
    <row r="38" spans="2:21">
      <c r="B38" t="s">
        <v>399</v>
      </c>
      <c r="C38" t="s">
        <v>400</v>
      </c>
      <c r="D38" t="s">
        <v>100</v>
      </c>
      <c r="E38" t="s">
        <v>123</v>
      </c>
      <c r="F38" t="s">
        <v>401</v>
      </c>
      <c r="G38" t="s">
        <v>355</v>
      </c>
      <c r="H38" t="s">
        <v>402</v>
      </c>
      <c r="I38" t="s">
        <v>209</v>
      </c>
      <c r="J38"/>
      <c r="K38" s="77">
        <v>2.5099999999999998</v>
      </c>
      <c r="L38" t="s">
        <v>102</v>
      </c>
      <c r="M38" s="78">
        <v>1.34E-2</v>
      </c>
      <c r="N38" s="78">
        <v>2.4799999999999999E-2</v>
      </c>
      <c r="O38" s="77">
        <v>476208.5</v>
      </c>
      <c r="P38" s="77">
        <v>108.78</v>
      </c>
      <c r="Q38" s="77">
        <v>0</v>
      </c>
      <c r="R38" s="77">
        <v>518.01960629999996</v>
      </c>
      <c r="S38" s="78">
        <v>8.9999999999999998E-4</v>
      </c>
      <c r="T38" s="78">
        <v>1.6999999999999999E-3</v>
      </c>
      <c r="U38" s="78">
        <v>4.0000000000000002E-4</v>
      </c>
    </row>
    <row r="39" spans="2:21">
      <c r="B39" t="s">
        <v>403</v>
      </c>
      <c r="C39" t="s">
        <v>404</v>
      </c>
      <c r="D39" t="s">
        <v>100</v>
      </c>
      <c r="E39" t="s">
        <v>123</v>
      </c>
      <c r="F39" t="s">
        <v>401</v>
      </c>
      <c r="G39" t="s">
        <v>355</v>
      </c>
      <c r="H39" t="s">
        <v>402</v>
      </c>
      <c r="I39" t="s">
        <v>209</v>
      </c>
      <c r="J39"/>
      <c r="K39" s="77">
        <v>2.2799999999999998</v>
      </c>
      <c r="L39" t="s">
        <v>102</v>
      </c>
      <c r="M39" s="78">
        <v>2E-3</v>
      </c>
      <c r="N39" s="78">
        <v>2.4400000000000002E-2</v>
      </c>
      <c r="O39" s="77">
        <v>1022502.07</v>
      </c>
      <c r="P39" s="77">
        <v>104</v>
      </c>
      <c r="Q39" s="77">
        <v>0</v>
      </c>
      <c r="R39" s="77">
        <v>1063.4021528000001</v>
      </c>
      <c r="S39" s="78">
        <v>3.0999999999999999E-3</v>
      </c>
      <c r="T39" s="78">
        <v>3.3999999999999998E-3</v>
      </c>
      <c r="U39" s="78">
        <v>8.0000000000000004E-4</v>
      </c>
    </row>
    <row r="40" spans="2:21">
      <c r="B40" t="s">
        <v>405</v>
      </c>
      <c r="C40" t="s">
        <v>406</v>
      </c>
      <c r="D40" t="s">
        <v>100</v>
      </c>
      <c r="E40" t="s">
        <v>123</v>
      </c>
      <c r="F40" t="s">
        <v>401</v>
      </c>
      <c r="G40" t="s">
        <v>355</v>
      </c>
      <c r="H40" t="s">
        <v>402</v>
      </c>
      <c r="I40" t="s">
        <v>209</v>
      </c>
      <c r="J40"/>
      <c r="K40" s="77">
        <v>3.84</v>
      </c>
      <c r="L40" t="s">
        <v>102</v>
      </c>
      <c r="M40" s="78">
        <v>1.8200000000000001E-2</v>
      </c>
      <c r="N40" s="78">
        <v>2.52E-2</v>
      </c>
      <c r="O40" s="77">
        <v>1280676.8600000001</v>
      </c>
      <c r="P40" s="77">
        <v>107.89</v>
      </c>
      <c r="Q40" s="77">
        <v>0</v>
      </c>
      <c r="R40" s="77">
        <v>1381.722264254</v>
      </c>
      <c r="S40" s="78">
        <v>3.3999999999999998E-3</v>
      </c>
      <c r="T40" s="78">
        <v>4.4000000000000003E-3</v>
      </c>
      <c r="U40" s="78">
        <v>1.1000000000000001E-3</v>
      </c>
    </row>
    <row r="41" spans="2:21">
      <c r="B41" t="s">
        <v>407</v>
      </c>
      <c r="C41" t="s">
        <v>408</v>
      </c>
      <c r="D41" t="s">
        <v>100</v>
      </c>
      <c r="E41" t="s">
        <v>123</v>
      </c>
      <c r="F41" t="s">
        <v>409</v>
      </c>
      <c r="G41" t="s">
        <v>355</v>
      </c>
      <c r="H41" t="s">
        <v>402</v>
      </c>
      <c r="I41" t="s">
        <v>209</v>
      </c>
      <c r="J41"/>
      <c r="K41" s="77">
        <v>4.5599999999999996</v>
      </c>
      <c r="L41" t="s">
        <v>102</v>
      </c>
      <c r="M41" s="78">
        <v>5.0000000000000001E-3</v>
      </c>
      <c r="N41" s="78">
        <v>2.8299999999999999E-2</v>
      </c>
      <c r="O41" s="77">
        <v>1094494.74</v>
      </c>
      <c r="P41" s="77">
        <v>99.1</v>
      </c>
      <c r="Q41" s="77">
        <v>178.59831</v>
      </c>
      <c r="R41" s="77">
        <v>1263.24259734</v>
      </c>
      <c r="S41" s="78">
        <v>5.9999999999999995E-4</v>
      </c>
      <c r="T41" s="78">
        <v>4.1000000000000003E-3</v>
      </c>
      <c r="U41" s="78">
        <v>1E-3</v>
      </c>
    </row>
    <row r="42" spans="2:21">
      <c r="B42" t="s">
        <v>410</v>
      </c>
      <c r="C42" t="s">
        <v>411</v>
      </c>
      <c r="D42" t="s">
        <v>100</v>
      </c>
      <c r="E42" t="s">
        <v>123</v>
      </c>
      <c r="F42" t="s">
        <v>409</v>
      </c>
      <c r="G42" t="s">
        <v>355</v>
      </c>
      <c r="H42" t="s">
        <v>402</v>
      </c>
      <c r="I42" t="s">
        <v>209</v>
      </c>
      <c r="J42"/>
      <c r="K42" s="77">
        <v>6.38</v>
      </c>
      <c r="L42" t="s">
        <v>102</v>
      </c>
      <c r="M42" s="78">
        <v>5.8999999999999999E-3</v>
      </c>
      <c r="N42" s="78">
        <v>3.0599999999999999E-2</v>
      </c>
      <c r="O42" s="77">
        <v>3246072.58</v>
      </c>
      <c r="P42" s="77">
        <v>91.73</v>
      </c>
      <c r="Q42" s="77">
        <v>10.279</v>
      </c>
      <c r="R42" s="77">
        <v>2987.9013776339998</v>
      </c>
      <c r="S42" s="78">
        <v>3.0000000000000001E-3</v>
      </c>
      <c r="T42" s="78">
        <v>9.5999999999999992E-3</v>
      </c>
      <c r="U42" s="78">
        <v>2.3999999999999998E-3</v>
      </c>
    </row>
    <row r="43" spans="2:21">
      <c r="B43" t="s">
        <v>412</v>
      </c>
      <c r="C43" t="s">
        <v>413</v>
      </c>
      <c r="D43" t="s">
        <v>100</v>
      </c>
      <c r="E43" t="s">
        <v>123</v>
      </c>
      <c r="F43" t="s">
        <v>409</v>
      </c>
      <c r="G43" t="s">
        <v>355</v>
      </c>
      <c r="H43" t="s">
        <v>402</v>
      </c>
      <c r="I43" t="s">
        <v>209</v>
      </c>
      <c r="J43"/>
      <c r="K43" s="77">
        <v>1.68</v>
      </c>
      <c r="L43" t="s">
        <v>102</v>
      </c>
      <c r="M43" s="78">
        <v>4.7500000000000001E-2</v>
      </c>
      <c r="N43" s="78">
        <v>2.8500000000000001E-2</v>
      </c>
      <c r="O43" s="77">
        <v>498846.4</v>
      </c>
      <c r="P43" s="77">
        <v>139.94</v>
      </c>
      <c r="Q43" s="77">
        <v>0</v>
      </c>
      <c r="R43" s="77">
        <v>698.08565216</v>
      </c>
      <c r="S43" s="78">
        <v>4.0000000000000002E-4</v>
      </c>
      <c r="T43" s="78">
        <v>2.2000000000000001E-3</v>
      </c>
      <c r="U43" s="78">
        <v>5.9999999999999995E-4</v>
      </c>
    </row>
    <row r="44" spans="2:21">
      <c r="B44" t="s">
        <v>414</v>
      </c>
      <c r="C44" t="s">
        <v>415</v>
      </c>
      <c r="D44" t="s">
        <v>100</v>
      </c>
      <c r="E44" t="s">
        <v>123</v>
      </c>
      <c r="F44" t="s">
        <v>416</v>
      </c>
      <c r="G44" t="s">
        <v>355</v>
      </c>
      <c r="H44" t="s">
        <v>402</v>
      </c>
      <c r="I44" t="s">
        <v>209</v>
      </c>
      <c r="J44"/>
      <c r="K44" s="77">
        <v>6.67</v>
      </c>
      <c r="L44" t="s">
        <v>102</v>
      </c>
      <c r="M44" s="78">
        <v>3.5000000000000001E-3</v>
      </c>
      <c r="N44" s="78">
        <v>2.9899999999999999E-2</v>
      </c>
      <c r="O44" s="77">
        <v>5547421.9299999997</v>
      </c>
      <c r="P44" s="77">
        <v>90.55</v>
      </c>
      <c r="Q44" s="77">
        <v>0</v>
      </c>
      <c r="R44" s="77">
        <v>5023.1905576150002</v>
      </c>
      <c r="S44" s="78">
        <v>1.8E-3</v>
      </c>
      <c r="T44" s="78">
        <v>1.61E-2</v>
      </c>
      <c r="U44" s="78">
        <v>4.0000000000000001E-3</v>
      </c>
    </row>
    <row r="45" spans="2:21">
      <c r="B45" t="s">
        <v>417</v>
      </c>
      <c r="C45" t="s">
        <v>418</v>
      </c>
      <c r="D45" t="s">
        <v>100</v>
      </c>
      <c r="E45" t="s">
        <v>123</v>
      </c>
      <c r="F45" t="s">
        <v>416</v>
      </c>
      <c r="G45" t="s">
        <v>355</v>
      </c>
      <c r="H45" t="s">
        <v>402</v>
      </c>
      <c r="I45" t="s">
        <v>209</v>
      </c>
      <c r="J45"/>
      <c r="K45" s="77">
        <v>2.77</v>
      </c>
      <c r="L45" t="s">
        <v>102</v>
      </c>
      <c r="M45" s="78">
        <v>2.4E-2</v>
      </c>
      <c r="N45" s="78">
        <v>2.53E-2</v>
      </c>
      <c r="O45" s="77">
        <v>79782.539999999994</v>
      </c>
      <c r="P45" s="77">
        <v>111.43</v>
      </c>
      <c r="Q45" s="77">
        <v>0</v>
      </c>
      <c r="R45" s="77">
        <v>88.901684321999994</v>
      </c>
      <c r="S45" s="78">
        <v>1E-4</v>
      </c>
      <c r="T45" s="78">
        <v>2.9999999999999997E-4</v>
      </c>
      <c r="U45" s="78">
        <v>1E-4</v>
      </c>
    </row>
    <row r="46" spans="2:21">
      <c r="B46" t="s">
        <v>419</v>
      </c>
      <c r="C46" t="s">
        <v>420</v>
      </c>
      <c r="D46" t="s">
        <v>100</v>
      </c>
      <c r="E46" t="s">
        <v>123</v>
      </c>
      <c r="F46" t="s">
        <v>416</v>
      </c>
      <c r="G46" t="s">
        <v>355</v>
      </c>
      <c r="H46" t="s">
        <v>402</v>
      </c>
      <c r="I46" t="s">
        <v>209</v>
      </c>
      <c r="J46"/>
      <c r="K46" s="77">
        <v>4.13</v>
      </c>
      <c r="L46" t="s">
        <v>102</v>
      </c>
      <c r="M46" s="78">
        <v>2.5999999999999999E-2</v>
      </c>
      <c r="N46" s="78">
        <v>2.6100000000000002E-2</v>
      </c>
      <c r="O46" s="77">
        <v>1162629.46</v>
      </c>
      <c r="P46" s="77">
        <v>111.02</v>
      </c>
      <c r="Q46" s="77">
        <v>82.147900000000007</v>
      </c>
      <c r="R46" s="77">
        <v>1372.8991264920001</v>
      </c>
      <c r="S46" s="78">
        <v>2.3999999999999998E-3</v>
      </c>
      <c r="T46" s="78">
        <v>4.4000000000000003E-3</v>
      </c>
      <c r="U46" s="78">
        <v>1.1000000000000001E-3</v>
      </c>
    </row>
    <row r="47" spans="2:21">
      <c r="B47" t="s">
        <v>421</v>
      </c>
      <c r="C47" t="s">
        <v>422</v>
      </c>
      <c r="D47" t="s">
        <v>100</v>
      </c>
      <c r="E47" t="s">
        <v>123</v>
      </c>
      <c r="F47" t="s">
        <v>416</v>
      </c>
      <c r="G47" t="s">
        <v>355</v>
      </c>
      <c r="H47" t="s">
        <v>402</v>
      </c>
      <c r="I47" t="s">
        <v>209</v>
      </c>
      <c r="J47"/>
      <c r="K47" s="77">
        <v>4.34</v>
      </c>
      <c r="L47" t="s">
        <v>102</v>
      </c>
      <c r="M47" s="78">
        <v>2.81E-2</v>
      </c>
      <c r="N47" s="78">
        <v>2.7400000000000001E-2</v>
      </c>
      <c r="O47" s="77">
        <v>341645.54</v>
      </c>
      <c r="P47" s="77">
        <v>112.17</v>
      </c>
      <c r="Q47" s="77">
        <v>5.3658400000000004</v>
      </c>
      <c r="R47" s="77">
        <v>388.58964221799999</v>
      </c>
      <c r="S47" s="78">
        <v>2.9999999999999997E-4</v>
      </c>
      <c r="T47" s="78">
        <v>1.1999999999999999E-3</v>
      </c>
      <c r="U47" s="78">
        <v>2.9999999999999997E-4</v>
      </c>
    </row>
    <row r="48" spans="2:21">
      <c r="B48" t="s">
        <v>423</v>
      </c>
      <c r="C48" t="s">
        <v>424</v>
      </c>
      <c r="D48" t="s">
        <v>100</v>
      </c>
      <c r="E48" t="s">
        <v>123</v>
      </c>
      <c r="F48" t="s">
        <v>416</v>
      </c>
      <c r="G48" t="s">
        <v>355</v>
      </c>
      <c r="H48" t="s">
        <v>402</v>
      </c>
      <c r="I48" t="s">
        <v>209</v>
      </c>
      <c r="J48"/>
      <c r="K48" s="77">
        <v>2.86</v>
      </c>
      <c r="L48" t="s">
        <v>102</v>
      </c>
      <c r="M48" s="78">
        <v>3.6999999999999998E-2</v>
      </c>
      <c r="N48" s="78">
        <v>2.6499999999999999E-2</v>
      </c>
      <c r="O48" s="77">
        <v>88574.96</v>
      </c>
      <c r="P48" s="77">
        <v>113.91</v>
      </c>
      <c r="Q48" s="77">
        <v>21.75891</v>
      </c>
      <c r="R48" s="77">
        <v>122.65464693600001</v>
      </c>
      <c r="S48" s="78">
        <v>2.0000000000000001E-4</v>
      </c>
      <c r="T48" s="78">
        <v>4.0000000000000002E-4</v>
      </c>
      <c r="U48" s="78">
        <v>1E-4</v>
      </c>
    </row>
    <row r="49" spans="2:21">
      <c r="B49" t="s">
        <v>425</v>
      </c>
      <c r="C49" t="s">
        <v>426</v>
      </c>
      <c r="D49" t="s">
        <v>100</v>
      </c>
      <c r="E49" t="s">
        <v>123</v>
      </c>
      <c r="F49" t="s">
        <v>427</v>
      </c>
      <c r="G49" t="s">
        <v>355</v>
      </c>
      <c r="H49" t="s">
        <v>402</v>
      </c>
      <c r="I49" t="s">
        <v>209</v>
      </c>
      <c r="J49"/>
      <c r="K49" s="77">
        <v>4.68</v>
      </c>
      <c r="L49" t="s">
        <v>102</v>
      </c>
      <c r="M49" s="78">
        <v>6.4999999999999997E-3</v>
      </c>
      <c r="N49" s="78">
        <v>2.4799999999999999E-2</v>
      </c>
      <c r="O49" s="77">
        <v>1076252.8600000001</v>
      </c>
      <c r="P49" s="77">
        <v>101.31</v>
      </c>
      <c r="Q49" s="77">
        <v>16.654800000000002</v>
      </c>
      <c r="R49" s="77">
        <v>1107.0065724660001</v>
      </c>
      <c r="S49" s="78">
        <v>2.0999999999999999E-3</v>
      </c>
      <c r="T49" s="78">
        <v>3.5999999999999999E-3</v>
      </c>
      <c r="U49" s="78">
        <v>8.9999999999999998E-4</v>
      </c>
    </row>
    <row r="50" spans="2:21">
      <c r="B50" t="s">
        <v>428</v>
      </c>
      <c r="C50" t="s">
        <v>429</v>
      </c>
      <c r="D50" t="s">
        <v>100</v>
      </c>
      <c r="E50" t="s">
        <v>123</v>
      </c>
      <c r="F50" t="s">
        <v>427</v>
      </c>
      <c r="G50" t="s">
        <v>355</v>
      </c>
      <c r="H50" t="s">
        <v>402</v>
      </c>
      <c r="I50" t="s">
        <v>209</v>
      </c>
      <c r="J50"/>
      <c r="K50" s="77">
        <v>5.42</v>
      </c>
      <c r="L50" t="s">
        <v>102</v>
      </c>
      <c r="M50" s="78">
        <v>1.43E-2</v>
      </c>
      <c r="N50" s="78">
        <v>2.81E-2</v>
      </c>
      <c r="O50" s="77">
        <v>17299.82</v>
      </c>
      <c r="P50" s="77">
        <v>102.63</v>
      </c>
      <c r="Q50" s="77">
        <v>0.34137000000000001</v>
      </c>
      <c r="R50" s="77">
        <v>18.096175265999999</v>
      </c>
      <c r="S50" s="78">
        <v>0</v>
      </c>
      <c r="T50" s="78">
        <v>1E-4</v>
      </c>
      <c r="U50" s="78">
        <v>0</v>
      </c>
    </row>
    <row r="51" spans="2:21">
      <c r="B51" t="s">
        <v>430</v>
      </c>
      <c r="C51" t="s">
        <v>431</v>
      </c>
      <c r="D51" t="s">
        <v>100</v>
      </c>
      <c r="E51" t="s">
        <v>123</v>
      </c>
      <c r="F51" t="s">
        <v>427</v>
      </c>
      <c r="G51" t="s">
        <v>355</v>
      </c>
      <c r="H51" t="s">
        <v>402</v>
      </c>
      <c r="I51" t="s">
        <v>209</v>
      </c>
      <c r="J51"/>
      <c r="K51" s="77">
        <v>7.01</v>
      </c>
      <c r="L51" t="s">
        <v>102</v>
      </c>
      <c r="M51" s="78">
        <v>3.61E-2</v>
      </c>
      <c r="N51" s="78">
        <v>3.15E-2</v>
      </c>
      <c r="O51" s="77">
        <v>1642890.53</v>
      </c>
      <c r="P51" s="77">
        <v>104.74</v>
      </c>
      <c r="Q51" s="77">
        <v>15.81134</v>
      </c>
      <c r="R51" s="77">
        <v>1736.5748811220001</v>
      </c>
      <c r="S51" s="78">
        <v>3.5999999999999999E-3</v>
      </c>
      <c r="T51" s="78">
        <v>5.5999999999999999E-3</v>
      </c>
      <c r="U51" s="78">
        <v>1.4E-3</v>
      </c>
    </row>
    <row r="52" spans="2:21">
      <c r="B52" t="s">
        <v>432</v>
      </c>
      <c r="C52" t="s">
        <v>433</v>
      </c>
      <c r="D52" t="s">
        <v>100</v>
      </c>
      <c r="E52" t="s">
        <v>123</v>
      </c>
      <c r="F52" t="s">
        <v>427</v>
      </c>
      <c r="G52" t="s">
        <v>355</v>
      </c>
      <c r="H52" t="s">
        <v>402</v>
      </c>
      <c r="I52" t="s">
        <v>209</v>
      </c>
      <c r="J52"/>
      <c r="K52" s="77">
        <v>0.28000000000000003</v>
      </c>
      <c r="L52" t="s">
        <v>102</v>
      </c>
      <c r="M52" s="78">
        <v>4.9000000000000002E-2</v>
      </c>
      <c r="N52" s="78">
        <v>3.1199999999999999E-2</v>
      </c>
      <c r="O52" s="77">
        <v>245314.89</v>
      </c>
      <c r="P52" s="77">
        <v>115.64</v>
      </c>
      <c r="Q52" s="77">
        <v>0</v>
      </c>
      <c r="R52" s="77">
        <v>283.682138796</v>
      </c>
      <c r="S52" s="78">
        <v>1.8E-3</v>
      </c>
      <c r="T52" s="78">
        <v>8.9999999999999998E-4</v>
      </c>
      <c r="U52" s="78">
        <v>2.0000000000000001E-4</v>
      </c>
    </row>
    <row r="53" spans="2:21">
      <c r="B53" t="s">
        <v>434</v>
      </c>
      <c r="C53" t="s">
        <v>435</v>
      </c>
      <c r="D53" t="s">
        <v>100</v>
      </c>
      <c r="E53" t="s">
        <v>123</v>
      </c>
      <c r="F53" t="s">
        <v>427</v>
      </c>
      <c r="G53" t="s">
        <v>355</v>
      </c>
      <c r="H53" t="s">
        <v>402</v>
      </c>
      <c r="I53" t="s">
        <v>209</v>
      </c>
      <c r="J53"/>
      <c r="K53" s="77">
        <v>1.97</v>
      </c>
      <c r="L53" t="s">
        <v>102</v>
      </c>
      <c r="M53" s="78">
        <v>1.7600000000000001E-2</v>
      </c>
      <c r="N53" s="78">
        <v>2.4799999999999999E-2</v>
      </c>
      <c r="O53" s="77">
        <v>1609721.9</v>
      </c>
      <c r="P53" s="77">
        <v>110.64</v>
      </c>
      <c r="Q53" s="77">
        <v>37.59751</v>
      </c>
      <c r="R53" s="77">
        <v>1818.59382016</v>
      </c>
      <c r="S53" s="78">
        <v>1.1999999999999999E-3</v>
      </c>
      <c r="T53" s="78">
        <v>5.7999999999999996E-3</v>
      </c>
      <c r="U53" s="78">
        <v>1.4E-3</v>
      </c>
    </row>
    <row r="54" spans="2:21">
      <c r="B54" t="s">
        <v>436</v>
      </c>
      <c r="C54" t="s">
        <v>437</v>
      </c>
      <c r="D54" t="s">
        <v>100</v>
      </c>
      <c r="E54" t="s">
        <v>123</v>
      </c>
      <c r="F54" t="s">
        <v>427</v>
      </c>
      <c r="G54" t="s">
        <v>355</v>
      </c>
      <c r="H54" t="s">
        <v>402</v>
      </c>
      <c r="I54" t="s">
        <v>209</v>
      </c>
      <c r="J54"/>
      <c r="K54" s="77">
        <v>2.66</v>
      </c>
      <c r="L54" t="s">
        <v>102</v>
      </c>
      <c r="M54" s="78">
        <v>2.1499999999999998E-2</v>
      </c>
      <c r="N54" s="78">
        <v>2.4899999999999999E-2</v>
      </c>
      <c r="O54" s="77">
        <v>2239293.0099999998</v>
      </c>
      <c r="P54" s="77">
        <v>111.92</v>
      </c>
      <c r="Q54" s="77">
        <v>0</v>
      </c>
      <c r="R54" s="77">
        <v>2506.2167367920001</v>
      </c>
      <c r="S54" s="78">
        <v>1.8E-3</v>
      </c>
      <c r="T54" s="78">
        <v>8.0000000000000002E-3</v>
      </c>
      <c r="U54" s="78">
        <v>2E-3</v>
      </c>
    </row>
    <row r="55" spans="2:21">
      <c r="B55" t="s">
        <v>438</v>
      </c>
      <c r="C55" t="s">
        <v>439</v>
      </c>
      <c r="D55" t="s">
        <v>100</v>
      </c>
      <c r="E55" t="s">
        <v>123</v>
      </c>
      <c r="F55" t="s">
        <v>427</v>
      </c>
      <c r="G55" t="s">
        <v>355</v>
      </c>
      <c r="H55" t="s">
        <v>402</v>
      </c>
      <c r="I55" t="s">
        <v>209</v>
      </c>
      <c r="J55"/>
      <c r="K55" s="77">
        <v>4.49</v>
      </c>
      <c r="L55" t="s">
        <v>102</v>
      </c>
      <c r="M55" s="78">
        <v>2.2499999999999999E-2</v>
      </c>
      <c r="N55" s="78">
        <v>2.7199999999999998E-2</v>
      </c>
      <c r="O55" s="77">
        <v>2994059.77</v>
      </c>
      <c r="P55" s="77">
        <v>109.63</v>
      </c>
      <c r="Q55" s="77">
        <v>257.68869999999998</v>
      </c>
      <c r="R55" s="77">
        <v>3540.0764258509998</v>
      </c>
      <c r="S55" s="78">
        <v>3.0000000000000001E-3</v>
      </c>
      <c r="T55" s="78">
        <v>1.14E-2</v>
      </c>
      <c r="U55" s="78">
        <v>2.8E-3</v>
      </c>
    </row>
    <row r="56" spans="2:21">
      <c r="B56" t="s">
        <v>440</v>
      </c>
      <c r="C56" t="s">
        <v>441</v>
      </c>
      <c r="D56" t="s">
        <v>100</v>
      </c>
      <c r="E56" t="s">
        <v>123</v>
      </c>
      <c r="F56" t="s">
        <v>427</v>
      </c>
      <c r="G56" t="s">
        <v>355</v>
      </c>
      <c r="H56" t="s">
        <v>402</v>
      </c>
      <c r="I56" t="s">
        <v>209</v>
      </c>
      <c r="J56"/>
      <c r="K56" s="77">
        <v>6.26</v>
      </c>
      <c r="L56" t="s">
        <v>102</v>
      </c>
      <c r="M56" s="78">
        <v>2.5000000000000001E-3</v>
      </c>
      <c r="N56" s="78">
        <v>2.7199999999999998E-2</v>
      </c>
      <c r="O56" s="77">
        <v>2526425.09</v>
      </c>
      <c r="P56" s="77">
        <v>92.99</v>
      </c>
      <c r="Q56" s="77">
        <v>63.03154</v>
      </c>
      <c r="R56" s="77">
        <v>2412.3542311910001</v>
      </c>
      <c r="S56" s="78">
        <v>1.9E-3</v>
      </c>
      <c r="T56" s="78">
        <v>7.7000000000000002E-3</v>
      </c>
      <c r="U56" s="78">
        <v>1.9E-3</v>
      </c>
    </row>
    <row r="57" spans="2:21">
      <c r="B57" t="s">
        <v>442</v>
      </c>
      <c r="C57" t="s">
        <v>443</v>
      </c>
      <c r="D57" t="s">
        <v>100</v>
      </c>
      <c r="E57" t="s">
        <v>123</v>
      </c>
      <c r="F57" t="s">
        <v>427</v>
      </c>
      <c r="G57" t="s">
        <v>355</v>
      </c>
      <c r="H57" t="s">
        <v>402</v>
      </c>
      <c r="I57" t="s">
        <v>209</v>
      </c>
      <c r="J57"/>
      <c r="K57" s="77">
        <v>3.44</v>
      </c>
      <c r="L57" t="s">
        <v>102</v>
      </c>
      <c r="M57" s="78">
        <v>2.35E-2</v>
      </c>
      <c r="N57" s="78">
        <v>2.47E-2</v>
      </c>
      <c r="O57" s="77">
        <v>2148775.37</v>
      </c>
      <c r="P57" s="77">
        <v>112.01</v>
      </c>
      <c r="Q57" s="77">
        <v>0</v>
      </c>
      <c r="R57" s="77">
        <v>2406.8432919369998</v>
      </c>
      <c r="S57" s="78">
        <v>2.8999999999999998E-3</v>
      </c>
      <c r="T57" s="78">
        <v>7.7000000000000002E-3</v>
      </c>
      <c r="U57" s="78">
        <v>1.9E-3</v>
      </c>
    </row>
    <row r="58" spans="2:21">
      <c r="B58" t="s">
        <v>444</v>
      </c>
      <c r="C58" t="s">
        <v>445</v>
      </c>
      <c r="D58" t="s">
        <v>100</v>
      </c>
      <c r="E58" t="s">
        <v>123</v>
      </c>
      <c r="F58" t="s">
        <v>446</v>
      </c>
      <c r="G58" t="s">
        <v>355</v>
      </c>
      <c r="H58" t="s">
        <v>402</v>
      </c>
      <c r="I58" t="s">
        <v>209</v>
      </c>
      <c r="J58"/>
      <c r="K58" s="77">
        <v>3.23</v>
      </c>
      <c r="L58" t="s">
        <v>102</v>
      </c>
      <c r="M58" s="78">
        <v>1.4200000000000001E-2</v>
      </c>
      <c r="N58" s="78">
        <v>2.6800000000000001E-2</v>
      </c>
      <c r="O58" s="77">
        <v>928198.37</v>
      </c>
      <c r="P58" s="77">
        <v>106.38</v>
      </c>
      <c r="Q58" s="77">
        <v>0</v>
      </c>
      <c r="R58" s="77">
        <v>987.41742600600003</v>
      </c>
      <c r="S58" s="78">
        <v>1E-3</v>
      </c>
      <c r="T58" s="78">
        <v>3.2000000000000002E-3</v>
      </c>
      <c r="U58" s="78">
        <v>8.0000000000000004E-4</v>
      </c>
    </row>
    <row r="59" spans="2:21">
      <c r="B59" t="s">
        <v>447</v>
      </c>
      <c r="C59" t="s">
        <v>448</v>
      </c>
      <c r="D59" t="s">
        <v>100</v>
      </c>
      <c r="E59" t="s">
        <v>123</v>
      </c>
      <c r="F59" t="s">
        <v>449</v>
      </c>
      <c r="G59" t="s">
        <v>355</v>
      </c>
      <c r="H59" t="s">
        <v>402</v>
      </c>
      <c r="I59" t="s">
        <v>209</v>
      </c>
      <c r="J59"/>
      <c r="K59" s="77">
        <v>0.71</v>
      </c>
      <c r="L59" t="s">
        <v>102</v>
      </c>
      <c r="M59" s="78">
        <v>0.04</v>
      </c>
      <c r="N59" s="78">
        <v>2.8400000000000002E-2</v>
      </c>
      <c r="O59" s="77">
        <v>61254.52</v>
      </c>
      <c r="P59" s="77">
        <v>112.36</v>
      </c>
      <c r="Q59" s="77">
        <v>0</v>
      </c>
      <c r="R59" s="77">
        <v>68.825578672000006</v>
      </c>
      <c r="S59" s="78">
        <v>4.0000000000000002E-4</v>
      </c>
      <c r="T59" s="78">
        <v>2.0000000000000001E-4</v>
      </c>
      <c r="U59" s="78">
        <v>1E-4</v>
      </c>
    </row>
    <row r="60" spans="2:21">
      <c r="B60" t="s">
        <v>450</v>
      </c>
      <c r="C60" t="s">
        <v>451</v>
      </c>
      <c r="D60" t="s">
        <v>100</v>
      </c>
      <c r="E60" t="s">
        <v>123</v>
      </c>
      <c r="F60" t="s">
        <v>449</v>
      </c>
      <c r="G60" t="s">
        <v>355</v>
      </c>
      <c r="H60" t="s">
        <v>402</v>
      </c>
      <c r="I60" t="s">
        <v>209</v>
      </c>
      <c r="J60"/>
      <c r="K60" s="77">
        <v>4.42</v>
      </c>
      <c r="L60" t="s">
        <v>102</v>
      </c>
      <c r="M60" s="78">
        <v>3.5000000000000003E-2</v>
      </c>
      <c r="N60" s="78">
        <v>2.69E-2</v>
      </c>
      <c r="O60" s="77">
        <v>712669.58</v>
      </c>
      <c r="P60" s="77">
        <v>117.45</v>
      </c>
      <c r="Q60" s="77">
        <v>0</v>
      </c>
      <c r="R60" s="77">
        <v>837.03042171000004</v>
      </c>
      <c r="S60" s="78">
        <v>8.0000000000000004E-4</v>
      </c>
      <c r="T60" s="78">
        <v>2.7000000000000001E-3</v>
      </c>
      <c r="U60" s="78">
        <v>6.9999999999999999E-4</v>
      </c>
    </row>
    <row r="61" spans="2:21">
      <c r="B61" t="s">
        <v>452</v>
      </c>
      <c r="C61" t="s">
        <v>453</v>
      </c>
      <c r="D61" t="s">
        <v>100</v>
      </c>
      <c r="E61" t="s">
        <v>123</v>
      </c>
      <c r="F61" t="s">
        <v>449</v>
      </c>
      <c r="G61" t="s">
        <v>355</v>
      </c>
      <c r="H61" t="s">
        <v>402</v>
      </c>
      <c r="I61" t="s">
        <v>209</v>
      </c>
      <c r="J61"/>
      <c r="K61" s="77">
        <v>6.7</v>
      </c>
      <c r="L61" t="s">
        <v>102</v>
      </c>
      <c r="M61" s="78">
        <v>2.5000000000000001E-2</v>
      </c>
      <c r="N61" s="78">
        <v>2.8000000000000001E-2</v>
      </c>
      <c r="O61" s="77">
        <v>1289712.1100000001</v>
      </c>
      <c r="P61" s="77">
        <v>109.15</v>
      </c>
      <c r="Q61" s="77">
        <v>0</v>
      </c>
      <c r="R61" s="77">
        <v>1407.7207680649999</v>
      </c>
      <c r="S61" s="78">
        <v>2.0999999999999999E-3</v>
      </c>
      <c r="T61" s="78">
        <v>4.4999999999999997E-3</v>
      </c>
      <c r="U61" s="78">
        <v>1.1000000000000001E-3</v>
      </c>
    </row>
    <row r="62" spans="2:21">
      <c r="B62" t="s">
        <v>454</v>
      </c>
      <c r="C62" t="s">
        <v>455</v>
      </c>
      <c r="D62" t="s">
        <v>100</v>
      </c>
      <c r="E62" t="s">
        <v>123</v>
      </c>
      <c r="F62" t="s">
        <v>449</v>
      </c>
      <c r="G62" t="s">
        <v>355</v>
      </c>
      <c r="H62" t="s">
        <v>402</v>
      </c>
      <c r="I62" t="s">
        <v>209</v>
      </c>
      <c r="J62"/>
      <c r="K62" s="77">
        <v>3.05</v>
      </c>
      <c r="L62" t="s">
        <v>102</v>
      </c>
      <c r="M62" s="78">
        <v>0.04</v>
      </c>
      <c r="N62" s="78">
        <v>2.53E-2</v>
      </c>
      <c r="O62" s="77">
        <v>2323392.37</v>
      </c>
      <c r="P62" s="77">
        <v>117.41</v>
      </c>
      <c r="Q62" s="77">
        <v>0</v>
      </c>
      <c r="R62" s="77">
        <v>2727.8949816170002</v>
      </c>
      <c r="S62" s="78">
        <v>2.5000000000000001E-3</v>
      </c>
      <c r="T62" s="78">
        <v>8.8000000000000005E-3</v>
      </c>
      <c r="U62" s="78">
        <v>2.2000000000000001E-3</v>
      </c>
    </row>
    <row r="63" spans="2:21">
      <c r="B63" t="s">
        <v>456</v>
      </c>
      <c r="C63" t="s">
        <v>457</v>
      </c>
      <c r="D63" t="s">
        <v>100</v>
      </c>
      <c r="E63" t="s">
        <v>123</v>
      </c>
      <c r="F63" t="s">
        <v>458</v>
      </c>
      <c r="G63" t="s">
        <v>355</v>
      </c>
      <c r="H63" t="s">
        <v>402</v>
      </c>
      <c r="I63" t="s">
        <v>209</v>
      </c>
      <c r="J63"/>
      <c r="K63" s="77">
        <v>2.87</v>
      </c>
      <c r="L63" t="s">
        <v>102</v>
      </c>
      <c r="M63" s="78">
        <v>2.3400000000000001E-2</v>
      </c>
      <c r="N63" s="78">
        <v>2.7300000000000001E-2</v>
      </c>
      <c r="O63" s="77">
        <v>1686566.91</v>
      </c>
      <c r="P63" s="77">
        <v>109.87</v>
      </c>
      <c r="Q63" s="77">
        <v>0</v>
      </c>
      <c r="R63" s="77">
        <v>1853.0310640170001</v>
      </c>
      <c r="S63" s="78">
        <v>6.9999999999999999E-4</v>
      </c>
      <c r="T63" s="78">
        <v>5.8999999999999999E-3</v>
      </c>
      <c r="U63" s="78">
        <v>1.5E-3</v>
      </c>
    </row>
    <row r="64" spans="2:21">
      <c r="B64" t="s">
        <v>459</v>
      </c>
      <c r="C64" t="s">
        <v>460</v>
      </c>
      <c r="D64" t="s">
        <v>100</v>
      </c>
      <c r="E64" t="s">
        <v>123</v>
      </c>
      <c r="F64" t="s">
        <v>461</v>
      </c>
      <c r="G64" t="s">
        <v>355</v>
      </c>
      <c r="H64" t="s">
        <v>402</v>
      </c>
      <c r="I64" t="s">
        <v>209</v>
      </c>
      <c r="J64"/>
      <c r="K64" s="77">
        <v>2.78</v>
      </c>
      <c r="L64" t="s">
        <v>102</v>
      </c>
      <c r="M64" s="78">
        <v>3.2000000000000001E-2</v>
      </c>
      <c r="N64" s="78">
        <v>2.6200000000000001E-2</v>
      </c>
      <c r="O64" s="77">
        <v>2015507.8</v>
      </c>
      <c r="P64" s="77">
        <v>111.95</v>
      </c>
      <c r="Q64" s="77">
        <v>644.30170999999996</v>
      </c>
      <c r="R64" s="77">
        <v>2900.6626921000002</v>
      </c>
      <c r="S64" s="78">
        <v>1.4E-3</v>
      </c>
      <c r="T64" s="78">
        <v>9.2999999999999992E-3</v>
      </c>
      <c r="U64" s="78">
        <v>2.3E-3</v>
      </c>
    </row>
    <row r="65" spans="2:21">
      <c r="B65" t="s">
        <v>462</v>
      </c>
      <c r="C65" t="s">
        <v>463</v>
      </c>
      <c r="D65" t="s">
        <v>100</v>
      </c>
      <c r="E65" t="s">
        <v>123</v>
      </c>
      <c r="F65" t="s">
        <v>461</v>
      </c>
      <c r="G65" t="s">
        <v>355</v>
      </c>
      <c r="H65" t="s">
        <v>402</v>
      </c>
      <c r="I65" t="s">
        <v>209</v>
      </c>
      <c r="J65"/>
      <c r="K65" s="77">
        <v>4.5</v>
      </c>
      <c r="L65" t="s">
        <v>102</v>
      </c>
      <c r="M65" s="78">
        <v>1.14E-2</v>
      </c>
      <c r="N65" s="78">
        <v>2.7900000000000001E-2</v>
      </c>
      <c r="O65" s="77">
        <v>2194945.14</v>
      </c>
      <c r="P65" s="77">
        <v>102</v>
      </c>
      <c r="Q65" s="77">
        <v>0</v>
      </c>
      <c r="R65" s="77">
        <v>2238.8440427999999</v>
      </c>
      <c r="S65" s="78">
        <v>8.9999999999999998E-4</v>
      </c>
      <c r="T65" s="78">
        <v>7.1999999999999998E-3</v>
      </c>
      <c r="U65" s="78">
        <v>1.8E-3</v>
      </c>
    </row>
    <row r="66" spans="2:21">
      <c r="B66" t="s">
        <v>464</v>
      </c>
      <c r="C66" t="s">
        <v>465</v>
      </c>
      <c r="D66" t="s">
        <v>100</v>
      </c>
      <c r="E66" t="s">
        <v>123</v>
      </c>
      <c r="F66" t="s">
        <v>461</v>
      </c>
      <c r="G66" t="s">
        <v>355</v>
      </c>
      <c r="H66" t="s">
        <v>402</v>
      </c>
      <c r="I66" t="s">
        <v>209</v>
      </c>
      <c r="J66"/>
      <c r="K66" s="77">
        <v>6.76</v>
      </c>
      <c r="L66" t="s">
        <v>102</v>
      </c>
      <c r="M66" s="78">
        <v>9.1999999999999998E-3</v>
      </c>
      <c r="N66" s="78">
        <v>2.93E-2</v>
      </c>
      <c r="O66" s="77">
        <v>3127985.51</v>
      </c>
      <c r="P66" s="77">
        <v>97.25</v>
      </c>
      <c r="Q66" s="77">
        <v>0</v>
      </c>
      <c r="R66" s="77">
        <v>3041.9659084750001</v>
      </c>
      <c r="S66" s="78">
        <v>1.6000000000000001E-3</v>
      </c>
      <c r="T66" s="78">
        <v>9.7999999999999997E-3</v>
      </c>
      <c r="U66" s="78">
        <v>2.3999999999999998E-3</v>
      </c>
    </row>
    <row r="67" spans="2:21">
      <c r="B67" t="s">
        <v>466</v>
      </c>
      <c r="C67" t="s">
        <v>467</v>
      </c>
      <c r="D67" t="s">
        <v>100</v>
      </c>
      <c r="E67" t="s">
        <v>123</v>
      </c>
      <c r="F67" t="s">
        <v>458</v>
      </c>
      <c r="G67" t="s">
        <v>355</v>
      </c>
      <c r="H67" t="s">
        <v>402</v>
      </c>
      <c r="I67" t="s">
        <v>209</v>
      </c>
      <c r="J67"/>
      <c r="K67" s="77">
        <v>5.7</v>
      </c>
      <c r="L67" t="s">
        <v>102</v>
      </c>
      <c r="M67" s="78">
        <v>6.4999999999999997E-3</v>
      </c>
      <c r="N67" s="78">
        <v>2.8199999999999999E-2</v>
      </c>
      <c r="O67" s="77">
        <v>4754689.38</v>
      </c>
      <c r="P67" s="77">
        <v>97.17</v>
      </c>
      <c r="Q67" s="77">
        <v>0</v>
      </c>
      <c r="R67" s="77">
        <v>4620.1316705460004</v>
      </c>
      <c r="S67" s="78">
        <v>2.0999999999999999E-3</v>
      </c>
      <c r="T67" s="78">
        <v>1.4800000000000001E-2</v>
      </c>
      <c r="U67" s="78">
        <v>3.5999999999999999E-3</v>
      </c>
    </row>
    <row r="68" spans="2:21">
      <c r="B68" t="s">
        <v>468</v>
      </c>
      <c r="C68" t="s">
        <v>469</v>
      </c>
      <c r="D68" t="s">
        <v>100</v>
      </c>
      <c r="E68" t="s">
        <v>123</v>
      </c>
      <c r="F68" t="s">
        <v>458</v>
      </c>
      <c r="G68" t="s">
        <v>355</v>
      </c>
      <c r="H68" t="s">
        <v>402</v>
      </c>
      <c r="I68" t="s">
        <v>209</v>
      </c>
      <c r="J68"/>
      <c r="K68" s="77">
        <v>9.1</v>
      </c>
      <c r="L68" t="s">
        <v>102</v>
      </c>
      <c r="M68" s="78">
        <v>2.64E-2</v>
      </c>
      <c r="N68" s="78">
        <v>2.7900000000000001E-2</v>
      </c>
      <c r="O68" s="77">
        <v>194180.35</v>
      </c>
      <c r="P68" s="77">
        <v>100.11</v>
      </c>
      <c r="Q68" s="77">
        <v>0</v>
      </c>
      <c r="R68" s="77">
        <v>194.39394838499999</v>
      </c>
      <c r="S68" s="78">
        <v>5.9999999999999995E-4</v>
      </c>
      <c r="T68" s="78">
        <v>5.9999999999999995E-4</v>
      </c>
      <c r="U68" s="78">
        <v>2.0000000000000001E-4</v>
      </c>
    </row>
    <row r="69" spans="2:21">
      <c r="B69" t="s">
        <v>470</v>
      </c>
      <c r="C69" t="s">
        <v>471</v>
      </c>
      <c r="D69" t="s">
        <v>100</v>
      </c>
      <c r="E69" t="s">
        <v>123</v>
      </c>
      <c r="F69" t="s">
        <v>472</v>
      </c>
      <c r="G69" t="s">
        <v>473</v>
      </c>
      <c r="H69" t="s">
        <v>474</v>
      </c>
      <c r="I69" t="s">
        <v>150</v>
      </c>
      <c r="J69"/>
      <c r="K69" s="77">
        <v>5.63</v>
      </c>
      <c r="L69" t="s">
        <v>102</v>
      </c>
      <c r="M69" s="78">
        <v>1.95E-2</v>
      </c>
      <c r="N69" s="78">
        <v>5.2299999999999999E-2</v>
      </c>
      <c r="O69" s="77">
        <v>19188.11</v>
      </c>
      <c r="P69" s="77">
        <v>83.16</v>
      </c>
      <c r="Q69" s="77">
        <v>0.96174000000000004</v>
      </c>
      <c r="R69" s="77">
        <v>16.918572275999999</v>
      </c>
      <c r="S69" s="78">
        <v>0</v>
      </c>
      <c r="T69" s="78">
        <v>1E-4</v>
      </c>
      <c r="U69" s="78">
        <v>0</v>
      </c>
    </row>
    <row r="70" spans="2:21">
      <c r="B70" t="s">
        <v>475</v>
      </c>
      <c r="C70" t="s">
        <v>476</v>
      </c>
      <c r="D70" t="s">
        <v>100</v>
      </c>
      <c r="E70" t="s">
        <v>123</v>
      </c>
      <c r="F70" t="s">
        <v>477</v>
      </c>
      <c r="G70" t="s">
        <v>355</v>
      </c>
      <c r="H70" t="s">
        <v>402</v>
      </c>
      <c r="I70" t="s">
        <v>209</v>
      </c>
      <c r="J70"/>
      <c r="K70" s="77">
        <v>3.32</v>
      </c>
      <c r="L70" t="s">
        <v>102</v>
      </c>
      <c r="M70" s="78">
        <v>1.5800000000000002E-2</v>
      </c>
      <c r="N70" s="78">
        <v>2.4500000000000001E-2</v>
      </c>
      <c r="O70" s="77">
        <v>1278794.8</v>
      </c>
      <c r="P70" s="77">
        <v>108.66</v>
      </c>
      <c r="Q70" s="77">
        <v>0</v>
      </c>
      <c r="R70" s="77">
        <v>1389.53842968</v>
      </c>
      <c r="S70" s="78">
        <v>2.7000000000000001E-3</v>
      </c>
      <c r="T70" s="78">
        <v>4.4999999999999997E-3</v>
      </c>
      <c r="U70" s="78">
        <v>1.1000000000000001E-3</v>
      </c>
    </row>
    <row r="71" spans="2:21">
      <c r="B71" t="s">
        <v>478</v>
      </c>
      <c r="C71" t="s">
        <v>479</v>
      </c>
      <c r="D71" t="s">
        <v>100</v>
      </c>
      <c r="E71" t="s">
        <v>123</v>
      </c>
      <c r="F71" t="s">
        <v>477</v>
      </c>
      <c r="G71" t="s">
        <v>355</v>
      </c>
      <c r="H71" t="s">
        <v>402</v>
      </c>
      <c r="I71" t="s">
        <v>209</v>
      </c>
      <c r="J71"/>
      <c r="K71" s="77">
        <v>5.75</v>
      </c>
      <c r="L71" t="s">
        <v>102</v>
      </c>
      <c r="M71" s="78">
        <v>8.3999999999999995E-3</v>
      </c>
      <c r="N71" s="78">
        <v>2.6700000000000002E-2</v>
      </c>
      <c r="O71" s="77">
        <v>1029176.71</v>
      </c>
      <c r="P71" s="77">
        <v>98.94</v>
      </c>
      <c r="Q71" s="77">
        <v>0</v>
      </c>
      <c r="R71" s="77">
        <v>1018.2674368740001</v>
      </c>
      <c r="S71" s="78">
        <v>2.3E-3</v>
      </c>
      <c r="T71" s="78">
        <v>3.3E-3</v>
      </c>
      <c r="U71" s="78">
        <v>8.0000000000000004E-4</v>
      </c>
    </row>
    <row r="72" spans="2:21">
      <c r="B72" t="s">
        <v>480</v>
      </c>
      <c r="C72" t="s">
        <v>481</v>
      </c>
      <c r="D72" t="s">
        <v>100</v>
      </c>
      <c r="E72" t="s">
        <v>123</v>
      </c>
      <c r="F72" t="s">
        <v>337</v>
      </c>
      <c r="G72" t="s">
        <v>338</v>
      </c>
      <c r="H72" t="s">
        <v>402</v>
      </c>
      <c r="I72" t="s">
        <v>209</v>
      </c>
      <c r="J72"/>
      <c r="K72" s="77">
        <v>1.64</v>
      </c>
      <c r="L72" t="s">
        <v>102</v>
      </c>
      <c r="M72" s="78">
        <v>2.4199999999999999E-2</v>
      </c>
      <c r="N72" s="78">
        <v>3.49E-2</v>
      </c>
      <c r="O72" s="77">
        <v>27.93</v>
      </c>
      <c r="P72" s="77">
        <v>5473005</v>
      </c>
      <c r="Q72" s="77">
        <v>0</v>
      </c>
      <c r="R72" s="77">
        <v>1528.6102965</v>
      </c>
      <c r="S72" s="78">
        <v>1E-3</v>
      </c>
      <c r="T72" s="78">
        <v>4.8999999999999998E-3</v>
      </c>
      <c r="U72" s="78">
        <v>1.1999999999999999E-3</v>
      </c>
    </row>
    <row r="73" spans="2:21">
      <c r="B73" t="s">
        <v>482</v>
      </c>
      <c r="C73" t="s">
        <v>483</v>
      </c>
      <c r="D73" t="s">
        <v>100</v>
      </c>
      <c r="E73" t="s">
        <v>123</v>
      </c>
      <c r="F73" t="s">
        <v>337</v>
      </c>
      <c r="G73" t="s">
        <v>338</v>
      </c>
      <c r="H73" t="s">
        <v>402</v>
      </c>
      <c r="I73" t="s">
        <v>209</v>
      </c>
      <c r="J73"/>
      <c r="K73" s="77">
        <v>1.24</v>
      </c>
      <c r="L73" t="s">
        <v>102</v>
      </c>
      <c r="M73" s="78">
        <v>1.95E-2</v>
      </c>
      <c r="N73" s="78">
        <v>3.1699999999999999E-2</v>
      </c>
      <c r="O73" s="77">
        <v>23.7</v>
      </c>
      <c r="P73" s="77">
        <v>5440000</v>
      </c>
      <c r="Q73" s="77">
        <v>0</v>
      </c>
      <c r="R73" s="77">
        <v>1289.28</v>
      </c>
      <c r="S73" s="78">
        <v>1E-3</v>
      </c>
      <c r="T73" s="78">
        <v>4.1000000000000003E-3</v>
      </c>
      <c r="U73" s="78">
        <v>1E-3</v>
      </c>
    </row>
    <row r="74" spans="2:21">
      <c r="B74" t="s">
        <v>484</v>
      </c>
      <c r="C74" t="s">
        <v>485</v>
      </c>
      <c r="D74" t="s">
        <v>100</v>
      </c>
      <c r="E74" t="s">
        <v>123</v>
      </c>
      <c r="F74" t="s">
        <v>337</v>
      </c>
      <c r="G74" t="s">
        <v>338</v>
      </c>
      <c r="H74" t="s">
        <v>402</v>
      </c>
      <c r="I74" t="s">
        <v>209</v>
      </c>
      <c r="J74"/>
      <c r="K74" s="77">
        <v>0.08</v>
      </c>
      <c r="L74" t="s">
        <v>102</v>
      </c>
      <c r="M74" s="78">
        <v>1.6400000000000001E-2</v>
      </c>
      <c r="N74" s="78">
        <v>6.5199999999999994E-2</v>
      </c>
      <c r="O74" s="77">
        <v>19.13</v>
      </c>
      <c r="P74" s="77">
        <v>5516000</v>
      </c>
      <c r="Q74" s="77">
        <v>0</v>
      </c>
      <c r="R74" s="77">
        <v>1055.2108000000001</v>
      </c>
      <c r="S74" s="78">
        <v>1.6000000000000001E-3</v>
      </c>
      <c r="T74" s="78">
        <v>3.3999999999999998E-3</v>
      </c>
      <c r="U74" s="78">
        <v>8.0000000000000004E-4</v>
      </c>
    </row>
    <row r="75" spans="2:21">
      <c r="B75" t="s">
        <v>486</v>
      </c>
      <c r="C75" t="s">
        <v>487</v>
      </c>
      <c r="D75" t="s">
        <v>100</v>
      </c>
      <c r="E75" t="s">
        <v>123</v>
      </c>
      <c r="F75" t="s">
        <v>337</v>
      </c>
      <c r="G75" t="s">
        <v>338</v>
      </c>
      <c r="H75" t="s">
        <v>402</v>
      </c>
      <c r="I75" t="s">
        <v>209</v>
      </c>
      <c r="J75"/>
      <c r="K75" s="77">
        <v>4.59</v>
      </c>
      <c r="L75" t="s">
        <v>102</v>
      </c>
      <c r="M75" s="78">
        <v>1.4999999999999999E-2</v>
      </c>
      <c r="N75" s="78">
        <v>3.3799999999999997E-2</v>
      </c>
      <c r="O75" s="77">
        <v>22.74</v>
      </c>
      <c r="P75" s="77">
        <v>4917657</v>
      </c>
      <c r="Q75" s="77">
        <v>0</v>
      </c>
      <c r="R75" s="77">
        <v>1118.2752018000001</v>
      </c>
      <c r="S75" s="78">
        <v>8.0000000000000004E-4</v>
      </c>
      <c r="T75" s="78">
        <v>3.5999999999999999E-3</v>
      </c>
      <c r="U75" s="78">
        <v>8.9999999999999998E-4</v>
      </c>
    </row>
    <row r="76" spans="2:21">
      <c r="B76" t="s">
        <v>488</v>
      </c>
      <c r="C76" t="s">
        <v>489</v>
      </c>
      <c r="D76" t="s">
        <v>100</v>
      </c>
      <c r="E76" t="s">
        <v>123</v>
      </c>
      <c r="F76" t="s">
        <v>337</v>
      </c>
      <c r="G76" t="s">
        <v>338</v>
      </c>
      <c r="H76" t="s">
        <v>402</v>
      </c>
      <c r="I76" t="s">
        <v>209</v>
      </c>
      <c r="J76"/>
      <c r="K76" s="77">
        <v>4.74</v>
      </c>
      <c r="L76" t="s">
        <v>102</v>
      </c>
      <c r="M76" s="78">
        <v>2.7799999999999998E-2</v>
      </c>
      <c r="N76" s="78">
        <v>3.4700000000000002E-2</v>
      </c>
      <c r="O76" s="77">
        <v>7</v>
      </c>
      <c r="P76" s="77">
        <v>5381286</v>
      </c>
      <c r="Q76" s="77">
        <v>0</v>
      </c>
      <c r="R76" s="77">
        <v>376.69002</v>
      </c>
      <c r="S76" s="78">
        <v>1.6999999999999999E-3</v>
      </c>
      <c r="T76" s="78">
        <v>1.1999999999999999E-3</v>
      </c>
      <c r="U76" s="78">
        <v>2.9999999999999997E-4</v>
      </c>
    </row>
    <row r="77" spans="2:21">
      <c r="B77" t="s">
        <v>490</v>
      </c>
      <c r="C77" t="s">
        <v>491</v>
      </c>
      <c r="D77" t="s">
        <v>100</v>
      </c>
      <c r="E77" t="s">
        <v>123</v>
      </c>
      <c r="F77" t="s">
        <v>361</v>
      </c>
      <c r="G77" t="s">
        <v>338</v>
      </c>
      <c r="H77" t="s">
        <v>402</v>
      </c>
      <c r="I77" t="s">
        <v>209</v>
      </c>
      <c r="J77"/>
      <c r="K77" s="77">
        <v>1.74</v>
      </c>
      <c r="L77" t="s">
        <v>102</v>
      </c>
      <c r="M77" s="78">
        <v>2.0199999999999999E-2</v>
      </c>
      <c r="N77" s="78">
        <v>3.2399999999999998E-2</v>
      </c>
      <c r="O77" s="77">
        <v>17.84</v>
      </c>
      <c r="P77" s="77">
        <v>5436000</v>
      </c>
      <c r="Q77" s="77">
        <v>0</v>
      </c>
      <c r="R77" s="77">
        <v>969.78240000000005</v>
      </c>
      <c r="S77" s="78">
        <v>8.0000000000000004E-4</v>
      </c>
      <c r="T77" s="78">
        <v>3.0999999999999999E-3</v>
      </c>
      <c r="U77" s="78">
        <v>8.0000000000000004E-4</v>
      </c>
    </row>
    <row r="78" spans="2:21">
      <c r="B78" t="s">
        <v>492</v>
      </c>
      <c r="C78" t="s">
        <v>493</v>
      </c>
      <c r="D78" t="s">
        <v>100</v>
      </c>
      <c r="E78" t="s">
        <v>123</v>
      </c>
      <c r="F78" t="s">
        <v>361</v>
      </c>
      <c r="G78" t="s">
        <v>338</v>
      </c>
      <c r="H78" t="s">
        <v>402</v>
      </c>
      <c r="I78" t="s">
        <v>209</v>
      </c>
      <c r="J78"/>
      <c r="K78" s="77">
        <v>0.5</v>
      </c>
      <c r="L78" t="s">
        <v>102</v>
      </c>
      <c r="M78" s="78">
        <v>1.5900000000000001E-2</v>
      </c>
      <c r="N78" s="78">
        <v>3.2000000000000001E-2</v>
      </c>
      <c r="O78" s="77">
        <v>21.51</v>
      </c>
      <c r="P78" s="77">
        <v>5522400</v>
      </c>
      <c r="Q78" s="77">
        <v>0</v>
      </c>
      <c r="R78" s="77">
        <v>1187.86824</v>
      </c>
      <c r="S78" s="78">
        <v>1.4E-3</v>
      </c>
      <c r="T78" s="78">
        <v>3.8E-3</v>
      </c>
      <c r="U78" s="78">
        <v>8.9999999999999998E-4</v>
      </c>
    </row>
    <row r="79" spans="2:21">
      <c r="B79" t="s">
        <v>494</v>
      </c>
      <c r="C79" t="s">
        <v>495</v>
      </c>
      <c r="D79" t="s">
        <v>100</v>
      </c>
      <c r="E79" t="s">
        <v>123</v>
      </c>
      <c r="F79" t="s">
        <v>361</v>
      </c>
      <c r="G79" t="s">
        <v>338</v>
      </c>
      <c r="H79" t="s">
        <v>402</v>
      </c>
      <c r="I79" t="s">
        <v>209</v>
      </c>
      <c r="J79"/>
      <c r="K79" s="77">
        <v>2.81</v>
      </c>
      <c r="L79" t="s">
        <v>102</v>
      </c>
      <c r="M79" s="78">
        <v>2.5899999999999999E-2</v>
      </c>
      <c r="N79" s="78">
        <v>3.15E-2</v>
      </c>
      <c r="O79" s="77">
        <v>34.840000000000003</v>
      </c>
      <c r="P79" s="77">
        <v>5445000</v>
      </c>
      <c r="Q79" s="77">
        <v>0</v>
      </c>
      <c r="R79" s="77">
        <v>1897.038</v>
      </c>
      <c r="S79" s="78">
        <v>1.6000000000000001E-3</v>
      </c>
      <c r="T79" s="78">
        <v>6.1000000000000004E-3</v>
      </c>
      <c r="U79" s="78">
        <v>1.5E-3</v>
      </c>
    </row>
    <row r="80" spans="2:21">
      <c r="B80" t="s">
        <v>496</v>
      </c>
      <c r="C80" t="s">
        <v>497</v>
      </c>
      <c r="D80" t="s">
        <v>100</v>
      </c>
      <c r="E80" t="s">
        <v>123</v>
      </c>
      <c r="F80" t="s">
        <v>358</v>
      </c>
      <c r="G80" t="s">
        <v>338</v>
      </c>
      <c r="H80" t="s">
        <v>402</v>
      </c>
      <c r="I80" t="s">
        <v>209</v>
      </c>
      <c r="J80"/>
      <c r="K80" s="77">
        <v>2.96</v>
      </c>
      <c r="L80" t="s">
        <v>102</v>
      </c>
      <c r="M80" s="78">
        <v>2.9700000000000001E-2</v>
      </c>
      <c r="N80" s="78">
        <v>2.8400000000000002E-2</v>
      </c>
      <c r="O80" s="77">
        <v>14.29</v>
      </c>
      <c r="P80" s="77">
        <v>5686000</v>
      </c>
      <c r="Q80" s="77">
        <v>0</v>
      </c>
      <c r="R80" s="77">
        <v>812.52940000000001</v>
      </c>
      <c r="S80" s="78">
        <v>1E-3</v>
      </c>
      <c r="T80" s="78">
        <v>2.5999999999999999E-3</v>
      </c>
      <c r="U80" s="78">
        <v>5.9999999999999995E-4</v>
      </c>
    </row>
    <row r="81" spans="2:21">
      <c r="B81" t="s">
        <v>498</v>
      </c>
      <c r="C81" t="s">
        <v>499</v>
      </c>
      <c r="D81" t="s">
        <v>100</v>
      </c>
      <c r="E81" t="s">
        <v>123</v>
      </c>
      <c r="F81" t="s">
        <v>358</v>
      </c>
      <c r="G81" t="s">
        <v>338</v>
      </c>
      <c r="H81" t="s">
        <v>402</v>
      </c>
      <c r="I81" t="s">
        <v>209</v>
      </c>
      <c r="J81"/>
      <c r="K81" s="77">
        <v>4.62</v>
      </c>
      <c r="L81" t="s">
        <v>102</v>
      </c>
      <c r="M81" s="78">
        <v>8.3999999999999995E-3</v>
      </c>
      <c r="N81" s="78">
        <v>3.3799999999999997E-2</v>
      </c>
      <c r="O81" s="77">
        <v>8.91</v>
      </c>
      <c r="P81" s="77">
        <v>4796011</v>
      </c>
      <c r="Q81" s="77">
        <v>0</v>
      </c>
      <c r="R81" s="77">
        <v>427.32458009999999</v>
      </c>
      <c r="S81" s="78">
        <v>1.1000000000000001E-3</v>
      </c>
      <c r="T81" s="78">
        <v>1.4E-3</v>
      </c>
      <c r="U81" s="78">
        <v>2.9999999999999997E-4</v>
      </c>
    </row>
    <row r="82" spans="2:21">
      <c r="B82" t="s">
        <v>500</v>
      </c>
      <c r="C82" t="s">
        <v>501</v>
      </c>
      <c r="D82" t="s">
        <v>100</v>
      </c>
      <c r="E82" t="s">
        <v>123</v>
      </c>
      <c r="F82" t="s">
        <v>358</v>
      </c>
      <c r="G82" t="s">
        <v>338</v>
      </c>
      <c r="H82" t="s">
        <v>402</v>
      </c>
      <c r="I82" t="s">
        <v>209</v>
      </c>
      <c r="J82"/>
      <c r="K82" s="77">
        <v>4.99</v>
      </c>
      <c r="L82" t="s">
        <v>102</v>
      </c>
      <c r="M82" s="78">
        <v>3.09E-2</v>
      </c>
      <c r="N82" s="78">
        <v>3.3399999999999999E-2</v>
      </c>
      <c r="O82" s="77">
        <v>21.2</v>
      </c>
      <c r="P82" s="77">
        <v>5154899</v>
      </c>
      <c r="Q82" s="77">
        <v>0</v>
      </c>
      <c r="R82" s="77">
        <v>1092.8385880000001</v>
      </c>
      <c r="S82" s="78">
        <v>1.1000000000000001E-3</v>
      </c>
      <c r="T82" s="78">
        <v>3.5000000000000001E-3</v>
      </c>
      <c r="U82" s="78">
        <v>8.9999999999999998E-4</v>
      </c>
    </row>
    <row r="83" spans="2:21">
      <c r="B83" t="s">
        <v>503</v>
      </c>
      <c r="C83" t="s">
        <v>504</v>
      </c>
      <c r="D83" t="s">
        <v>100</v>
      </c>
      <c r="E83" t="s">
        <v>123</v>
      </c>
      <c r="F83" t="s">
        <v>505</v>
      </c>
      <c r="G83" t="s">
        <v>127</v>
      </c>
      <c r="H83" t="s">
        <v>402</v>
      </c>
      <c r="I83" t="s">
        <v>209</v>
      </c>
      <c r="J83"/>
      <c r="K83" s="77">
        <v>1.57</v>
      </c>
      <c r="L83" t="s">
        <v>102</v>
      </c>
      <c r="M83" s="78">
        <v>1.7999999999999999E-2</v>
      </c>
      <c r="N83" s="78">
        <v>2.87E-2</v>
      </c>
      <c r="O83" s="77">
        <v>913177.05</v>
      </c>
      <c r="P83" s="77">
        <v>109.27</v>
      </c>
      <c r="Q83" s="77">
        <v>0</v>
      </c>
      <c r="R83" s="77">
        <v>997.82856253499995</v>
      </c>
      <c r="S83" s="78">
        <v>8.9999999999999998E-4</v>
      </c>
      <c r="T83" s="78">
        <v>3.2000000000000002E-3</v>
      </c>
      <c r="U83" s="78">
        <v>8.0000000000000004E-4</v>
      </c>
    </row>
    <row r="84" spans="2:21">
      <c r="B84" t="s">
        <v>506</v>
      </c>
      <c r="C84" t="s">
        <v>507</v>
      </c>
      <c r="D84" t="s">
        <v>100</v>
      </c>
      <c r="E84" t="s">
        <v>123</v>
      </c>
      <c r="F84" t="s">
        <v>505</v>
      </c>
      <c r="G84" t="s">
        <v>127</v>
      </c>
      <c r="H84" t="s">
        <v>402</v>
      </c>
      <c r="I84" t="s">
        <v>209</v>
      </c>
      <c r="J84"/>
      <c r="K84" s="77">
        <v>4.0599999999999996</v>
      </c>
      <c r="L84" t="s">
        <v>102</v>
      </c>
      <c r="M84" s="78">
        <v>2.1999999999999999E-2</v>
      </c>
      <c r="N84" s="78">
        <v>2.8899999999999999E-2</v>
      </c>
      <c r="O84" s="77">
        <v>579897.48</v>
      </c>
      <c r="P84" s="77">
        <v>99.54</v>
      </c>
      <c r="Q84" s="77">
        <v>0</v>
      </c>
      <c r="R84" s="77">
        <v>577.22995159200002</v>
      </c>
      <c r="S84" s="78">
        <v>2.0999999999999999E-3</v>
      </c>
      <c r="T84" s="78">
        <v>1.9E-3</v>
      </c>
      <c r="U84" s="78">
        <v>5.0000000000000001E-4</v>
      </c>
    </row>
    <row r="85" spans="2:21">
      <c r="B85" t="s">
        <v>508</v>
      </c>
      <c r="C85" t="s">
        <v>509</v>
      </c>
      <c r="D85" t="s">
        <v>100</v>
      </c>
      <c r="E85" t="s">
        <v>123</v>
      </c>
      <c r="F85" t="s">
        <v>401</v>
      </c>
      <c r="G85" t="s">
        <v>355</v>
      </c>
      <c r="H85" t="s">
        <v>510</v>
      </c>
      <c r="I85" t="s">
        <v>209</v>
      </c>
      <c r="J85"/>
      <c r="K85" s="77">
        <v>2.19</v>
      </c>
      <c r="L85" t="s">
        <v>102</v>
      </c>
      <c r="M85" s="78">
        <v>1.95E-2</v>
      </c>
      <c r="N85" s="78">
        <v>2.93E-2</v>
      </c>
      <c r="O85" s="77">
        <v>766164.18</v>
      </c>
      <c r="P85" s="77">
        <v>109.19</v>
      </c>
      <c r="Q85" s="77">
        <v>0</v>
      </c>
      <c r="R85" s="77">
        <v>836.57466814199995</v>
      </c>
      <c r="S85" s="78">
        <v>1.2999999999999999E-3</v>
      </c>
      <c r="T85" s="78">
        <v>2.7000000000000001E-3</v>
      </c>
      <c r="U85" s="78">
        <v>6.9999999999999999E-4</v>
      </c>
    </row>
    <row r="86" spans="2:21">
      <c r="B86" t="s">
        <v>511</v>
      </c>
      <c r="C86" t="s">
        <v>512</v>
      </c>
      <c r="D86" t="s">
        <v>100</v>
      </c>
      <c r="E86" t="s">
        <v>123</v>
      </c>
      <c r="F86" t="s">
        <v>401</v>
      </c>
      <c r="G86" t="s">
        <v>355</v>
      </c>
      <c r="H86" t="s">
        <v>510</v>
      </c>
      <c r="I86" t="s">
        <v>209</v>
      </c>
      <c r="J86"/>
      <c r="K86" s="77">
        <v>1.34</v>
      </c>
      <c r="L86" t="s">
        <v>102</v>
      </c>
      <c r="M86" s="78">
        <v>2.5000000000000001E-2</v>
      </c>
      <c r="N86" s="78">
        <v>2.75E-2</v>
      </c>
      <c r="O86" s="77">
        <v>0.03</v>
      </c>
      <c r="P86" s="77">
        <v>110.7</v>
      </c>
      <c r="Q86" s="77">
        <v>0</v>
      </c>
      <c r="R86" s="77">
        <v>3.3210000000000002E-5</v>
      </c>
      <c r="S86" s="78">
        <v>0</v>
      </c>
      <c r="T86" s="78">
        <v>0</v>
      </c>
      <c r="U86" s="78">
        <v>0</v>
      </c>
    </row>
    <row r="87" spans="2:21">
      <c r="B87" t="s">
        <v>513</v>
      </c>
      <c r="C87" t="s">
        <v>514</v>
      </c>
      <c r="D87" t="s">
        <v>100</v>
      </c>
      <c r="E87" t="s">
        <v>123</v>
      </c>
      <c r="F87" t="s">
        <v>401</v>
      </c>
      <c r="G87" t="s">
        <v>355</v>
      </c>
      <c r="H87" t="s">
        <v>515</v>
      </c>
      <c r="I87" t="s">
        <v>150</v>
      </c>
      <c r="J87"/>
      <c r="K87" s="77">
        <v>5.37</v>
      </c>
      <c r="L87" t="s">
        <v>102</v>
      </c>
      <c r="M87" s="78">
        <v>1.17E-2</v>
      </c>
      <c r="N87" s="78">
        <v>3.6700000000000003E-2</v>
      </c>
      <c r="O87" s="77">
        <v>203416.74</v>
      </c>
      <c r="P87" s="77">
        <v>96.7</v>
      </c>
      <c r="Q87" s="77">
        <v>0</v>
      </c>
      <c r="R87" s="77">
        <v>196.70398757999999</v>
      </c>
      <c r="S87" s="78">
        <v>2.9999999999999997E-4</v>
      </c>
      <c r="T87" s="78">
        <v>5.9999999999999995E-4</v>
      </c>
      <c r="U87" s="78">
        <v>2.0000000000000001E-4</v>
      </c>
    </row>
    <row r="88" spans="2:21">
      <c r="B88" t="s">
        <v>516</v>
      </c>
      <c r="C88" t="s">
        <v>517</v>
      </c>
      <c r="D88" t="s">
        <v>100</v>
      </c>
      <c r="E88" t="s">
        <v>123</v>
      </c>
      <c r="F88" t="s">
        <v>401</v>
      </c>
      <c r="G88" t="s">
        <v>355</v>
      </c>
      <c r="H88" t="s">
        <v>515</v>
      </c>
      <c r="I88" t="s">
        <v>150</v>
      </c>
      <c r="J88"/>
      <c r="K88" s="77">
        <v>5.38</v>
      </c>
      <c r="L88" t="s">
        <v>102</v>
      </c>
      <c r="M88" s="78">
        <v>1.3299999999999999E-2</v>
      </c>
      <c r="N88" s="78">
        <v>3.6900000000000002E-2</v>
      </c>
      <c r="O88" s="77">
        <v>2916494.46</v>
      </c>
      <c r="P88" s="77">
        <v>97.7</v>
      </c>
      <c r="Q88" s="77">
        <v>0</v>
      </c>
      <c r="R88" s="77">
        <v>2849.41508742</v>
      </c>
      <c r="S88" s="78">
        <v>2.5000000000000001E-3</v>
      </c>
      <c r="T88" s="78">
        <v>9.1000000000000004E-3</v>
      </c>
      <c r="U88" s="78">
        <v>2.3E-3</v>
      </c>
    </row>
    <row r="89" spans="2:21">
      <c r="B89" t="s">
        <v>518</v>
      </c>
      <c r="C89" t="s">
        <v>519</v>
      </c>
      <c r="D89" t="s">
        <v>100</v>
      </c>
      <c r="E89" t="s">
        <v>123</v>
      </c>
      <c r="F89" t="s">
        <v>401</v>
      </c>
      <c r="G89" t="s">
        <v>355</v>
      </c>
      <c r="H89" t="s">
        <v>510</v>
      </c>
      <c r="I89" t="s">
        <v>209</v>
      </c>
      <c r="J89"/>
      <c r="K89" s="77">
        <v>6.02</v>
      </c>
      <c r="L89" t="s">
        <v>102</v>
      </c>
      <c r="M89" s="78">
        <v>1.8700000000000001E-2</v>
      </c>
      <c r="N89" s="78">
        <v>3.7499999999999999E-2</v>
      </c>
      <c r="O89" s="77">
        <v>1691450.64</v>
      </c>
      <c r="P89" s="77">
        <v>95.12</v>
      </c>
      <c r="Q89" s="77">
        <v>0</v>
      </c>
      <c r="R89" s="77">
        <v>1608.9078487679999</v>
      </c>
      <c r="S89" s="78">
        <v>3.0000000000000001E-3</v>
      </c>
      <c r="T89" s="78">
        <v>5.1999999999999998E-3</v>
      </c>
      <c r="U89" s="78">
        <v>1.2999999999999999E-3</v>
      </c>
    </row>
    <row r="90" spans="2:21">
      <c r="B90" t="s">
        <v>520</v>
      </c>
      <c r="C90" t="s">
        <v>521</v>
      </c>
      <c r="D90" t="s">
        <v>100</v>
      </c>
      <c r="E90" t="s">
        <v>123</v>
      </c>
      <c r="F90" t="s">
        <v>401</v>
      </c>
      <c r="G90" t="s">
        <v>355</v>
      </c>
      <c r="H90" t="s">
        <v>510</v>
      </c>
      <c r="I90" t="s">
        <v>209</v>
      </c>
      <c r="J90"/>
      <c r="K90" s="77">
        <v>3.7</v>
      </c>
      <c r="L90" t="s">
        <v>102</v>
      </c>
      <c r="M90" s="78">
        <v>3.3500000000000002E-2</v>
      </c>
      <c r="N90" s="78">
        <v>3.1E-2</v>
      </c>
      <c r="O90" s="77">
        <v>700183.66</v>
      </c>
      <c r="P90" s="77">
        <v>112.51</v>
      </c>
      <c r="Q90" s="77">
        <v>0</v>
      </c>
      <c r="R90" s="77">
        <v>787.77663586599999</v>
      </c>
      <c r="S90" s="78">
        <v>1.6999999999999999E-3</v>
      </c>
      <c r="T90" s="78">
        <v>2.5000000000000001E-3</v>
      </c>
      <c r="U90" s="78">
        <v>5.9999999999999995E-4</v>
      </c>
    </row>
    <row r="91" spans="2:21">
      <c r="B91" t="s">
        <v>522</v>
      </c>
      <c r="C91" t="s">
        <v>523</v>
      </c>
      <c r="D91" t="s">
        <v>100</v>
      </c>
      <c r="E91" t="s">
        <v>123</v>
      </c>
      <c r="F91" t="s">
        <v>524</v>
      </c>
      <c r="G91" t="s">
        <v>355</v>
      </c>
      <c r="H91" t="s">
        <v>510</v>
      </c>
      <c r="I91" t="s">
        <v>209</v>
      </c>
      <c r="J91"/>
      <c r="K91" s="77">
        <v>2.48</v>
      </c>
      <c r="L91" t="s">
        <v>102</v>
      </c>
      <c r="M91" s="78">
        <v>1.4E-2</v>
      </c>
      <c r="N91" s="78">
        <v>2.9600000000000001E-2</v>
      </c>
      <c r="O91" s="77">
        <v>862367.32</v>
      </c>
      <c r="P91" s="77">
        <v>107.24</v>
      </c>
      <c r="Q91" s="77">
        <v>0</v>
      </c>
      <c r="R91" s="77">
        <v>924.80271396800003</v>
      </c>
      <c r="S91" s="78">
        <v>1E-3</v>
      </c>
      <c r="T91" s="78">
        <v>3.0000000000000001E-3</v>
      </c>
      <c r="U91" s="78">
        <v>6.9999999999999999E-4</v>
      </c>
    </row>
    <row r="92" spans="2:21">
      <c r="B92" t="s">
        <v>525</v>
      </c>
      <c r="C92" t="s">
        <v>526</v>
      </c>
      <c r="D92" t="s">
        <v>100</v>
      </c>
      <c r="E92" t="s">
        <v>123</v>
      </c>
      <c r="F92" t="s">
        <v>446</v>
      </c>
      <c r="G92" t="s">
        <v>355</v>
      </c>
      <c r="H92" t="s">
        <v>510</v>
      </c>
      <c r="I92" t="s">
        <v>209</v>
      </c>
      <c r="J92"/>
      <c r="K92" s="77">
        <v>2.4300000000000002</v>
      </c>
      <c r="L92" t="s">
        <v>102</v>
      </c>
      <c r="M92" s="78">
        <v>2.1499999999999998E-2</v>
      </c>
      <c r="N92" s="78">
        <v>2.9499999999999998E-2</v>
      </c>
      <c r="O92" s="77">
        <v>3105057.46</v>
      </c>
      <c r="P92" s="77">
        <v>110.12</v>
      </c>
      <c r="Q92" s="77">
        <v>0</v>
      </c>
      <c r="R92" s="77">
        <v>3419.2892749520001</v>
      </c>
      <c r="S92" s="78">
        <v>1.6000000000000001E-3</v>
      </c>
      <c r="T92" s="78">
        <v>1.0999999999999999E-2</v>
      </c>
      <c r="U92" s="78">
        <v>2.7000000000000001E-3</v>
      </c>
    </row>
    <row r="93" spans="2:21">
      <c r="B93" t="s">
        <v>527</v>
      </c>
      <c r="C93" t="s">
        <v>528</v>
      </c>
      <c r="D93" t="s">
        <v>100</v>
      </c>
      <c r="E93" t="s">
        <v>123</v>
      </c>
      <c r="F93" t="s">
        <v>446</v>
      </c>
      <c r="G93" t="s">
        <v>355</v>
      </c>
      <c r="H93" t="s">
        <v>510</v>
      </c>
      <c r="I93" t="s">
        <v>209</v>
      </c>
      <c r="J93"/>
      <c r="K93" s="77">
        <v>7.46</v>
      </c>
      <c r="L93" t="s">
        <v>102</v>
      </c>
      <c r="M93" s="78">
        <v>1.15E-2</v>
      </c>
      <c r="N93" s="78">
        <v>3.5200000000000002E-2</v>
      </c>
      <c r="O93" s="77">
        <v>1595614.7</v>
      </c>
      <c r="P93" s="77">
        <v>92.66</v>
      </c>
      <c r="Q93" s="77">
        <v>10.124180000000001</v>
      </c>
      <c r="R93" s="77">
        <v>1488.6207610199999</v>
      </c>
      <c r="S93" s="78">
        <v>3.5000000000000001E-3</v>
      </c>
      <c r="T93" s="78">
        <v>4.7999999999999996E-3</v>
      </c>
      <c r="U93" s="78">
        <v>1.1999999999999999E-3</v>
      </c>
    </row>
    <row r="94" spans="2:21">
      <c r="B94" t="s">
        <v>529</v>
      </c>
      <c r="C94" t="s">
        <v>530</v>
      </c>
      <c r="D94" t="s">
        <v>100</v>
      </c>
      <c r="E94" t="s">
        <v>123</v>
      </c>
      <c r="F94" t="s">
        <v>531</v>
      </c>
      <c r="G94" t="s">
        <v>532</v>
      </c>
      <c r="H94" t="s">
        <v>510</v>
      </c>
      <c r="I94" t="s">
        <v>209</v>
      </c>
      <c r="J94"/>
      <c r="K94" s="77">
        <v>5.92</v>
      </c>
      <c r="L94" t="s">
        <v>102</v>
      </c>
      <c r="M94" s="78">
        <v>5.1499999999999997E-2</v>
      </c>
      <c r="N94" s="78">
        <v>2.92E-2</v>
      </c>
      <c r="O94" s="77">
        <v>3631857.17</v>
      </c>
      <c r="P94" s="77">
        <v>151.80000000000001</v>
      </c>
      <c r="Q94" s="77">
        <v>0</v>
      </c>
      <c r="R94" s="77">
        <v>5513.1591840600004</v>
      </c>
      <c r="S94" s="78">
        <v>1.1999999999999999E-3</v>
      </c>
      <c r="T94" s="78">
        <v>1.77E-2</v>
      </c>
      <c r="U94" s="78">
        <v>4.4000000000000003E-3</v>
      </c>
    </row>
    <row r="95" spans="2:21">
      <c r="B95" t="s">
        <v>533</v>
      </c>
      <c r="C95" t="s">
        <v>534</v>
      </c>
      <c r="D95" t="s">
        <v>100</v>
      </c>
      <c r="E95" t="s">
        <v>123</v>
      </c>
      <c r="F95" t="s">
        <v>535</v>
      </c>
      <c r="G95" t="s">
        <v>132</v>
      </c>
      <c r="H95" t="s">
        <v>510</v>
      </c>
      <c r="I95" t="s">
        <v>209</v>
      </c>
      <c r="J95"/>
      <c r="K95" s="77">
        <v>1.4</v>
      </c>
      <c r="L95" t="s">
        <v>102</v>
      </c>
      <c r="M95" s="78">
        <v>2.1999999999999999E-2</v>
      </c>
      <c r="N95" s="78">
        <v>2.4400000000000002E-2</v>
      </c>
      <c r="O95" s="77">
        <v>682323.54</v>
      </c>
      <c r="P95" s="77">
        <v>110.51</v>
      </c>
      <c r="Q95" s="77">
        <v>0</v>
      </c>
      <c r="R95" s="77">
        <v>754.03574405400002</v>
      </c>
      <c r="S95" s="78">
        <v>8.9999999999999998E-4</v>
      </c>
      <c r="T95" s="78">
        <v>2.3999999999999998E-3</v>
      </c>
      <c r="U95" s="78">
        <v>5.9999999999999995E-4</v>
      </c>
    </row>
    <row r="96" spans="2:21">
      <c r="B96" t="s">
        <v>536</v>
      </c>
      <c r="C96" t="s">
        <v>537</v>
      </c>
      <c r="D96" t="s">
        <v>100</v>
      </c>
      <c r="E96" t="s">
        <v>123</v>
      </c>
      <c r="F96" t="s">
        <v>535</v>
      </c>
      <c r="G96" t="s">
        <v>132</v>
      </c>
      <c r="H96" t="s">
        <v>510</v>
      </c>
      <c r="I96" t="s">
        <v>209</v>
      </c>
      <c r="J96"/>
      <c r="K96" s="77">
        <v>4.71</v>
      </c>
      <c r="L96" t="s">
        <v>102</v>
      </c>
      <c r="M96" s="78">
        <v>1.7000000000000001E-2</v>
      </c>
      <c r="N96" s="78">
        <v>2.29E-2</v>
      </c>
      <c r="O96" s="77">
        <v>585056.99</v>
      </c>
      <c r="P96" s="77">
        <v>106.05</v>
      </c>
      <c r="Q96" s="77">
        <v>0</v>
      </c>
      <c r="R96" s="77">
        <v>620.45293789499999</v>
      </c>
      <c r="S96" s="78">
        <v>5.0000000000000001E-4</v>
      </c>
      <c r="T96" s="78">
        <v>2E-3</v>
      </c>
      <c r="U96" s="78">
        <v>5.0000000000000001E-4</v>
      </c>
    </row>
    <row r="97" spans="2:21">
      <c r="B97" t="s">
        <v>538</v>
      </c>
      <c r="C97" t="s">
        <v>539</v>
      </c>
      <c r="D97" t="s">
        <v>100</v>
      </c>
      <c r="E97" t="s">
        <v>123</v>
      </c>
      <c r="F97" t="s">
        <v>535</v>
      </c>
      <c r="G97" t="s">
        <v>132</v>
      </c>
      <c r="H97" t="s">
        <v>510</v>
      </c>
      <c r="I97" t="s">
        <v>209</v>
      </c>
      <c r="J97"/>
      <c r="K97" s="77">
        <v>9.58</v>
      </c>
      <c r="L97" t="s">
        <v>102</v>
      </c>
      <c r="M97" s="78">
        <v>5.7999999999999996E-3</v>
      </c>
      <c r="N97" s="78">
        <v>2.5100000000000001E-2</v>
      </c>
      <c r="O97" s="77">
        <v>289014.03999999998</v>
      </c>
      <c r="P97" s="77">
        <v>89.93</v>
      </c>
      <c r="Q97" s="77">
        <v>0</v>
      </c>
      <c r="R97" s="77">
        <v>259.910326172</v>
      </c>
      <c r="S97" s="78">
        <v>5.9999999999999995E-4</v>
      </c>
      <c r="T97" s="78">
        <v>8.0000000000000004E-4</v>
      </c>
      <c r="U97" s="78">
        <v>2.0000000000000001E-4</v>
      </c>
    </row>
    <row r="98" spans="2:21">
      <c r="B98" t="s">
        <v>540</v>
      </c>
      <c r="C98" t="s">
        <v>541</v>
      </c>
      <c r="D98" t="s">
        <v>100</v>
      </c>
      <c r="E98" t="s">
        <v>123</v>
      </c>
      <c r="F98" t="s">
        <v>542</v>
      </c>
      <c r="G98" t="s">
        <v>338</v>
      </c>
      <c r="H98" t="s">
        <v>510</v>
      </c>
      <c r="I98" t="s">
        <v>209</v>
      </c>
      <c r="J98"/>
      <c r="K98" s="77">
        <v>1.01</v>
      </c>
      <c r="L98" t="s">
        <v>102</v>
      </c>
      <c r="M98" s="78">
        <v>2.1999999999999999E-2</v>
      </c>
      <c r="N98" s="78">
        <v>2.6499999999999999E-2</v>
      </c>
      <c r="O98" s="77">
        <v>5.17</v>
      </c>
      <c r="P98" s="77">
        <v>5614899</v>
      </c>
      <c r="Q98" s="77">
        <v>0</v>
      </c>
      <c r="R98" s="77">
        <v>290.29027830000001</v>
      </c>
      <c r="S98" s="78">
        <v>1E-3</v>
      </c>
      <c r="T98" s="78">
        <v>8.9999999999999998E-4</v>
      </c>
      <c r="U98" s="78">
        <v>2.0000000000000001E-4</v>
      </c>
    </row>
    <row r="99" spans="2:21">
      <c r="B99" t="s">
        <v>543</v>
      </c>
      <c r="C99" t="s">
        <v>544</v>
      </c>
      <c r="D99" t="s">
        <v>100</v>
      </c>
      <c r="E99" t="s">
        <v>123</v>
      </c>
      <c r="F99" t="s">
        <v>542</v>
      </c>
      <c r="G99" t="s">
        <v>338</v>
      </c>
      <c r="H99" t="s">
        <v>510</v>
      </c>
      <c r="I99" t="s">
        <v>209</v>
      </c>
      <c r="J99"/>
      <c r="K99" s="77">
        <v>4.6399999999999997</v>
      </c>
      <c r="L99" t="s">
        <v>102</v>
      </c>
      <c r="M99" s="78">
        <v>1.09E-2</v>
      </c>
      <c r="N99" s="78">
        <v>3.4599999999999999E-2</v>
      </c>
      <c r="O99" s="77">
        <v>27.9</v>
      </c>
      <c r="P99" s="77">
        <v>4800000</v>
      </c>
      <c r="Q99" s="77">
        <v>0</v>
      </c>
      <c r="R99" s="77">
        <v>1339.2</v>
      </c>
      <c r="S99" s="78">
        <v>1.5E-3</v>
      </c>
      <c r="T99" s="78">
        <v>4.3E-3</v>
      </c>
      <c r="U99" s="78">
        <v>1.1000000000000001E-3</v>
      </c>
    </row>
    <row r="100" spans="2:21">
      <c r="B100" t="s">
        <v>545</v>
      </c>
      <c r="C100" t="s">
        <v>546</v>
      </c>
      <c r="D100" t="s">
        <v>100</v>
      </c>
      <c r="E100" t="s">
        <v>123</v>
      </c>
      <c r="F100" t="s">
        <v>542</v>
      </c>
      <c r="G100" t="s">
        <v>338</v>
      </c>
      <c r="H100" t="s">
        <v>510</v>
      </c>
      <c r="I100" t="s">
        <v>209</v>
      </c>
      <c r="J100"/>
      <c r="K100" s="77">
        <v>5.28</v>
      </c>
      <c r="L100" t="s">
        <v>102</v>
      </c>
      <c r="M100" s="78">
        <v>2.9899999999999999E-2</v>
      </c>
      <c r="N100" s="78">
        <v>3.5499999999999997E-2</v>
      </c>
      <c r="O100" s="77">
        <v>22.89</v>
      </c>
      <c r="P100" s="77">
        <v>5048968</v>
      </c>
      <c r="Q100" s="77">
        <v>0</v>
      </c>
      <c r="R100" s="77">
        <v>1155.7087752</v>
      </c>
      <c r="S100" s="78">
        <v>1.4E-3</v>
      </c>
      <c r="T100" s="78">
        <v>3.7000000000000002E-3</v>
      </c>
      <c r="U100" s="78">
        <v>8.9999999999999998E-4</v>
      </c>
    </row>
    <row r="101" spans="2:21">
      <c r="B101" t="s">
        <v>547</v>
      </c>
      <c r="C101" t="s">
        <v>548</v>
      </c>
      <c r="D101" t="s">
        <v>100</v>
      </c>
      <c r="E101" t="s">
        <v>123</v>
      </c>
      <c r="F101" t="s">
        <v>542</v>
      </c>
      <c r="G101" t="s">
        <v>338</v>
      </c>
      <c r="H101" t="s">
        <v>510</v>
      </c>
      <c r="I101" t="s">
        <v>209</v>
      </c>
      <c r="J101"/>
      <c r="K101" s="77">
        <v>2.92</v>
      </c>
      <c r="L101" t="s">
        <v>102</v>
      </c>
      <c r="M101" s="78">
        <v>2.3199999999999998E-2</v>
      </c>
      <c r="N101" s="78">
        <v>3.15E-2</v>
      </c>
      <c r="O101" s="77">
        <v>3.29</v>
      </c>
      <c r="P101" s="77">
        <v>5402041</v>
      </c>
      <c r="Q101" s="77">
        <v>0</v>
      </c>
      <c r="R101" s="77">
        <v>177.7271489</v>
      </c>
      <c r="S101" s="78">
        <v>5.0000000000000001E-4</v>
      </c>
      <c r="T101" s="78">
        <v>5.9999999999999995E-4</v>
      </c>
      <c r="U101" s="78">
        <v>1E-4</v>
      </c>
    </row>
    <row r="102" spans="2:21">
      <c r="B102" t="s">
        <v>549</v>
      </c>
      <c r="C102" t="s">
        <v>550</v>
      </c>
      <c r="D102" t="s">
        <v>100</v>
      </c>
      <c r="E102" t="s">
        <v>123</v>
      </c>
      <c r="F102" t="s">
        <v>551</v>
      </c>
      <c r="G102" t="s">
        <v>338</v>
      </c>
      <c r="H102" t="s">
        <v>510</v>
      </c>
      <c r="I102" t="s">
        <v>209</v>
      </c>
      <c r="J102"/>
      <c r="K102" s="77">
        <v>2.93</v>
      </c>
      <c r="L102" t="s">
        <v>102</v>
      </c>
      <c r="M102" s="78">
        <v>2.4199999999999999E-2</v>
      </c>
      <c r="N102" s="78">
        <v>3.27E-2</v>
      </c>
      <c r="O102" s="77">
        <v>32.43</v>
      </c>
      <c r="P102" s="77">
        <v>5395500</v>
      </c>
      <c r="Q102" s="77">
        <v>43.380830000000003</v>
      </c>
      <c r="R102" s="77">
        <v>1793.14148</v>
      </c>
      <c r="S102" s="78">
        <v>1.1000000000000001E-3</v>
      </c>
      <c r="T102" s="78">
        <v>5.7999999999999996E-3</v>
      </c>
      <c r="U102" s="78">
        <v>1.4E-3</v>
      </c>
    </row>
    <row r="103" spans="2:21">
      <c r="B103" t="s">
        <v>552</v>
      </c>
      <c r="C103" t="s">
        <v>553</v>
      </c>
      <c r="D103" t="s">
        <v>100</v>
      </c>
      <c r="E103" t="s">
        <v>123</v>
      </c>
      <c r="F103" t="s">
        <v>551</v>
      </c>
      <c r="G103" t="s">
        <v>338</v>
      </c>
      <c r="H103" t="s">
        <v>510</v>
      </c>
      <c r="I103" t="s">
        <v>209</v>
      </c>
      <c r="J103"/>
      <c r="K103" s="77">
        <v>2.29</v>
      </c>
      <c r="L103" t="s">
        <v>102</v>
      </c>
      <c r="M103" s="78">
        <v>1.46E-2</v>
      </c>
      <c r="N103" s="78">
        <v>3.0200000000000001E-2</v>
      </c>
      <c r="O103" s="77">
        <v>33.71</v>
      </c>
      <c r="P103" s="77">
        <v>5353345</v>
      </c>
      <c r="Q103" s="77">
        <v>0</v>
      </c>
      <c r="R103" s="77">
        <v>1804.6125995</v>
      </c>
      <c r="S103" s="78">
        <v>1.2999999999999999E-3</v>
      </c>
      <c r="T103" s="78">
        <v>5.7999999999999996E-3</v>
      </c>
      <c r="U103" s="78">
        <v>1.4E-3</v>
      </c>
    </row>
    <row r="104" spans="2:21">
      <c r="B104" t="s">
        <v>554</v>
      </c>
      <c r="C104" t="s">
        <v>555</v>
      </c>
      <c r="D104" t="s">
        <v>100</v>
      </c>
      <c r="E104" t="s">
        <v>123</v>
      </c>
      <c r="F104" t="s">
        <v>551</v>
      </c>
      <c r="G104" t="s">
        <v>338</v>
      </c>
      <c r="H104" t="s">
        <v>510</v>
      </c>
      <c r="I104" t="s">
        <v>209</v>
      </c>
      <c r="J104"/>
      <c r="K104" s="77">
        <v>4.32</v>
      </c>
      <c r="L104" t="s">
        <v>102</v>
      </c>
      <c r="M104" s="78">
        <v>2E-3</v>
      </c>
      <c r="N104" s="78">
        <v>3.4500000000000003E-2</v>
      </c>
      <c r="O104" s="77">
        <v>19.36</v>
      </c>
      <c r="P104" s="77">
        <v>4700163</v>
      </c>
      <c r="Q104" s="77">
        <v>0</v>
      </c>
      <c r="R104" s="77">
        <v>909.95155680000005</v>
      </c>
      <c r="S104" s="78">
        <v>1.6999999999999999E-3</v>
      </c>
      <c r="T104" s="78">
        <v>2.8999999999999998E-3</v>
      </c>
      <c r="U104" s="78">
        <v>6.9999999999999999E-4</v>
      </c>
    </row>
    <row r="105" spans="2:21">
      <c r="B105" t="s">
        <v>556</v>
      </c>
      <c r="C105" t="s">
        <v>557</v>
      </c>
      <c r="D105" t="s">
        <v>100</v>
      </c>
      <c r="E105" t="s">
        <v>123</v>
      </c>
      <c r="F105" t="s">
        <v>551</v>
      </c>
      <c r="G105" t="s">
        <v>338</v>
      </c>
      <c r="H105" t="s">
        <v>510</v>
      </c>
      <c r="I105" t="s">
        <v>209</v>
      </c>
      <c r="J105"/>
      <c r="K105" s="77">
        <v>4.97</v>
      </c>
      <c r="L105" t="s">
        <v>102</v>
      </c>
      <c r="M105" s="78">
        <v>3.1699999999999999E-2</v>
      </c>
      <c r="N105" s="78">
        <v>3.6499999999999998E-2</v>
      </c>
      <c r="O105" s="77">
        <v>26.27</v>
      </c>
      <c r="P105" s="77">
        <v>5103222</v>
      </c>
      <c r="Q105" s="77">
        <v>0</v>
      </c>
      <c r="R105" s="77">
        <v>1340.6164194</v>
      </c>
      <c r="S105" s="78">
        <v>1.6000000000000001E-3</v>
      </c>
      <c r="T105" s="78">
        <v>4.3E-3</v>
      </c>
      <c r="U105" s="78">
        <v>1.1000000000000001E-3</v>
      </c>
    </row>
    <row r="106" spans="2:21">
      <c r="B106" t="s">
        <v>558</v>
      </c>
      <c r="C106" t="s">
        <v>559</v>
      </c>
      <c r="D106" t="s">
        <v>100</v>
      </c>
      <c r="E106" t="s">
        <v>123</v>
      </c>
      <c r="F106" t="s">
        <v>560</v>
      </c>
      <c r="G106" t="s">
        <v>473</v>
      </c>
      <c r="H106" t="s">
        <v>510</v>
      </c>
      <c r="I106" t="s">
        <v>209</v>
      </c>
      <c r="J106"/>
      <c r="K106" s="77">
        <v>5.53</v>
      </c>
      <c r="L106" t="s">
        <v>102</v>
      </c>
      <c r="M106" s="78">
        <v>4.4000000000000003E-3</v>
      </c>
      <c r="N106" s="78">
        <v>2.58E-2</v>
      </c>
      <c r="O106" s="77">
        <v>705996.82</v>
      </c>
      <c r="P106" s="77">
        <v>98.15</v>
      </c>
      <c r="Q106" s="77">
        <v>0</v>
      </c>
      <c r="R106" s="77">
        <v>692.93587882999998</v>
      </c>
      <c r="S106" s="78">
        <v>8.9999999999999998E-4</v>
      </c>
      <c r="T106" s="78">
        <v>2.2000000000000001E-3</v>
      </c>
      <c r="U106" s="78">
        <v>5.0000000000000001E-4</v>
      </c>
    </row>
    <row r="107" spans="2:21">
      <c r="B107" t="s">
        <v>561</v>
      </c>
      <c r="C107" t="s">
        <v>562</v>
      </c>
      <c r="D107" t="s">
        <v>100</v>
      </c>
      <c r="E107" t="s">
        <v>123</v>
      </c>
      <c r="F107" t="s">
        <v>563</v>
      </c>
      <c r="G107" t="s">
        <v>473</v>
      </c>
      <c r="H107" t="s">
        <v>510</v>
      </c>
      <c r="I107" t="s">
        <v>209</v>
      </c>
      <c r="J107"/>
      <c r="K107" s="77">
        <v>0.91</v>
      </c>
      <c r="L107" t="s">
        <v>102</v>
      </c>
      <c r="M107" s="78">
        <v>3.85E-2</v>
      </c>
      <c r="N107" s="78">
        <v>2.4299999999999999E-2</v>
      </c>
      <c r="O107" s="77">
        <v>463028.98</v>
      </c>
      <c r="P107" s="77">
        <v>115.9</v>
      </c>
      <c r="Q107" s="77">
        <v>0</v>
      </c>
      <c r="R107" s="77">
        <v>536.65058782000006</v>
      </c>
      <c r="S107" s="78">
        <v>1.9E-3</v>
      </c>
      <c r="T107" s="78">
        <v>1.6999999999999999E-3</v>
      </c>
      <c r="U107" s="78">
        <v>4.0000000000000002E-4</v>
      </c>
    </row>
    <row r="108" spans="2:21">
      <c r="B108" t="s">
        <v>564</v>
      </c>
      <c r="C108" t="s">
        <v>565</v>
      </c>
      <c r="D108" t="s">
        <v>100</v>
      </c>
      <c r="E108" t="s">
        <v>123</v>
      </c>
      <c r="F108" t="s">
        <v>477</v>
      </c>
      <c r="G108" t="s">
        <v>355</v>
      </c>
      <c r="H108" t="s">
        <v>515</v>
      </c>
      <c r="I108" t="s">
        <v>150</v>
      </c>
      <c r="J108"/>
      <c r="K108" s="77">
        <v>4.34</v>
      </c>
      <c r="L108" t="s">
        <v>102</v>
      </c>
      <c r="M108" s="78">
        <v>2.4E-2</v>
      </c>
      <c r="N108" s="78">
        <v>2.81E-2</v>
      </c>
      <c r="O108" s="77">
        <v>1350462.46</v>
      </c>
      <c r="P108" s="77">
        <v>110.68</v>
      </c>
      <c r="Q108" s="77">
        <v>0</v>
      </c>
      <c r="R108" s="77">
        <v>1494.691850728</v>
      </c>
      <c r="S108" s="78">
        <v>1.2999999999999999E-3</v>
      </c>
      <c r="T108" s="78">
        <v>4.7999999999999996E-3</v>
      </c>
      <c r="U108" s="78">
        <v>1.1999999999999999E-3</v>
      </c>
    </row>
    <row r="109" spans="2:21">
      <c r="B109" t="s">
        <v>566</v>
      </c>
      <c r="C109" t="s">
        <v>567</v>
      </c>
      <c r="D109" t="s">
        <v>100</v>
      </c>
      <c r="E109" t="s">
        <v>123</v>
      </c>
      <c r="F109" t="s">
        <v>477</v>
      </c>
      <c r="G109" t="s">
        <v>355</v>
      </c>
      <c r="H109" t="s">
        <v>515</v>
      </c>
      <c r="I109" t="s">
        <v>150</v>
      </c>
      <c r="J109"/>
      <c r="K109" s="77">
        <v>0.5</v>
      </c>
      <c r="L109" t="s">
        <v>102</v>
      </c>
      <c r="M109" s="78">
        <v>3.4799999999999998E-2</v>
      </c>
      <c r="N109" s="78">
        <v>3.2800000000000003E-2</v>
      </c>
      <c r="O109" s="77">
        <v>8442.6200000000008</v>
      </c>
      <c r="P109" s="77">
        <v>110.02</v>
      </c>
      <c r="Q109" s="77">
        <v>0.16145999999999999</v>
      </c>
      <c r="R109" s="77">
        <v>9.4500305240000007</v>
      </c>
      <c r="S109" s="78">
        <v>1E-4</v>
      </c>
      <c r="T109" s="78">
        <v>0</v>
      </c>
      <c r="U109" s="78">
        <v>0</v>
      </c>
    </row>
    <row r="110" spans="2:21">
      <c r="B110" t="s">
        <v>568</v>
      </c>
      <c r="C110" t="s">
        <v>569</v>
      </c>
      <c r="D110" t="s">
        <v>100</v>
      </c>
      <c r="E110" t="s">
        <v>123</v>
      </c>
      <c r="F110" t="s">
        <v>477</v>
      </c>
      <c r="G110" t="s">
        <v>355</v>
      </c>
      <c r="H110" t="s">
        <v>515</v>
      </c>
      <c r="I110" t="s">
        <v>150</v>
      </c>
      <c r="J110"/>
      <c r="K110" s="77">
        <v>6.52</v>
      </c>
      <c r="L110" t="s">
        <v>102</v>
      </c>
      <c r="M110" s="78">
        <v>1.4999999999999999E-2</v>
      </c>
      <c r="N110" s="78">
        <v>0.03</v>
      </c>
      <c r="O110" s="77">
        <v>867800.92</v>
      </c>
      <c r="P110" s="77">
        <v>97.16</v>
      </c>
      <c r="Q110" s="77">
        <v>0</v>
      </c>
      <c r="R110" s="77">
        <v>843.15537387200004</v>
      </c>
      <c r="S110" s="78">
        <v>3.3E-3</v>
      </c>
      <c r="T110" s="78">
        <v>2.7000000000000001E-3</v>
      </c>
      <c r="U110" s="78">
        <v>6.9999999999999999E-4</v>
      </c>
    </row>
    <row r="111" spans="2:21">
      <c r="B111" t="s">
        <v>570</v>
      </c>
      <c r="C111" t="s">
        <v>571</v>
      </c>
      <c r="D111" t="s">
        <v>100</v>
      </c>
      <c r="E111" t="s">
        <v>123</v>
      </c>
      <c r="F111" t="s">
        <v>572</v>
      </c>
      <c r="G111" t="s">
        <v>473</v>
      </c>
      <c r="H111" t="s">
        <v>510</v>
      </c>
      <c r="I111" t="s">
        <v>209</v>
      </c>
      <c r="J111"/>
      <c r="K111" s="77">
        <v>4.2300000000000004</v>
      </c>
      <c r="L111" t="s">
        <v>102</v>
      </c>
      <c r="M111" s="78">
        <v>4.7E-2</v>
      </c>
      <c r="N111" s="78">
        <v>4.9799999999999997E-2</v>
      </c>
      <c r="O111" s="77">
        <v>706110.35</v>
      </c>
      <c r="P111" s="77">
        <v>100.57</v>
      </c>
      <c r="Q111" s="77">
        <v>0</v>
      </c>
      <c r="R111" s="77">
        <v>710.13517899500005</v>
      </c>
      <c r="S111" s="78">
        <v>1.4E-3</v>
      </c>
      <c r="T111" s="78">
        <v>2.3E-3</v>
      </c>
      <c r="U111" s="78">
        <v>5.9999999999999995E-4</v>
      </c>
    </row>
    <row r="112" spans="2:21">
      <c r="B112" t="s">
        <v>573</v>
      </c>
      <c r="C112" t="s">
        <v>574</v>
      </c>
      <c r="D112" t="s">
        <v>100</v>
      </c>
      <c r="E112" t="s">
        <v>123</v>
      </c>
      <c r="F112" t="s">
        <v>575</v>
      </c>
      <c r="G112" t="s">
        <v>473</v>
      </c>
      <c r="H112" t="s">
        <v>510</v>
      </c>
      <c r="I112" t="s">
        <v>209</v>
      </c>
      <c r="J112"/>
      <c r="K112" s="77">
        <v>2.0299999999999998</v>
      </c>
      <c r="L112" t="s">
        <v>102</v>
      </c>
      <c r="M112" s="78">
        <v>2.4799999999999999E-2</v>
      </c>
      <c r="N112" s="78">
        <v>2.35E-2</v>
      </c>
      <c r="O112" s="77">
        <v>597683.24</v>
      </c>
      <c r="P112" s="77">
        <v>112.11</v>
      </c>
      <c r="Q112" s="77">
        <v>0</v>
      </c>
      <c r="R112" s="77">
        <v>670.06268036400002</v>
      </c>
      <c r="S112" s="78">
        <v>1.4E-3</v>
      </c>
      <c r="T112" s="78">
        <v>2.0999999999999999E-3</v>
      </c>
      <c r="U112" s="78">
        <v>5.0000000000000001E-4</v>
      </c>
    </row>
    <row r="113" spans="2:21">
      <c r="B113" t="s">
        <v>576</v>
      </c>
      <c r="C113" t="s">
        <v>577</v>
      </c>
      <c r="D113" t="s">
        <v>100</v>
      </c>
      <c r="E113" t="s">
        <v>123</v>
      </c>
      <c r="F113" t="s">
        <v>341</v>
      </c>
      <c r="G113" t="s">
        <v>338</v>
      </c>
      <c r="H113" t="s">
        <v>510</v>
      </c>
      <c r="I113" t="s">
        <v>209</v>
      </c>
      <c r="J113"/>
      <c r="K113" s="77">
        <v>0.31</v>
      </c>
      <c r="L113" t="s">
        <v>102</v>
      </c>
      <c r="M113" s="78">
        <v>1.8200000000000001E-2</v>
      </c>
      <c r="N113" s="78">
        <v>4.1000000000000002E-2</v>
      </c>
      <c r="O113" s="77">
        <v>13.27</v>
      </c>
      <c r="P113" s="77">
        <v>5536999</v>
      </c>
      <c r="Q113" s="77">
        <v>0</v>
      </c>
      <c r="R113" s="77">
        <v>734.75976730000002</v>
      </c>
      <c r="S113" s="78">
        <v>8.9999999999999998E-4</v>
      </c>
      <c r="T113" s="78">
        <v>2.3999999999999998E-3</v>
      </c>
      <c r="U113" s="78">
        <v>5.9999999999999995E-4</v>
      </c>
    </row>
    <row r="114" spans="2:21">
      <c r="B114" t="s">
        <v>578</v>
      </c>
      <c r="C114" t="s">
        <v>579</v>
      </c>
      <c r="D114" t="s">
        <v>100</v>
      </c>
      <c r="E114" t="s">
        <v>123</v>
      </c>
      <c r="F114" t="s">
        <v>341</v>
      </c>
      <c r="G114" t="s">
        <v>338</v>
      </c>
      <c r="H114" t="s">
        <v>510</v>
      </c>
      <c r="I114" t="s">
        <v>209</v>
      </c>
      <c r="J114"/>
      <c r="K114" s="77">
        <v>1.47</v>
      </c>
      <c r="L114" t="s">
        <v>102</v>
      </c>
      <c r="M114" s="78">
        <v>1.9E-2</v>
      </c>
      <c r="N114" s="78">
        <v>3.2500000000000001E-2</v>
      </c>
      <c r="O114" s="77">
        <v>35.090000000000003</v>
      </c>
      <c r="P114" s="77">
        <v>5388408</v>
      </c>
      <c r="Q114" s="77">
        <v>0</v>
      </c>
      <c r="R114" s="77">
        <v>1890.7923671999999</v>
      </c>
      <c r="S114" s="78">
        <v>1.6000000000000001E-3</v>
      </c>
      <c r="T114" s="78">
        <v>6.1000000000000004E-3</v>
      </c>
      <c r="U114" s="78">
        <v>1.5E-3</v>
      </c>
    </row>
    <row r="115" spans="2:21">
      <c r="B115" t="s">
        <v>580</v>
      </c>
      <c r="C115" t="s">
        <v>581</v>
      </c>
      <c r="D115" t="s">
        <v>100</v>
      </c>
      <c r="E115" t="s">
        <v>123</v>
      </c>
      <c r="F115" t="s">
        <v>341</v>
      </c>
      <c r="G115" t="s">
        <v>338</v>
      </c>
      <c r="H115" t="s">
        <v>510</v>
      </c>
      <c r="I115" t="s">
        <v>209</v>
      </c>
      <c r="J115"/>
      <c r="K115" s="77">
        <v>4.63</v>
      </c>
      <c r="L115" t="s">
        <v>102</v>
      </c>
      <c r="M115" s="78">
        <v>3.3099999999999997E-2</v>
      </c>
      <c r="N115" s="78">
        <v>3.5299999999999998E-2</v>
      </c>
      <c r="O115" s="77">
        <v>19.98</v>
      </c>
      <c r="P115" s="77">
        <v>5086667</v>
      </c>
      <c r="Q115" s="77">
        <v>0</v>
      </c>
      <c r="R115" s="77">
        <v>1016.3160666</v>
      </c>
      <c r="S115" s="78">
        <v>1.4E-3</v>
      </c>
      <c r="T115" s="78">
        <v>3.3E-3</v>
      </c>
      <c r="U115" s="78">
        <v>8.0000000000000004E-4</v>
      </c>
    </row>
    <row r="116" spans="2:21">
      <c r="B116" t="s">
        <v>582</v>
      </c>
      <c r="C116" t="s">
        <v>583</v>
      </c>
      <c r="D116" t="s">
        <v>100</v>
      </c>
      <c r="E116" t="s">
        <v>123</v>
      </c>
      <c r="F116" t="s">
        <v>341</v>
      </c>
      <c r="G116" t="s">
        <v>338</v>
      </c>
      <c r="H116" t="s">
        <v>510</v>
      </c>
      <c r="I116" t="s">
        <v>209</v>
      </c>
      <c r="J116"/>
      <c r="K116" s="77">
        <v>2.93</v>
      </c>
      <c r="L116" t="s">
        <v>102</v>
      </c>
      <c r="M116" s="78">
        <v>1.89E-2</v>
      </c>
      <c r="N116" s="78">
        <v>3.3399999999999999E-2</v>
      </c>
      <c r="O116" s="77">
        <v>13.19</v>
      </c>
      <c r="P116" s="77">
        <v>5300000</v>
      </c>
      <c r="Q116" s="77">
        <v>0</v>
      </c>
      <c r="R116" s="77">
        <v>699.07</v>
      </c>
      <c r="S116" s="78">
        <v>1.6000000000000001E-3</v>
      </c>
      <c r="T116" s="78">
        <v>2.2000000000000001E-3</v>
      </c>
      <c r="U116" s="78">
        <v>5.9999999999999995E-4</v>
      </c>
    </row>
    <row r="117" spans="2:21">
      <c r="B117" t="s">
        <v>584</v>
      </c>
      <c r="C117" t="s">
        <v>585</v>
      </c>
      <c r="D117" t="s">
        <v>100</v>
      </c>
      <c r="E117" t="s">
        <v>123</v>
      </c>
      <c r="F117" t="s">
        <v>586</v>
      </c>
      <c r="G117" t="s">
        <v>355</v>
      </c>
      <c r="H117" t="s">
        <v>515</v>
      </c>
      <c r="I117" t="s">
        <v>150</v>
      </c>
      <c r="J117"/>
      <c r="K117" s="77">
        <v>1.03</v>
      </c>
      <c r="L117" t="s">
        <v>102</v>
      </c>
      <c r="M117" s="78">
        <v>2.75E-2</v>
      </c>
      <c r="N117" s="78">
        <v>2.5999999999999999E-2</v>
      </c>
      <c r="O117" s="77">
        <v>132277.88</v>
      </c>
      <c r="P117" s="77">
        <v>111.78</v>
      </c>
      <c r="Q117" s="77">
        <v>0</v>
      </c>
      <c r="R117" s="77">
        <v>147.86021426400001</v>
      </c>
      <c r="S117" s="78">
        <v>5.0000000000000001E-4</v>
      </c>
      <c r="T117" s="78">
        <v>5.0000000000000001E-4</v>
      </c>
      <c r="U117" s="78">
        <v>1E-4</v>
      </c>
    </row>
    <row r="118" spans="2:21">
      <c r="B118" t="s">
        <v>587</v>
      </c>
      <c r="C118" t="s">
        <v>588</v>
      </c>
      <c r="D118" t="s">
        <v>100</v>
      </c>
      <c r="E118" t="s">
        <v>123</v>
      </c>
      <c r="F118" t="s">
        <v>586</v>
      </c>
      <c r="G118" t="s">
        <v>355</v>
      </c>
      <c r="H118" t="s">
        <v>515</v>
      </c>
      <c r="I118" t="s">
        <v>150</v>
      </c>
      <c r="J118"/>
      <c r="K118" s="77">
        <v>4.09</v>
      </c>
      <c r="L118" t="s">
        <v>102</v>
      </c>
      <c r="M118" s="78">
        <v>1.9599999999999999E-2</v>
      </c>
      <c r="N118" s="78">
        <v>2.8500000000000001E-2</v>
      </c>
      <c r="O118" s="77">
        <v>987032.26</v>
      </c>
      <c r="P118" s="77">
        <v>107.72</v>
      </c>
      <c r="Q118" s="77">
        <v>0</v>
      </c>
      <c r="R118" s="77">
        <v>1063.2311504720001</v>
      </c>
      <c r="S118" s="78">
        <v>8.9999999999999998E-4</v>
      </c>
      <c r="T118" s="78">
        <v>3.3999999999999998E-3</v>
      </c>
      <c r="U118" s="78">
        <v>8.0000000000000004E-4</v>
      </c>
    </row>
    <row r="119" spans="2:21">
      <c r="B119" t="s">
        <v>589</v>
      </c>
      <c r="C119" t="s">
        <v>590</v>
      </c>
      <c r="D119" t="s">
        <v>100</v>
      </c>
      <c r="E119" t="s">
        <v>123</v>
      </c>
      <c r="F119" t="s">
        <v>586</v>
      </c>
      <c r="G119" t="s">
        <v>355</v>
      </c>
      <c r="H119" t="s">
        <v>515</v>
      </c>
      <c r="I119" t="s">
        <v>150</v>
      </c>
      <c r="J119"/>
      <c r="K119" s="77">
        <v>6.29</v>
      </c>
      <c r="L119" t="s">
        <v>102</v>
      </c>
      <c r="M119" s="78">
        <v>1.5800000000000002E-2</v>
      </c>
      <c r="N119" s="78">
        <v>2.98E-2</v>
      </c>
      <c r="O119" s="77">
        <v>2219690.2799999998</v>
      </c>
      <c r="P119" s="77">
        <v>101.77</v>
      </c>
      <c r="Q119" s="77">
        <v>0</v>
      </c>
      <c r="R119" s="77">
        <v>2258.9787979560001</v>
      </c>
      <c r="S119" s="78">
        <v>1.9E-3</v>
      </c>
      <c r="T119" s="78">
        <v>7.1999999999999998E-3</v>
      </c>
      <c r="U119" s="78">
        <v>1.8E-3</v>
      </c>
    </row>
    <row r="120" spans="2:21">
      <c r="B120" t="s">
        <v>591</v>
      </c>
      <c r="C120" t="s">
        <v>592</v>
      </c>
      <c r="D120" t="s">
        <v>100</v>
      </c>
      <c r="E120" t="s">
        <v>123</v>
      </c>
      <c r="F120" t="s">
        <v>593</v>
      </c>
      <c r="G120" t="s">
        <v>473</v>
      </c>
      <c r="H120" t="s">
        <v>510</v>
      </c>
      <c r="I120" t="s">
        <v>209</v>
      </c>
      <c r="J120"/>
      <c r="K120" s="77">
        <v>3.23</v>
      </c>
      <c r="L120" t="s">
        <v>102</v>
      </c>
      <c r="M120" s="78">
        <v>2.2499999999999999E-2</v>
      </c>
      <c r="N120" s="78">
        <v>2.1399999999999999E-2</v>
      </c>
      <c r="O120" s="77">
        <v>314071.74</v>
      </c>
      <c r="P120" s="77">
        <v>112.72</v>
      </c>
      <c r="Q120" s="77">
        <v>0</v>
      </c>
      <c r="R120" s="77">
        <v>354.02166532799998</v>
      </c>
      <c r="S120" s="78">
        <v>8.0000000000000004E-4</v>
      </c>
      <c r="T120" s="78">
        <v>1.1000000000000001E-3</v>
      </c>
      <c r="U120" s="78">
        <v>2.9999999999999997E-4</v>
      </c>
    </row>
    <row r="121" spans="2:21">
      <c r="B121" t="s">
        <v>594</v>
      </c>
      <c r="C121" t="s">
        <v>595</v>
      </c>
      <c r="D121" t="s">
        <v>100</v>
      </c>
      <c r="E121" t="s">
        <v>123</v>
      </c>
      <c r="F121" t="s">
        <v>596</v>
      </c>
      <c r="G121" t="s">
        <v>112</v>
      </c>
      <c r="H121" t="s">
        <v>597</v>
      </c>
      <c r="I121" t="s">
        <v>209</v>
      </c>
      <c r="J121"/>
      <c r="K121" s="77">
        <v>4.67</v>
      </c>
      <c r="L121" t="s">
        <v>102</v>
      </c>
      <c r="M121" s="78">
        <v>7.4999999999999997E-3</v>
      </c>
      <c r="N121" s="78">
        <v>4.1099999999999998E-2</v>
      </c>
      <c r="O121" s="77">
        <v>416894.26</v>
      </c>
      <c r="P121" s="77">
        <v>93.2</v>
      </c>
      <c r="Q121" s="77">
        <v>36.013010000000001</v>
      </c>
      <c r="R121" s="77">
        <v>424.55846031999999</v>
      </c>
      <c r="S121" s="78">
        <v>8.9999999999999998E-4</v>
      </c>
      <c r="T121" s="78">
        <v>1.4E-3</v>
      </c>
      <c r="U121" s="78">
        <v>2.9999999999999997E-4</v>
      </c>
    </row>
    <row r="122" spans="2:21">
      <c r="B122" t="s">
        <v>598</v>
      </c>
      <c r="C122" t="s">
        <v>599</v>
      </c>
      <c r="D122" t="s">
        <v>100</v>
      </c>
      <c r="E122" t="s">
        <v>123</v>
      </c>
      <c r="F122" t="s">
        <v>596</v>
      </c>
      <c r="G122" t="s">
        <v>112</v>
      </c>
      <c r="H122" t="s">
        <v>597</v>
      </c>
      <c r="I122" t="s">
        <v>209</v>
      </c>
      <c r="J122"/>
      <c r="K122" s="77">
        <v>5.32</v>
      </c>
      <c r="L122" t="s">
        <v>102</v>
      </c>
      <c r="M122" s="78">
        <v>7.4999999999999997E-3</v>
      </c>
      <c r="N122" s="78">
        <v>4.3099999999999999E-2</v>
      </c>
      <c r="O122" s="77">
        <v>2304497.7999999998</v>
      </c>
      <c r="P122" s="77">
        <v>88.98</v>
      </c>
      <c r="Q122" s="77">
        <v>0</v>
      </c>
      <c r="R122" s="77">
        <v>2050.5421424400001</v>
      </c>
      <c r="S122" s="78">
        <v>2.7000000000000001E-3</v>
      </c>
      <c r="T122" s="78">
        <v>6.6E-3</v>
      </c>
      <c r="U122" s="78">
        <v>1.6000000000000001E-3</v>
      </c>
    </row>
    <row r="123" spans="2:21">
      <c r="B123" t="s">
        <v>600</v>
      </c>
      <c r="C123" t="s">
        <v>601</v>
      </c>
      <c r="D123" t="s">
        <v>100</v>
      </c>
      <c r="E123" t="s">
        <v>123</v>
      </c>
      <c r="F123" t="s">
        <v>602</v>
      </c>
      <c r="G123" t="s">
        <v>603</v>
      </c>
      <c r="H123" t="s">
        <v>604</v>
      </c>
      <c r="I123" t="s">
        <v>150</v>
      </c>
      <c r="J123"/>
      <c r="K123" s="77">
        <v>4.4000000000000004</v>
      </c>
      <c r="L123" t="s">
        <v>102</v>
      </c>
      <c r="M123" s="78">
        <v>0.04</v>
      </c>
      <c r="N123" s="78">
        <v>5.6300000000000003E-2</v>
      </c>
      <c r="O123" s="77">
        <v>1228018</v>
      </c>
      <c r="P123" s="77">
        <v>93.51</v>
      </c>
      <c r="Q123" s="77">
        <v>24.560359999999999</v>
      </c>
      <c r="R123" s="77">
        <v>1172.8799918</v>
      </c>
      <c r="S123" s="78">
        <v>2.8E-3</v>
      </c>
      <c r="T123" s="78">
        <v>3.8E-3</v>
      </c>
      <c r="U123" s="78">
        <v>8.9999999999999998E-4</v>
      </c>
    </row>
    <row r="124" spans="2:21">
      <c r="B124" t="s">
        <v>605</v>
      </c>
      <c r="C124" t="s">
        <v>606</v>
      </c>
      <c r="D124" t="s">
        <v>100</v>
      </c>
      <c r="E124" t="s">
        <v>123</v>
      </c>
      <c r="F124" t="s">
        <v>524</v>
      </c>
      <c r="G124" t="s">
        <v>355</v>
      </c>
      <c r="H124" t="s">
        <v>597</v>
      </c>
      <c r="I124" t="s">
        <v>209</v>
      </c>
      <c r="J124"/>
      <c r="K124" s="77">
        <v>1.96</v>
      </c>
      <c r="L124" t="s">
        <v>102</v>
      </c>
      <c r="M124" s="78">
        <v>2.0500000000000001E-2</v>
      </c>
      <c r="N124" s="78">
        <v>3.3799999999999997E-2</v>
      </c>
      <c r="O124" s="77">
        <v>114380.03</v>
      </c>
      <c r="P124" s="77">
        <v>109.1</v>
      </c>
      <c r="Q124" s="77">
        <v>18.552129999999998</v>
      </c>
      <c r="R124" s="77">
        <v>143.34074272999999</v>
      </c>
      <c r="S124" s="78">
        <v>2.9999999999999997E-4</v>
      </c>
      <c r="T124" s="78">
        <v>5.0000000000000001E-4</v>
      </c>
      <c r="U124" s="78">
        <v>1E-4</v>
      </c>
    </row>
    <row r="125" spans="2:21">
      <c r="B125" t="s">
        <v>607</v>
      </c>
      <c r="C125" t="s">
        <v>608</v>
      </c>
      <c r="D125" t="s">
        <v>100</v>
      </c>
      <c r="E125" t="s">
        <v>123</v>
      </c>
      <c r="F125" t="s">
        <v>524</v>
      </c>
      <c r="G125" t="s">
        <v>355</v>
      </c>
      <c r="H125" t="s">
        <v>597</v>
      </c>
      <c r="I125" t="s">
        <v>209</v>
      </c>
      <c r="J125"/>
      <c r="K125" s="77">
        <v>0.85</v>
      </c>
      <c r="L125" t="s">
        <v>102</v>
      </c>
      <c r="M125" s="78">
        <v>3.4500000000000003E-2</v>
      </c>
      <c r="N125" s="78">
        <v>3.1199999999999999E-2</v>
      </c>
      <c r="O125" s="77">
        <v>6763.04</v>
      </c>
      <c r="P125" s="77">
        <v>110.85</v>
      </c>
      <c r="Q125" s="77">
        <v>0</v>
      </c>
      <c r="R125" s="77">
        <v>7.4968298400000002</v>
      </c>
      <c r="S125" s="78">
        <v>1E-4</v>
      </c>
      <c r="T125" s="78">
        <v>0</v>
      </c>
      <c r="U125" s="78">
        <v>0</v>
      </c>
    </row>
    <row r="126" spans="2:21">
      <c r="B126" t="s">
        <v>609</v>
      </c>
      <c r="C126" t="s">
        <v>610</v>
      </c>
      <c r="D126" t="s">
        <v>100</v>
      </c>
      <c r="E126" t="s">
        <v>123</v>
      </c>
      <c r="F126" t="s">
        <v>524</v>
      </c>
      <c r="G126" t="s">
        <v>355</v>
      </c>
      <c r="H126" t="s">
        <v>597</v>
      </c>
      <c r="I126" t="s">
        <v>209</v>
      </c>
      <c r="J126"/>
      <c r="K126" s="77">
        <v>2.4300000000000002</v>
      </c>
      <c r="L126" t="s">
        <v>102</v>
      </c>
      <c r="M126" s="78">
        <v>2.0500000000000001E-2</v>
      </c>
      <c r="N126" s="78">
        <v>3.6499999999999998E-2</v>
      </c>
      <c r="O126" s="77">
        <v>736273.98</v>
      </c>
      <c r="P126" s="77">
        <v>108.48</v>
      </c>
      <c r="Q126" s="77">
        <v>0</v>
      </c>
      <c r="R126" s="77">
        <v>798.71001350400002</v>
      </c>
      <c r="S126" s="78">
        <v>1E-3</v>
      </c>
      <c r="T126" s="78">
        <v>2.5999999999999999E-3</v>
      </c>
      <c r="U126" s="78">
        <v>5.9999999999999995E-4</v>
      </c>
    </row>
    <row r="127" spans="2:21">
      <c r="B127" t="s">
        <v>611</v>
      </c>
      <c r="C127" t="s">
        <v>612</v>
      </c>
      <c r="D127" t="s">
        <v>100</v>
      </c>
      <c r="E127" t="s">
        <v>123</v>
      </c>
      <c r="F127" t="s">
        <v>524</v>
      </c>
      <c r="G127" t="s">
        <v>355</v>
      </c>
      <c r="H127" t="s">
        <v>597</v>
      </c>
      <c r="I127" t="s">
        <v>209</v>
      </c>
      <c r="J127"/>
      <c r="K127" s="77">
        <v>5.5</v>
      </c>
      <c r="L127" t="s">
        <v>102</v>
      </c>
      <c r="M127" s="78">
        <v>8.3999999999999995E-3</v>
      </c>
      <c r="N127" s="78">
        <v>3.8300000000000001E-2</v>
      </c>
      <c r="O127" s="77">
        <v>1214970.3600000001</v>
      </c>
      <c r="P127" s="77">
        <v>94.09</v>
      </c>
      <c r="Q127" s="77">
        <v>0</v>
      </c>
      <c r="R127" s="77">
        <v>1143.165611724</v>
      </c>
      <c r="S127" s="78">
        <v>1.8E-3</v>
      </c>
      <c r="T127" s="78">
        <v>3.7000000000000002E-3</v>
      </c>
      <c r="U127" s="78">
        <v>8.9999999999999998E-4</v>
      </c>
    </row>
    <row r="128" spans="2:21">
      <c r="B128" t="s">
        <v>613</v>
      </c>
      <c r="C128" t="s">
        <v>614</v>
      </c>
      <c r="D128" t="s">
        <v>100</v>
      </c>
      <c r="E128" t="s">
        <v>123</v>
      </c>
      <c r="F128" t="s">
        <v>524</v>
      </c>
      <c r="G128" t="s">
        <v>355</v>
      </c>
      <c r="H128" t="s">
        <v>597</v>
      </c>
      <c r="I128" t="s">
        <v>209</v>
      </c>
      <c r="J128"/>
      <c r="K128" s="77">
        <v>6.32</v>
      </c>
      <c r="L128" t="s">
        <v>102</v>
      </c>
      <c r="M128" s="78">
        <v>5.0000000000000001E-3</v>
      </c>
      <c r="N128" s="78">
        <v>3.4099999999999998E-2</v>
      </c>
      <c r="O128" s="77">
        <v>217758.69</v>
      </c>
      <c r="P128" s="77">
        <v>90.77</v>
      </c>
      <c r="Q128" s="77">
        <v>0</v>
      </c>
      <c r="R128" s="77">
        <v>197.659562913</v>
      </c>
      <c r="S128" s="78">
        <v>1.1999999999999999E-3</v>
      </c>
      <c r="T128" s="78">
        <v>5.9999999999999995E-4</v>
      </c>
      <c r="U128" s="78">
        <v>2.0000000000000001E-4</v>
      </c>
    </row>
    <row r="129" spans="2:21">
      <c r="B129" t="s">
        <v>615</v>
      </c>
      <c r="C129" t="s">
        <v>616</v>
      </c>
      <c r="D129" t="s">
        <v>100</v>
      </c>
      <c r="E129" t="s">
        <v>123</v>
      </c>
      <c r="F129" t="s">
        <v>524</v>
      </c>
      <c r="G129" t="s">
        <v>355</v>
      </c>
      <c r="H129" t="s">
        <v>597</v>
      </c>
      <c r="I129" t="s">
        <v>209</v>
      </c>
      <c r="J129"/>
      <c r="K129" s="77">
        <v>6.19</v>
      </c>
      <c r="L129" t="s">
        <v>102</v>
      </c>
      <c r="M129" s="78">
        <v>9.7000000000000003E-3</v>
      </c>
      <c r="N129" s="78">
        <v>3.9800000000000002E-2</v>
      </c>
      <c r="O129" s="77">
        <v>598409.88</v>
      </c>
      <c r="P129" s="77">
        <v>90.71</v>
      </c>
      <c r="Q129" s="77">
        <v>0</v>
      </c>
      <c r="R129" s="77">
        <v>542.81760214799999</v>
      </c>
      <c r="S129" s="78">
        <v>1.4E-3</v>
      </c>
      <c r="T129" s="78">
        <v>1.6999999999999999E-3</v>
      </c>
      <c r="U129" s="78">
        <v>4.0000000000000002E-4</v>
      </c>
    </row>
    <row r="130" spans="2:21">
      <c r="B130" t="s">
        <v>617</v>
      </c>
      <c r="C130" t="s">
        <v>618</v>
      </c>
      <c r="D130" t="s">
        <v>100</v>
      </c>
      <c r="E130" t="s">
        <v>123</v>
      </c>
      <c r="F130" t="s">
        <v>619</v>
      </c>
      <c r="G130" t="s">
        <v>620</v>
      </c>
      <c r="H130" t="s">
        <v>604</v>
      </c>
      <c r="I130" t="s">
        <v>150</v>
      </c>
      <c r="J130"/>
      <c r="K130" s="77">
        <v>1.54</v>
      </c>
      <c r="L130" t="s">
        <v>102</v>
      </c>
      <c r="M130" s="78">
        <v>1.8499999999999999E-2</v>
      </c>
      <c r="N130" s="78">
        <v>3.5099999999999999E-2</v>
      </c>
      <c r="O130" s="77">
        <v>921078.7</v>
      </c>
      <c r="P130" s="77">
        <v>107.74</v>
      </c>
      <c r="Q130" s="77">
        <v>201.93878000000001</v>
      </c>
      <c r="R130" s="77">
        <v>1194.30897138</v>
      </c>
      <c r="S130" s="78">
        <v>1.6000000000000001E-3</v>
      </c>
      <c r="T130" s="78">
        <v>3.8E-3</v>
      </c>
      <c r="U130" s="78">
        <v>8.9999999999999998E-4</v>
      </c>
    </row>
    <row r="131" spans="2:21">
      <c r="B131" t="s">
        <v>621</v>
      </c>
      <c r="C131" t="s">
        <v>622</v>
      </c>
      <c r="D131" t="s">
        <v>100</v>
      </c>
      <c r="E131" t="s">
        <v>123</v>
      </c>
      <c r="F131" t="s">
        <v>619</v>
      </c>
      <c r="G131" t="s">
        <v>620</v>
      </c>
      <c r="H131" t="s">
        <v>604</v>
      </c>
      <c r="I131" t="s">
        <v>150</v>
      </c>
      <c r="J131"/>
      <c r="K131" s="77">
        <v>4.1399999999999997</v>
      </c>
      <c r="L131" t="s">
        <v>102</v>
      </c>
      <c r="M131" s="78">
        <v>0.01</v>
      </c>
      <c r="N131" s="78">
        <v>4.6800000000000001E-2</v>
      </c>
      <c r="O131" s="77">
        <v>2326528.0699999998</v>
      </c>
      <c r="P131" s="77">
        <v>93.07</v>
      </c>
      <c r="Q131" s="77">
        <v>0</v>
      </c>
      <c r="R131" s="77">
        <v>2165.2996747490001</v>
      </c>
      <c r="S131" s="78">
        <v>2E-3</v>
      </c>
      <c r="T131" s="78">
        <v>6.8999999999999999E-3</v>
      </c>
      <c r="U131" s="78">
        <v>1.6999999999999999E-3</v>
      </c>
    </row>
    <row r="132" spans="2:21">
      <c r="B132" t="s">
        <v>623</v>
      </c>
      <c r="C132" t="s">
        <v>624</v>
      </c>
      <c r="D132" t="s">
        <v>100</v>
      </c>
      <c r="E132" t="s">
        <v>123</v>
      </c>
      <c r="F132" t="s">
        <v>619</v>
      </c>
      <c r="G132" t="s">
        <v>620</v>
      </c>
      <c r="H132" t="s">
        <v>604</v>
      </c>
      <c r="I132" t="s">
        <v>150</v>
      </c>
      <c r="J132"/>
      <c r="K132" s="77">
        <v>2.8</v>
      </c>
      <c r="L132" t="s">
        <v>102</v>
      </c>
      <c r="M132" s="78">
        <v>3.5400000000000001E-2</v>
      </c>
      <c r="N132" s="78">
        <v>4.41E-2</v>
      </c>
      <c r="O132" s="77">
        <v>1611773.63</v>
      </c>
      <c r="P132" s="77">
        <v>101.14</v>
      </c>
      <c r="Q132" s="77">
        <v>0</v>
      </c>
      <c r="R132" s="77">
        <v>1630.147849382</v>
      </c>
      <c r="S132" s="78">
        <v>2.3E-3</v>
      </c>
      <c r="T132" s="78">
        <v>5.1999999999999998E-3</v>
      </c>
      <c r="U132" s="78">
        <v>1.2999999999999999E-3</v>
      </c>
    </row>
    <row r="133" spans="2:21">
      <c r="B133" t="s">
        <v>625</v>
      </c>
      <c r="C133" t="s">
        <v>626</v>
      </c>
      <c r="D133" t="s">
        <v>100</v>
      </c>
      <c r="E133" t="s">
        <v>123</v>
      </c>
      <c r="F133" t="s">
        <v>619</v>
      </c>
      <c r="G133" t="s">
        <v>620</v>
      </c>
      <c r="H133" t="s">
        <v>604</v>
      </c>
      <c r="I133" t="s">
        <v>150</v>
      </c>
      <c r="J133"/>
      <c r="K133" s="77">
        <v>1.1299999999999999</v>
      </c>
      <c r="L133" t="s">
        <v>102</v>
      </c>
      <c r="M133" s="78">
        <v>0.01</v>
      </c>
      <c r="N133" s="78">
        <v>4.0099999999999997E-2</v>
      </c>
      <c r="O133" s="77">
        <v>1827602.58</v>
      </c>
      <c r="P133" s="77">
        <v>106.2</v>
      </c>
      <c r="Q133" s="77">
        <v>0</v>
      </c>
      <c r="R133" s="77">
        <v>1940.9139399600001</v>
      </c>
      <c r="S133" s="78">
        <v>1.9E-3</v>
      </c>
      <c r="T133" s="78">
        <v>6.1999999999999998E-3</v>
      </c>
      <c r="U133" s="78">
        <v>1.5E-3</v>
      </c>
    </row>
    <row r="134" spans="2:21">
      <c r="B134" t="s">
        <v>627</v>
      </c>
      <c r="C134" t="s">
        <v>628</v>
      </c>
      <c r="D134" t="s">
        <v>100</v>
      </c>
      <c r="E134" t="s">
        <v>123</v>
      </c>
      <c r="F134" t="s">
        <v>629</v>
      </c>
      <c r="G134" t="s">
        <v>369</v>
      </c>
      <c r="H134" t="s">
        <v>597</v>
      </c>
      <c r="I134" t="s">
        <v>209</v>
      </c>
      <c r="J134"/>
      <c r="K134" s="77">
        <v>2.81</v>
      </c>
      <c r="L134" t="s">
        <v>102</v>
      </c>
      <c r="M134" s="78">
        <v>1.9400000000000001E-2</v>
      </c>
      <c r="N134" s="78">
        <v>2.5499999999999998E-2</v>
      </c>
      <c r="O134" s="77">
        <v>161090.47</v>
      </c>
      <c r="P134" s="77">
        <v>109.66</v>
      </c>
      <c r="Q134" s="77">
        <v>0</v>
      </c>
      <c r="R134" s="77">
        <v>176.651809402</v>
      </c>
      <c r="S134" s="78">
        <v>4.0000000000000002E-4</v>
      </c>
      <c r="T134" s="78">
        <v>5.9999999999999995E-4</v>
      </c>
      <c r="U134" s="78">
        <v>1E-4</v>
      </c>
    </row>
    <row r="135" spans="2:21">
      <c r="B135" t="s">
        <v>630</v>
      </c>
      <c r="C135" t="s">
        <v>631</v>
      </c>
      <c r="D135" t="s">
        <v>100</v>
      </c>
      <c r="E135" t="s">
        <v>123</v>
      </c>
      <c r="F135" t="s">
        <v>629</v>
      </c>
      <c r="G135" t="s">
        <v>369</v>
      </c>
      <c r="H135" t="s">
        <v>597</v>
      </c>
      <c r="I135" t="s">
        <v>209</v>
      </c>
      <c r="J135"/>
      <c r="K135" s="77">
        <v>3.78</v>
      </c>
      <c r="L135" t="s">
        <v>102</v>
      </c>
      <c r="M135" s="78">
        <v>1.23E-2</v>
      </c>
      <c r="N135" s="78">
        <v>2.5399999999999999E-2</v>
      </c>
      <c r="O135" s="77">
        <v>1579582.33</v>
      </c>
      <c r="P135" s="77">
        <v>105.9</v>
      </c>
      <c r="Q135" s="77">
        <v>0</v>
      </c>
      <c r="R135" s="77">
        <v>1672.77768747</v>
      </c>
      <c r="S135" s="78">
        <v>1.1999999999999999E-3</v>
      </c>
      <c r="T135" s="78">
        <v>5.4000000000000003E-3</v>
      </c>
      <c r="U135" s="78">
        <v>1.2999999999999999E-3</v>
      </c>
    </row>
    <row r="136" spans="2:21">
      <c r="B136" t="s">
        <v>632</v>
      </c>
      <c r="C136" t="s">
        <v>633</v>
      </c>
      <c r="D136" t="s">
        <v>100</v>
      </c>
      <c r="E136" t="s">
        <v>123</v>
      </c>
      <c r="F136" t="s">
        <v>634</v>
      </c>
      <c r="G136" t="s">
        <v>127</v>
      </c>
      <c r="H136" t="s">
        <v>597</v>
      </c>
      <c r="I136" t="s">
        <v>209</v>
      </c>
      <c r="J136"/>
      <c r="K136" s="77">
        <v>1.75</v>
      </c>
      <c r="L136" t="s">
        <v>102</v>
      </c>
      <c r="M136" s="78">
        <v>1.8499999999999999E-2</v>
      </c>
      <c r="N136" s="78">
        <v>3.7699999999999997E-2</v>
      </c>
      <c r="O136" s="77">
        <v>160487.82</v>
      </c>
      <c r="P136" s="77">
        <v>105.7</v>
      </c>
      <c r="Q136" s="77">
        <v>0</v>
      </c>
      <c r="R136" s="77">
        <v>169.63562573999999</v>
      </c>
      <c r="S136" s="78">
        <v>2.0000000000000001E-4</v>
      </c>
      <c r="T136" s="78">
        <v>5.0000000000000001E-4</v>
      </c>
      <c r="U136" s="78">
        <v>1E-4</v>
      </c>
    </row>
    <row r="137" spans="2:21">
      <c r="B137" t="s">
        <v>635</v>
      </c>
      <c r="C137" t="s">
        <v>636</v>
      </c>
      <c r="D137" t="s">
        <v>100</v>
      </c>
      <c r="E137" t="s">
        <v>123</v>
      </c>
      <c r="F137" t="s">
        <v>634</v>
      </c>
      <c r="G137" t="s">
        <v>127</v>
      </c>
      <c r="H137" t="s">
        <v>597</v>
      </c>
      <c r="I137" t="s">
        <v>209</v>
      </c>
      <c r="J137"/>
      <c r="K137" s="77">
        <v>2.37</v>
      </c>
      <c r="L137" t="s">
        <v>102</v>
      </c>
      <c r="M137" s="78">
        <v>3.2000000000000001E-2</v>
      </c>
      <c r="N137" s="78">
        <v>3.7900000000000003E-2</v>
      </c>
      <c r="O137" s="77">
        <v>1284836.78</v>
      </c>
      <c r="P137" s="77">
        <v>101.66</v>
      </c>
      <c r="Q137" s="77">
        <v>0</v>
      </c>
      <c r="R137" s="77">
        <v>1306.1650705479999</v>
      </c>
      <c r="S137" s="78">
        <v>3.5000000000000001E-3</v>
      </c>
      <c r="T137" s="78">
        <v>4.1999999999999997E-3</v>
      </c>
      <c r="U137" s="78">
        <v>1E-3</v>
      </c>
    </row>
    <row r="138" spans="2:21">
      <c r="B138" t="s">
        <v>637</v>
      </c>
      <c r="C138" t="s">
        <v>638</v>
      </c>
      <c r="D138" t="s">
        <v>100</v>
      </c>
      <c r="E138" t="s">
        <v>123</v>
      </c>
      <c r="F138" t="s">
        <v>639</v>
      </c>
      <c r="G138" t="s">
        <v>127</v>
      </c>
      <c r="H138" t="s">
        <v>597</v>
      </c>
      <c r="I138" t="s">
        <v>209</v>
      </c>
      <c r="J138"/>
      <c r="K138" s="77">
        <v>0.75</v>
      </c>
      <c r="L138" t="s">
        <v>102</v>
      </c>
      <c r="M138" s="78">
        <v>3.15E-2</v>
      </c>
      <c r="N138" s="78">
        <v>2.9700000000000001E-2</v>
      </c>
      <c r="O138" s="77">
        <v>497361.05</v>
      </c>
      <c r="P138" s="77">
        <v>111.26</v>
      </c>
      <c r="Q138" s="77">
        <v>0</v>
      </c>
      <c r="R138" s="77">
        <v>553.36390423</v>
      </c>
      <c r="S138" s="78">
        <v>3.7000000000000002E-3</v>
      </c>
      <c r="T138" s="78">
        <v>1.8E-3</v>
      </c>
      <c r="U138" s="78">
        <v>4.0000000000000002E-4</v>
      </c>
    </row>
    <row r="139" spans="2:21">
      <c r="B139" t="s">
        <v>640</v>
      </c>
      <c r="C139" t="s">
        <v>641</v>
      </c>
      <c r="D139" t="s">
        <v>100</v>
      </c>
      <c r="E139" t="s">
        <v>123</v>
      </c>
      <c r="F139" t="s">
        <v>639</v>
      </c>
      <c r="G139" t="s">
        <v>127</v>
      </c>
      <c r="H139" t="s">
        <v>597</v>
      </c>
      <c r="I139" t="s">
        <v>209</v>
      </c>
      <c r="J139"/>
      <c r="K139" s="77">
        <v>3.08</v>
      </c>
      <c r="L139" t="s">
        <v>102</v>
      </c>
      <c r="M139" s="78">
        <v>0.01</v>
      </c>
      <c r="N139" s="78">
        <v>3.5099999999999999E-2</v>
      </c>
      <c r="O139" s="77">
        <v>1127670.47</v>
      </c>
      <c r="P139" s="77">
        <v>99.47</v>
      </c>
      <c r="Q139" s="77">
        <v>310.18209999999999</v>
      </c>
      <c r="R139" s="77">
        <v>1431.875916509</v>
      </c>
      <c r="S139" s="78">
        <v>3.0999999999999999E-3</v>
      </c>
      <c r="T139" s="78">
        <v>4.5999999999999999E-3</v>
      </c>
      <c r="U139" s="78">
        <v>1.1000000000000001E-3</v>
      </c>
    </row>
    <row r="140" spans="2:21">
      <c r="B140" t="s">
        <v>642</v>
      </c>
      <c r="C140" t="s">
        <v>643</v>
      </c>
      <c r="D140" t="s">
        <v>100</v>
      </c>
      <c r="E140" t="s">
        <v>123</v>
      </c>
      <c r="F140" t="s">
        <v>639</v>
      </c>
      <c r="G140" t="s">
        <v>127</v>
      </c>
      <c r="H140" t="s">
        <v>597</v>
      </c>
      <c r="I140" t="s">
        <v>209</v>
      </c>
      <c r="J140"/>
      <c r="K140" s="77">
        <v>3.45</v>
      </c>
      <c r="L140" t="s">
        <v>102</v>
      </c>
      <c r="M140" s="78">
        <v>3.2300000000000002E-2</v>
      </c>
      <c r="N140" s="78">
        <v>3.85E-2</v>
      </c>
      <c r="O140" s="77">
        <v>1292611.75</v>
      </c>
      <c r="P140" s="77">
        <v>101.9</v>
      </c>
      <c r="Q140" s="77">
        <v>0</v>
      </c>
      <c r="R140" s="77">
        <v>1317.17137325</v>
      </c>
      <c r="S140" s="78">
        <v>2.8E-3</v>
      </c>
      <c r="T140" s="78">
        <v>4.1999999999999997E-3</v>
      </c>
      <c r="U140" s="78">
        <v>1E-3</v>
      </c>
    </row>
    <row r="141" spans="2:21">
      <c r="B141" t="s">
        <v>644</v>
      </c>
      <c r="C141" t="s">
        <v>645</v>
      </c>
      <c r="D141" t="s">
        <v>100</v>
      </c>
      <c r="E141" t="s">
        <v>123</v>
      </c>
      <c r="F141" t="s">
        <v>646</v>
      </c>
      <c r="G141" t="s">
        <v>355</v>
      </c>
      <c r="H141" t="s">
        <v>604</v>
      </c>
      <c r="I141" t="s">
        <v>150</v>
      </c>
      <c r="J141"/>
      <c r="K141" s="77">
        <v>2.2400000000000002</v>
      </c>
      <c r="L141" t="s">
        <v>102</v>
      </c>
      <c r="M141" s="78">
        <v>2.5000000000000001E-2</v>
      </c>
      <c r="N141" s="78">
        <v>3.15E-2</v>
      </c>
      <c r="O141" s="77">
        <v>586742.64</v>
      </c>
      <c r="P141" s="77">
        <v>110.23</v>
      </c>
      <c r="Q141" s="77">
        <v>8.1986699999999999</v>
      </c>
      <c r="R141" s="77">
        <v>654.96508207199997</v>
      </c>
      <c r="S141" s="78">
        <v>1.6000000000000001E-3</v>
      </c>
      <c r="T141" s="78">
        <v>2.0999999999999999E-3</v>
      </c>
      <c r="U141" s="78">
        <v>5.0000000000000001E-4</v>
      </c>
    </row>
    <row r="142" spans="2:21">
      <c r="B142" t="s">
        <v>647</v>
      </c>
      <c r="C142" t="s">
        <v>648</v>
      </c>
      <c r="D142" t="s">
        <v>100</v>
      </c>
      <c r="E142" t="s">
        <v>123</v>
      </c>
      <c r="F142" t="s">
        <v>646</v>
      </c>
      <c r="G142" t="s">
        <v>355</v>
      </c>
      <c r="H142" t="s">
        <v>604</v>
      </c>
      <c r="I142" t="s">
        <v>150</v>
      </c>
      <c r="J142"/>
      <c r="K142" s="77">
        <v>5.25</v>
      </c>
      <c r="L142" t="s">
        <v>102</v>
      </c>
      <c r="M142" s="78">
        <v>1.9E-2</v>
      </c>
      <c r="N142" s="78">
        <v>3.56E-2</v>
      </c>
      <c r="O142" s="77">
        <v>691021.09</v>
      </c>
      <c r="P142" s="77">
        <v>101.98</v>
      </c>
      <c r="Q142" s="77">
        <v>7.2946200000000001</v>
      </c>
      <c r="R142" s="77">
        <v>711.99792758199999</v>
      </c>
      <c r="S142" s="78">
        <v>2.3E-3</v>
      </c>
      <c r="T142" s="78">
        <v>2.3E-3</v>
      </c>
      <c r="U142" s="78">
        <v>5.9999999999999995E-4</v>
      </c>
    </row>
    <row r="143" spans="2:21">
      <c r="B143" t="s">
        <v>649</v>
      </c>
      <c r="C143" t="s">
        <v>650</v>
      </c>
      <c r="D143" t="s">
        <v>100</v>
      </c>
      <c r="E143" t="s">
        <v>123</v>
      </c>
      <c r="F143" t="s">
        <v>646</v>
      </c>
      <c r="G143" t="s">
        <v>355</v>
      </c>
      <c r="H143" t="s">
        <v>604</v>
      </c>
      <c r="I143" t="s">
        <v>150</v>
      </c>
      <c r="J143"/>
      <c r="K143" s="77">
        <v>7.03</v>
      </c>
      <c r="L143" t="s">
        <v>102</v>
      </c>
      <c r="M143" s="78">
        <v>3.8999999999999998E-3</v>
      </c>
      <c r="N143" s="78">
        <v>3.8199999999999998E-2</v>
      </c>
      <c r="O143" s="77">
        <v>715732.18</v>
      </c>
      <c r="P143" s="77">
        <v>84.23</v>
      </c>
      <c r="Q143" s="77">
        <v>1.5054700000000001</v>
      </c>
      <c r="R143" s="77">
        <v>604.36668521399997</v>
      </c>
      <c r="S143" s="78">
        <v>3.0000000000000001E-3</v>
      </c>
      <c r="T143" s="78">
        <v>1.9E-3</v>
      </c>
      <c r="U143" s="78">
        <v>5.0000000000000001E-4</v>
      </c>
    </row>
    <row r="144" spans="2:21">
      <c r="B144" t="s">
        <v>651</v>
      </c>
      <c r="C144" t="s">
        <v>652</v>
      </c>
      <c r="D144" t="s">
        <v>100</v>
      </c>
      <c r="E144" t="s">
        <v>123</v>
      </c>
      <c r="F144" t="s">
        <v>653</v>
      </c>
      <c r="G144" t="s">
        <v>654</v>
      </c>
      <c r="H144" t="s">
        <v>655</v>
      </c>
      <c r="I144" t="s">
        <v>209</v>
      </c>
      <c r="J144"/>
      <c r="K144" s="77">
        <v>3.54</v>
      </c>
      <c r="L144" t="s">
        <v>102</v>
      </c>
      <c r="M144" s="78">
        <v>1.3299999999999999E-2</v>
      </c>
      <c r="N144" s="78">
        <v>3.5499999999999997E-2</v>
      </c>
      <c r="O144" s="77">
        <v>799685.32</v>
      </c>
      <c r="P144" s="77">
        <v>102.71</v>
      </c>
      <c r="Q144" s="77">
        <v>0</v>
      </c>
      <c r="R144" s="77">
        <v>821.35679217200004</v>
      </c>
      <c r="S144" s="78">
        <v>2.3999999999999998E-3</v>
      </c>
      <c r="T144" s="78">
        <v>2.5999999999999999E-3</v>
      </c>
      <c r="U144" s="78">
        <v>5.9999999999999995E-4</v>
      </c>
    </row>
    <row r="145" spans="2:21">
      <c r="B145" t="s">
        <v>656</v>
      </c>
      <c r="C145" t="s">
        <v>657</v>
      </c>
      <c r="D145" t="s">
        <v>100</v>
      </c>
      <c r="E145" t="s">
        <v>123</v>
      </c>
      <c r="F145" t="s">
        <v>658</v>
      </c>
      <c r="G145" t="s">
        <v>132</v>
      </c>
      <c r="H145" t="s">
        <v>655</v>
      </c>
      <c r="I145" t="s">
        <v>209</v>
      </c>
      <c r="J145"/>
      <c r="K145" s="77">
        <v>1.01</v>
      </c>
      <c r="L145" t="s">
        <v>102</v>
      </c>
      <c r="M145" s="78">
        <v>1.9800000000000002E-2</v>
      </c>
      <c r="N145" s="78">
        <v>2.98E-2</v>
      </c>
      <c r="O145" s="77">
        <v>332743.40000000002</v>
      </c>
      <c r="P145" s="77">
        <v>109.45</v>
      </c>
      <c r="Q145" s="77">
        <v>375.15150999999997</v>
      </c>
      <c r="R145" s="77">
        <v>739.3391613</v>
      </c>
      <c r="S145" s="78">
        <v>2.2000000000000001E-3</v>
      </c>
      <c r="T145" s="78">
        <v>2.3999999999999998E-3</v>
      </c>
      <c r="U145" s="78">
        <v>5.9999999999999995E-4</v>
      </c>
    </row>
    <row r="146" spans="2:21">
      <c r="B146" t="s">
        <v>659</v>
      </c>
      <c r="C146" t="s">
        <v>660</v>
      </c>
      <c r="D146" t="s">
        <v>100</v>
      </c>
      <c r="E146" t="s">
        <v>123</v>
      </c>
      <c r="F146" t="s">
        <v>661</v>
      </c>
      <c r="G146" t="s">
        <v>654</v>
      </c>
      <c r="H146" t="s">
        <v>662</v>
      </c>
      <c r="I146" t="s">
        <v>150</v>
      </c>
      <c r="J146"/>
      <c r="K146" s="77">
        <v>2.66</v>
      </c>
      <c r="L146" t="s">
        <v>102</v>
      </c>
      <c r="M146" s="78">
        <v>2.5700000000000001E-2</v>
      </c>
      <c r="N146" s="78">
        <v>3.9399999999999998E-2</v>
      </c>
      <c r="O146" s="77">
        <v>1568862.98</v>
      </c>
      <c r="P146" s="77">
        <v>108.2</v>
      </c>
      <c r="Q146" s="77">
        <v>0</v>
      </c>
      <c r="R146" s="77">
        <v>1697.50974436</v>
      </c>
      <c r="S146" s="78">
        <v>1.1999999999999999E-3</v>
      </c>
      <c r="T146" s="78">
        <v>5.4000000000000003E-3</v>
      </c>
      <c r="U146" s="78">
        <v>1.2999999999999999E-3</v>
      </c>
    </row>
    <row r="147" spans="2:21">
      <c r="B147" t="s">
        <v>663</v>
      </c>
      <c r="C147" t="s">
        <v>664</v>
      </c>
      <c r="D147" t="s">
        <v>100</v>
      </c>
      <c r="E147" t="s">
        <v>123</v>
      </c>
      <c r="F147" t="s">
        <v>661</v>
      </c>
      <c r="G147" t="s">
        <v>654</v>
      </c>
      <c r="H147" t="s">
        <v>662</v>
      </c>
      <c r="I147" t="s">
        <v>150</v>
      </c>
      <c r="J147"/>
      <c r="K147" s="77">
        <v>1.49</v>
      </c>
      <c r="L147" t="s">
        <v>102</v>
      </c>
      <c r="M147" s="78">
        <v>1.2200000000000001E-2</v>
      </c>
      <c r="N147" s="78">
        <v>3.6299999999999999E-2</v>
      </c>
      <c r="O147" s="77">
        <v>227787.56</v>
      </c>
      <c r="P147" s="77">
        <v>106.66</v>
      </c>
      <c r="Q147" s="77">
        <v>1.5348200000000001</v>
      </c>
      <c r="R147" s="77">
        <v>244.49303149599999</v>
      </c>
      <c r="S147" s="78">
        <v>5.0000000000000001E-4</v>
      </c>
      <c r="T147" s="78">
        <v>8.0000000000000004E-4</v>
      </c>
      <c r="U147" s="78">
        <v>2.0000000000000001E-4</v>
      </c>
    </row>
    <row r="148" spans="2:21">
      <c r="B148" t="s">
        <v>665</v>
      </c>
      <c r="C148" t="s">
        <v>666</v>
      </c>
      <c r="D148" t="s">
        <v>100</v>
      </c>
      <c r="E148" t="s">
        <v>123</v>
      </c>
      <c r="F148" t="s">
        <v>661</v>
      </c>
      <c r="G148" t="s">
        <v>654</v>
      </c>
      <c r="H148" t="s">
        <v>662</v>
      </c>
      <c r="I148" t="s">
        <v>150</v>
      </c>
      <c r="J148"/>
      <c r="K148" s="77">
        <v>5.34</v>
      </c>
      <c r="L148" t="s">
        <v>102</v>
      </c>
      <c r="M148" s="78">
        <v>1.09E-2</v>
      </c>
      <c r="N148" s="78">
        <v>3.9899999999999998E-2</v>
      </c>
      <c r="O148" s="77">
        <v>607101.4</v>
      </c>
      <c r="P148" s="77">
        <v>93.67</v>
      </c>
      <c r="Q148" s="77">
        <v>3.6042299999999998</v>
      </c>
      <c r="R148" s="77">
        <v>572.27611137999997</v>
      </c>
      <c r="S148" s="78">
        <v>1.1000000000000001E-3</v>
      </c>
      <c r="T148" s="78">
        <v>1.8E-3</v>
      </c>
      <c r="U148" s="78">
        <v>5.0000000000000001E-4</v>
      </c>
    </row>
    <row r="149" spans="2:21">
      <c r="B149" t="s">
        <v>667</v>
      </c>
      <c r="C149" t="s">
        <v>668</v>
      </c>
      <c r="D149" t="s">
        <v>100</v>
      </c>
      <c r="E149" t="s">
        <v>123</v>
      </c>
      <c r="F149" t="s">
        <v>661</v>
      </c>
      <c r="G149" t="s">
        <v>654</v>
      </c>
      <c r="H149" t="s">
        <v>662</v>
      </c>
      <c r="I149" t="s">
        <v>150</v>
      </c>
      <c r="J149"/>
      <c r="K149" s="77">
        <v>6.26</v>
      </c>
      <c r="L149" t="s">
        <v>102</v>
      </c>
      <c r="M149" s="78">
        <v>1.54E-2</v>
      </c>
      <c r="N149" s="78">
        <v>4.1700000000000001E-2</v>
      </c>
      <c r="O149" s="77">
        <v>679934.41</v>
      </c>
      <c r="P149" s="77">
        <v>91.75</v>
      </c>
      <c r="Q149" s="77">
        <v>0</v>
      </c>
      <c r="R149" s="77">
        <v>623.839821175</v>
      </c>
      <c r="S149" s="78">
        <v>1.9E-3</v>
      </c>
      <c r="T149" s="78">
        <v>2E-3</v>
      </c>
      <c r="U149" s="78">
        <v>5.0000000000000001E-4</v>
      </c>
    </row>
    <row r="150" spans="2:21">
      <c r="B150" t="s">
        <v>669</v>
      </c>
      <c r="C150" t="s">
        <v>670</v>
      </c>
      <c r="D150" t="s">
        <v>100</v>
      </c>
      <c r="E150" t="s">
        <v>123</v>
      </c>
      <c r="F150" t="s">
        <v>671</v>
      </c>
      <c r="G150" t="s">
        <v>603</v>
      </c>
      <c r="H150" t="s">
        <v>655</v>
      </c>
      <c r="I150" t="s">
        <v>209</v>
      </c>
      <c r="J150"/>
      <c r="K150" s="77">
        <v>4.4800000000000004</v>
      </c>
      <c r="L150" t="s">
        <v>102</v>
      </c>
      <c r="M150" s="78">
        <v>7.4999999999999997E-3</v>
      </c>
      <c r="N150" s="78">
        <v>3.7900000000000003E-2</v>
      </c>
      <c r="O150" s="77">
        <v>3044767.78</v>
      </c>
      <c r="P150" s="77">
        <v>94.32</v>
      </c>
      <c r="Q150" s="77">
        <v>12.3161</v>
      </c>
      <c r="R150" s="77">
        <v>2884.141070096</v>
      </c>
      <c r="S150" s="78">
        <v>2E-3</v>
      </c>
      <c r="T150" s="78">
        <v>9.2999999999999992E-3</v>
      </c>
      <c r="U150" s="78">
        <v>2.3E-3</v>
      </c>
    </row>
    <row r="151" spans="2:21">
      <c r="B151" t="s">
        <v>672</v>
      </c>
      <c r="C151" t="s">
        <v>673</v>
      </c>
      <c r="D151" t="s">
        <v>100</v>
      </c>
      <c r="E151" t="s">
        <v>123</v>
      </c>
      <c r="F151" t="s">
        <v>674</v>
      </c>
      <c r="G151" t="s">
        <v>355</v>
      </c>
      <c r="H151" t="s">
        <v>655</v>
      </c>
      <c r="I151" t="s">
        <v>209</v>
      </c>
      <c r="J151"/>
      <c r="K151" s="77">
        <v>3.76</v>
      </c>
      <c r="L151" t="s">
        <v>102</v>
      </c>
      <c r="M151" s="78">
        <v>1.7999999999999999E-2</v>
      </c>
      <c r="N151" s="78">
        <v>3.2899999999999999E-2</v>
      </c>
      <c r="O151" s="77">
        <v>90669.96</v>
      </c>
      <c r="P151" s="77">
        <v>105.55</v>
      </c>
      <c r="Q151" s="77">
        <v>0.45473999999999998</v>
      </c>
      <c r="R151" s="77">
        <v>96.156882780000004</v>
      </c>
      <c r="S151" s="78">
        <v>1E-4</v>
      </c>
      <c r="T151" s="78">
        <v>2.9999999999999997E-4</v>
      </c>
      <c r="U151" s="78">
        <v>1E-4</v>
      </c>
    </row>
    <row r="152" spans="2:21">
      <c r="B152" t="s">
        <v>675</v>
      </c>
      <c r="C152" t="s">
        <v>676</v>
      </c>
      <c r="D152" t="s">
        <v>100</v>
      </c>
      <c r="E152" t="s">
        <v>123</v>
      </c>
      <c r="F152" t="s">
        <v>677</v>
      </c>
      <c r="G152" t="s">
        <v>355</v>
      </c>
      <c r="H152" t="s">
        <v>655</v>
      </c>
      <c r="I152" t="s">
        <v>209</v>
      </c>
      <c r="J152"/>
      <c r="K152" s="77">
        <v>5</v>
      </c>
      <c r="L152" t="s">
        <v>102</v>
      </c>
      <c r="M152" s="78">
        <v>3.6200000000000003E-2</v>
      </c>
      <c r="N152" s="78">
        <v>4.1300000000000003E-2</v>
      </c>
      <c r="O152" s="77">
        <v>2488202.7000000002</v>
      </c>
      <c r="P152" s="77">
        <v>99.51</v>
      </c>
      <c r="Q152" s="77">
        <v>47.586170000000003</v>
      </c>
      <c r="R152" s="77">
        <v>2523.5966767700002</v>
      </c>
      <c r="S152" s="78">
        <v>1.4E-3</v>
      </c>
      <c r="T152" s="78">
        <v>8.0999999999999996E-3</v>
      </c>
      <c r="U152" s="78">
        <v>2E-3</v>
      </c>
    </row>
    <row r="153" spans="2:21">
      <c r="B153" t="s">
        <v>678</v>
      </c>
      <c r="C153" t="s">
        <v>679</v>
      </c>
      <c r="D153" t="s">
        <v>100</v>
      </c>
      <c r="E153" t="s">
        <v>123</v>
      </c>
      <c r="F153" t="s">
        <v>680</v>
      </c>
      <c r="G153" t="s">
        <v>369</v>
      </c>
      <c r="H153" t="s">
        <v>681</v>
      </c>
      <c r="I153" t="s">
        <v>209</v>
      </c>
      <c r="J153"/>
      <c r="K153" s="77">
        <v>3.72</v>
      </c>
      <c r="L153" t="s">
        <v>102</v>
      </c>
      <c r="M153" s="78">
        <v>2.75E-2</v>
      </c>
      <c r="N153" s="78">
        <v>3.5799999999999998E-2</v>
      </c>
      <c r="O153" s="77">
        <v>1672402.85</v>
      </c>
      <c r="P153" s="77">
        <v>107.45</v>
      </c>
      <c r="Q153" s="77">
        <v>0</v>
      </c>
      <c r="R153" s="77">
        <v>1796.9968623249999</v>
      </c>
      <c r="S153" s="78">
        <v>1.9E-3</v>
      </c>
      <c r="T153" s="78">
        <v>5.7999999999999996E-3</v>
      </c>
      <c r="U153" s="78">
        <v>1.4E-3</v>
      </c>
    </row>
    <row r="154" spans="2:21">
      <c r="B154" t="s">
        <v>682</v>
      </c>
      <c r="C154" t="s">
        <v>683</v>
      </c>
      <c r="D154" t="s">
        <v>100</v>
      </c>
      <c r="E154" t="s">
        <v>123</v>
      </c>
      <c r="F154" t="s">
        <v>653</v>
      </c>
      <c r="G154" t="s">
        <v>654</v>
      </c>
      <c r="H154" t="s">
        <v>681</v>
      </c>
      <c r="I154" t="s">
        <v>209</v>
      </c>
      <c r="J154"/>
      <c r="K154" s="77">
        <v>3.91</v>
      </c>
      <c r="L154" t="s">
        <v>102</v>
      </c>
      <c r="M154" s="78">
        <v>1.7899999999999999E-2</v>
      </c>
      <c r="N154" s="78">
        <v>8.5000000000000006E-2</v>
      </c>
      <c r="O154" s="77">
        <v>546082.81000000006</v>
      </c>
      <c r="P154" s="77">
        <v>84.13</v>
      </c>
      <c r="Q154" s="77">
        <v>0</v>
      </c>
      <c r="R154" s="77">
        <v>459.419468053</v>
      </c>
      <c r="S154" s="78">
        <v>5.0000000000000001E-4</v>
      </c>
      <c r="T154" s="78">
        <v>1.5E-3</v>
      </c>
      <c r="U154" s="78">
        <v>4.0000000000000002E-4</v>
      </c>
    </row>
    <row r="155" spans="2:21">
      <c r="B155" t="s">
        <v>684</v>
      </c>
      <c r="C155" t="s">
        <v>685</v>
      </c>
      <c r="D155" t="s">
        <v>100</v>
      </c>
      <c r="E155" t="s">
        <v>123</v>
      </c>
      <c r="F155" t="s">
        <v>653</v>
      </c>
      <c r="G155" t="s">
        <v>654</v>
      </c>
      <c r="H155" t="s">
        <v>681</v>
      </c>
      <c r="I155" t="s">
        <v>209</v>
      </c>
      <c r="J155"/>
      <c r="K155" s="77">
        <v>3.3</v>
      </c>
      <c r="L155" t="s">
        <v>102</v>
      </c>
      <c r="M155" s="78">
        <v>3.2800000000000003E-2</v>
      </c>
      <c r="N155" s="78">
        <v>9.4299999999999995E-2</v>
      </c>
      <c r="O155" s="77">
        <v>1173201.23</v>
      </c>
      <c r="P155" s="77">
        <v>92.19</v>
      </c>
      <c r="Q155" s="77">
        <v>104.92421</v>
      </c>
      <c r="R155" s="77">
        <v>1186.4984239370001</v>
      </c>
      <c r="S155" s="78">
        <v>8.0000000000000004E-4</v>
      </c>
      <c r="T155" s="78">
        <v>3.8E-3</v>
      </c>
      <c r="U155" s="78">
        <v>8.9999999999999998E-4</v>
      </c>
    </row>
    <row r="156" spans="2:21">
      <c r="B156" t="s">
        <v>686</v>
      </c>
      <c r="C156" t="s">
        <v>687</v>
      </c>
      <c r="D156" t="s">
        <v>100</v>
      </c>
      <c r="E156" t="s">
        <v>123</v>
      </c>
      <c r="F156" t="s">
        <v>653</v>
      </c>
      <c r="G156" t="s">
        <v>654</v>
      </c>
      <c r="H156" t="s">
        <v>681</v>
      </c>
      <c r="I156" t="s">
        <v>209</v>
      </c>
      <c r="J156"/>
      <c r="K156" s="77">
        <v>2.63</v>
      </c>
      <c r="L156" t="s">
        <v>102</v>
      </c>
      <c r="M156" s="78">
        <v>0.04</v>
      </c>
      <c r="N156" s="78">
        <v>9.3299999999999994E-2</v>
      </c>
      <c r="O156" s="77">
        <v>1200573.3899999999</v>
      </c>
      <c r="P156" s="77">
        <v>96.6</v>
      </c>
      <c r="Q156" s="77">
        <v>176.45509999999999</v>
      </c>
      <c r="R156" s="77">
        <v>1336.20899474</v>
      </c>
      <c r="S156" s="78">
        <v>5.0000000000000001E-4</v>
      </c>
      <c r="T156" s="78">
        <v>4.3E-3</v>
      </c>
      <c r="U156" s="78">
        <v>1.1000000000000001E-3</v>
      </c>
    </row>
    <row r="157" spans="2:21">
      <c r="B157" t="s">
        <v>688</v>
      </c>
      <c r="C157" t="s">
        <v>689</v>
      </c>
      <c r="D157" t="s">
        <v>100</v>
      </c>
      <c r="E157" t="s">
        <v>123</v>
      </c>
      <c r="F157" t="s">
        <v>690</v>
      </c>
      <c r="G157" t="s">
        <v>895</v>
      </c>
      <c r="H157" t="s">
        <v>691</v>
      </c>
      <c r="I157" t="s">
        <v>150</v>
      </c>
      <c r="J157"/>
      <c r="K157" s="77">
        <v>4.2699999999999996</v>
      </c>
      <c r="L157" t="s">
        <v>102</v>
      </c>
      <c r="M157" s="78">
        <v>3.2500000000000001E-2</v>
      </c>
      <c r="N157" s="78">
        <v>4.9399999999999999E-2</v>
      </c>
      <c r="O157" s="77">
        <v>603936.97</v>
      </c>
      <c r="P157" s="77">
        <v>97.23</v>
      </c>
      <c r="Q157" s="77">
        <v>10.22616</v>
      </c>
      <c r="R157" s="77">
        <v>597.43407593100005</v>
      </c>
      <c r="S157" s="78">
        <v>2.3E-3</v>
      </c>
      <c r="T157" s="78">
        <v>1.9E-3</v>
      </c>
      <c r="U157" s="78">
        <v>5.0000000000000001E-4</v>
      </c>
    </row>
    <row r="158" spans="2:21">
      <c r="B158" t="s">
        <v>692</v>
      </c>
      <c r="C158" t="s">
        <v>693</v>
      </c>
      <c r="D158" t="s">
        <v>100</v>
      </c>
      <c r="E158" t="s">
        <v>123</v>
      </c>
      <c r="F158" t="s">
        <v>674</v>
      </c>
      <c r="G158" t="s">
        <v>355</v>
      </c>
      <c r="H158" t="s">
        <v>681</v>
      </c>
      <c r="I158" t="s">
        <v>209</v>
      </c>
      <c r="J158"/>
      <c r="K158" s="77">
        <v>3.01</v>
      </c>
      <c r="L158" t="s">
        <v>102</v>
      </c>
      <c r="M158" s="78">
        <v>3.3000000000000002E-2</v>
      </c>
      <c r="N158" s="78">
        <v>4.9799999999999997E-2</v>
      </c>
      <c r="O158" s="77">
        <v>1419703.87</v>
      </c>
      <c r="P158" s="77">
        <v>105.04</v>
      </c>
      <c r="Q158" s="77">
        <v>25.823360000000001</v>
      </c>
      <c r="R158" s="77">
        <v>1517.0803050479999</v>
      </c>
      <c r="S158" s="78">
        <v>2.2000000000000001E-3</v>
      </c>
      <c r="T158" s="78">
        <v>4.8999999999999998E-3</v>
      </c>
      <c r="U158" s="78">
        <v>1.1999999999999999E-3</v>
      </c>
    </row>
    <row r="159" spans="2:21">
      <c r="B159" t="s">
        <v>694</v>
      </c>
      <c r="C159" t="s">
        <v>695</v>
      </c>
      <c r="D159" t="s">
        <v>100</v>
      </c>
      <c r="E159" t="s">
        <v>123</v>
      </c>
      <c r="F159" t="s">
        <v>696</v>
      </c>
      <c r="G159" t="s">
        <v>355</v>
      </c>
      <c r="H159" t="s">
        <v>681</v>
      </c>
      <c r="I159" t="s">
        <v>209</v>
      </c>
      <c r="J159"/>
      <c r="K159" s="77">
        <v>2.5</v>
      </c>
      <c r="L159" t="s">
        <v>102</v>
      </c>
      <c r="M159" s="78">
        <v>1E-3</v>
      </c>
      <c r="N159" s="78">
        <v>2.75E-2</v>
      </c>
      <c r="O159" s="77">
        <v>1494559.31</v>
      </c>
      <c r="P159" s="77">
        <v>103.46</v>
      </c>
      <c r="Q159" s="77">
        <v>0.82543</v>
      </c>
      <c r="R159" s="77">
        <v>1547.0964921259999</v>
      </c>
      <c r="S159" s="78">
        <v>2.5999999999999999E-3</v>
      </c>
      <c r="T159" s="78">
        <v>5.0000000000000001E-3</v>
      </c>
      <c r="U159" s="78">
        <v>1.1999999999999999E-3</v>
      </c>
    </row>
    <row r="160" spans="2:21">
      <c r="B160" t="s">
        <v>697</v>
      </c>
      <c r="C160" t="s">
        <v>698</v>
      </c>
      <c r="D160" t="s">
        <v>100</v>
      </c>
      <c r="E160" t="s">
        <v>123</v>
      </c>
      <c r="F160" t="s">
        <v>696</v>
      </c>
      <c r="G160" t="s">
        <v>355</v>
      </c>
      <c r="H160" t="s">
        <v>681</v>
      </c>
      <c r="I160" t="s">
        <v>209</v>
      </c>
      <c r="J160"/>
      <c r="K160" s="77">
        <v>5.21</v>
      </c>
      <c r="L160" t="s">
        <v>102</v>
      </c>
      <c r="M160" s="78">
        <v>3.0000000000000001E-3</v>
      </c>
      <c r="N160" s="78">
        <v>3.73E-2</v>
      </c>
      <c r="O160" s="77">
        <v>842834.88</v>
      </c>
      <c r="P160" s="77">
        <v>91.84</v>
      </c>
      <c r="Q160" s="77">
        <v>0</v>
      </c>
      <c r="R160" s="77">
        <v>774.05955379199997</v>
      </c>
      <c r="S160" s="78">
        <v>2.3E-3</v>
      </c>
      <c r="T160" s="78">
        <v>2.5000000000000001E-3</v>
      </c>
      <c r="U160" s="78">
        <v>5.9999999999999995E-4</v>
      </c>
    </row>
    <row r="161" spans="2:21">
      <c r="B161" t="s">
        <v>699</v>
      </c>
      <c r="C161" t="s">
        <v>700</v>
      </c>
      <c r="D161" t="s">
        <v>100</v>
      </c>
      <c r="E161" t="s">
        <v>123</v>
      </c>
      <c r="F161" t="s">
        <v>696</v>
      </c>
      <c r="G161" t="s">
        <v>355</v>
      </c>
      <c r="H161" t="s">
        <v>681</v>
      </c>
      <c r="I161" t="s">
        <v>209</v>
      </c>
      <c r="J161"/>
      <c r="K161" s="77">
        <v>3.73</v>
      </c>
      <c r="L161" t="s">
        <v>102</v>
      </c>
      <c r="M161" s="78">
        <v>3.0000000000000001E-3</v>
      </c>
      <c r="N161" s="78">
        <v>3.6200000000000003E-2</v>
      </c>
      <c r="O161" s="77">
        <v>1224149.74</v>
      </c>
      <c r="P161" s="77">
        <v>94.5</v>
      </c>
      <c r="Q161" s="77">
        <v>0</v>
      </c>
      <c r="R161" s="77">
        <v>1156.8215043</v>
      </c>
      <c r="S161" s="78">
        <v>2.3999999999999998E-3</v>
      </c>
      <c r="T161" s="78">
        <v>3.7000000000000002E-3</v>
      </c>
      <c r="U161" s="78">
        <v>8.9999999999999998E-4</v>
      </c>
    </row>
    <row r="162" spans="2:21">
      <c r="B162" t="s">
        <v>701</v>
      </c>
      <c r="C162" t="s">
        <v>702</v>
      </c>
      <c r="D162" t="s">
        <v>100</v>
      </c>
      <c r="E162" t="s">
        <v>123</v>
      </c>
      <c r="F162" t="s">
        <v>696</v>
      </c>
      <c r="G162" t="s">
        <v>355</v>
      </c>
      <c r="H162" t="s">
        <v>681</v>
      </c>
      <c r="I162" t="s">
        <v>209</v>
      </c>
      <c r="J162"/>
      <c r="K162" s="77">
        <v>3.24</v>
      </c>
      <c r="L162" t="s">
        <v>102</v>
      </c>
      <c r="M162" s="78">
        <v>3.0000000000000001E-3</v>
      </c>
      <c r="N162" s="78">
        <v>3.5499999999999997E-2</v>
      </c>
      <c r="O162" s="77">
        <v>471190.51</v>
      </c>
      <c r="P162" s="77">
        <v>92.47</v>
      </c>
      <c r="Q162" s="77">
        <v>0</v>
      </c>
      <c r="R162" s="77">
        <v>435.70986459699998</v>
      </c>
      <c r="S162" s="78">
        <v>1.9E-3</v>
      </c>
      <c r="T162" s="78">
        <v>1.4E-3</v>
      </c>
      <c r="U162" s="78">
        <v>2.9999999999999997E-4</v>
      </c>
    </row>
    <row r="163" spans="2:21">
      <c r="B163" t="s">
        <v>703</v>
      </c>
      <c r="C163" t="s">
        <v>704</v>
      </c>
      <c r="D163" t="s">
        <v>100</v>
      </c>
      <c r="E163" t="s">
        <v>123</v>
      </c>
      <c r="F163" t="s">
        <v>705</v>
      </c>
      <c r="G163" t="s">
        <v>706</v>
      </c>
      <c r="H163" t="s">
        <v>211</v>
      </c>
      <c r="I163" t="s">
        <v>212</v>
      </c>
      <c r="J163"/>
      <c r="K163" s="77">
        <v>3.27</v>
      </c>
      <c r="L163" t="s">
        <v>102</v>
      </c>
      <c r="M163" s="78">
        <v>1.4800000000000001E-2</v>
      </c>
      <c r="N163" s="78">
        <v>4.2999999999999997E-2</v>
      </c>
      <c r="O163" s="77">
        <v>2490204.0699999998</v>
      </c>
      <c r="P163" s="77">
        <v>99.03</v>
      </c>
      <c r="Q163" s="77">
        <v>322.11622</v>
      </c>
      <c r="R163" s="77">
        <v>2788.1653105209998</v>
      </c>
      <c r="S163" s="78">
        <v>2.8999999999999998E-3</v>
      </c>
      <c r="T163" s="78">
        <v>8.8999999999999999E-3</v>
      </c>
      <c r="U163" s="78">
        <v>2.2000000000000001E-3</v>
      </c>
    </row>
    <row r="164" spans="2:21">
      <c r="B164" t="s">
        <v>707</v>
      </c>
      <c r="C164" t="s">
        <v>708</v>
      </c>
      <c r="D164" t="s">
        <v>100</v>
      </c>
      <c r="E164" t="s">
        <v>123</v>
      </c>
      <c r="F164" t="s">
        <v>709</v>
      </c>
      <c r="G164" t="s">
        <v>112</v>
      </c>
      <c r="H164" t="s">
        <v>211</v>
      </c>
      <c r="I164" t="s">
        <v>212</v>
      </c>
      <c r="J164"/>
      <c r="K164" s="77">
        <v>1.51</v>
      </c>
      <c r="L164" t="s">
        <v>102</v>
      </c>
      <c r="M164" s="78">
        <v>4.9000000000000002E-2</v>
      </c>
      <c r="N164" s="78">
        <v>1E-4</v>
      </c>
      <c r="O164" s="77">
        <v>412373.08</v>
      </c>
      <c r="P164" s="77">
        <v>23.05</v>
      </c>
      <c r="Q164" s="77">
        <v>0</v>
      </c>
      <c r="R164" s="77">
        <v>95.05199494</v>
      </c>
      <c r="S164" s="78">
        <v>8.9999999999999998E-4</v>
      </c>
      <c r="T164" s="78">
        <v>2.9999999999999997E-4</v>
      </c>
      <c r="U164" s="78">
        <v>1E-4</v>
      </c>
    </row>
    <row r="165" spans="2:21">
      <c r="B165" t="s">
        <v>710</v>
      </c>
      <c r="C165" t="s">
        <v>711</v>
      </c>
      <c r="D165" t="s">
        <v>123</v>
      </c>
      <c r="E165" t="s">
        <v>123</v>
      </c>
      <c r="F165" t="s">
        <v>712</v>
      </c>
      <c r="G165" t="s">
        <v>654</v>
      </c>
      <c r="H165" t="s">
        <v>211</v>
      </c>
      <c r="I165" t="s">
        <v>212</v>
      </c>
      <c r="J165"/>
      <c r="K165" s="77">
        <v>0.01</v>
      </c>
      <c r="L165" t="s">
        <v>102</v>
      </c>
      <c r="M165" s="78">
        <v>0.03</v>
      </c>
      <c r="N165" s="78">
        <v>1E-4</v>
      </c>
      <c r="O165" s="77">
        <v>1535.01</v>
      </c>
      <c r="P165" s="77">
        <v>29.41732</v>
      </c>
      <c r="Q165" s="77">
        <v>0</v>
      </c>
      <c r="R165" s="77">
        <v>0.45155880373200002</v>
      </c>
      <c r="S165" s="78">
        <v>0</v>
      </c>
      <c r="T165" s="78">
        <v>0</v>
      </c>
      <c r="U165" s="78">
        <v>0</v>
      </c>
    </row>
    <row r="166" spans="2:21">
      <c r="B166" t="s">
        <v>713</v>
      </c>
      <c r="C166" t="s">
        <v>714</v>
      </c>
      <c r="D166" t="s">
        <v>100</v>
      </c>
      <c r="E166" t="s">
        <v>123</v>
      </c>
      <c r="F166" t="s">
        <v>715</v>
      </c>
      <c r="G166" t="s">
        <v>355</v>
      </c>
      <c r="H166" t="s">
        <v>211</v>
      </c>
      <c r="I166" t="s">
        <v>212</v>
      </c>
      <c r="J166"/>
      <c r="K166" s="77">
        <v>3.42</v>
      </c>
      <c r="L166" t="s">
        <v>102</v>
      </c>
      <c r="M166" s="78">
        <v>1.9E-2</v>
      </c>
      <c r="N166" s="78">
        <v>3.5000000000000003E-2</v>
      </c>
      <c r="O166" s="77">
        <v>1228018</v>
      </c>
      <c r="P166" s="77">
        <v>101</v>
      </c>
      <c r="Q166" s="77">
        <v>0</v>
      </c>
      <c r="R166" s="77">
        <v>1240.29818</v>
      </c>
      <c r="S166" s="78">
        <v>2.3E-3</v>
      </c>
      <c r="T166" s="78">
        <v>4.0000000000000001E-3</v>
      </c>
      <c r="U166" s="78">
        <v>1E-3</v>
      </c>
    </row>
    <row r="167" spans="2:21">
      <c r="B167" t="s">
        <v>716</v>
      </c>
      <c r="C167" t="s">
        <v>717</v>
      </c>
      <c r="D167" t="s">
        <v>100</v>
      </c>
      <c r="E167" t="s">
        <v>123</v>
      </c>
      <c r="F167" t="s">
        <v>718</v>
      </c>
      <c r="G167" t="s">
        <v>355</v>
      </c>
      <c r="H167" t="s">
        <v>211</v>
      </c>
      <c r="I167" t="s">
        <v>212</v>
      </c>
      <c r="J167"/>
      <c r="K167" s="77">
        <v>3.75</v>
      </c>
      <c r="L167" t="s">
        <v>102</v>
      </c>
      <c r="M167" s="78">
        <v>2.75E-2</v>
      </c>
      <c r="N167" s="78">
        <v>2.86E-2</v>
      </c>
      <c r="O167" s="77">
        <v>1286184.79</v>
      </c>
      <c r="P167" s="77">
        <v>109.41</v>
      </c>
      <c r="Q167" s="77">
        <v>19.419779999999999</v>
      </c>
      <c r="R167" s="77">
        <v>1426.6345587390001</v>
      </c>
      <c r="S167" s="78">
        <v>2.5000000000000001E-3</v>
      </c>
      <c r="T167" s="78">
        <v>4.5999999999999999E-3</v>
      </c>
      <c r="U167" s="78">
        <v>1.1000000000000001E-3</v>
      </c>
    </row>
    <row r="168" spans="2:21">
      <c r="B168" t="s">
        <v>719</v>
      </c>
      <c r="C168" t="s">
        <v>720</v>
      </c>
      <c r="D168" t="s">
        <v>100</v>
      </c>
      <c r="E168" t="s">
        <v>123</v>
      </c>
      <c r="F168" t="s">
        <v>718</v>
      </c>
      <c r="G168" t="s">
        <v>355</v>
      </c>
      <c r="H168" t="s">
        <v>211</v>
      </c>
      <c r="I168" t="s">
        <v>212</v>
      </c>
      <c r="J168"/>
      <c r="K168" s="77">
        <v>5.41</v>
      </c>
      <c r="L168" t="s">
        <v>102</v>
      </c>
      <c r="M168" s="78">
        <v>8.5000000000000006E-3</v>
      </c>
      <c r="N168" s="78">
        <v>3.0200000000000001E-2</v>
      </c>
      <c r="O168" s="77">
        <v>989507.72</v>
      </c>
      <c r="P168" s="77">
        <v>97.44</v>
      </c>
      <c r="Q168" s="77">
        <v>0</v>
      </c>
      <c r="R168" s="77">
        <v>964.176322368</v>
      </c>
      <c r="S168" s="78">
        <v>1.9E-3</v>
      </c>
      <c r="T168" s="78">
        <v>3.0999999999999999E-3</v>
      </c>
      <c r="U168" s="78">
        <v>8.0000000000000004E-4</v>
      </c>
    </row>
    <row r="169" spans="2:21">
      <c r="B169" t="s">
        <v>721</v>
      </c>
      <c r="C169" t="s">
        <v>722</v>
      </c>
      <c r="D169" t="s">
        <v>100</v>
      </c>
      <c r="E169" t="s">
        <v>123</v>
      </c>
      <c r="F169" t="s">
        <v>718</v>
      </c>
      <c r="G169" t="s">
        <v>355</v>
      </c>
      <c r="H169" t="s">
        <v>211</v>
      </c>
      <c r="I169" t="s">
        <v>212</v>
      </c>
      <c r="J169"/>
      <c r="K169" s="77">
        <v>6.73</v>
      </c>
      <c r="L169" t="s">
        <v>102</v>
      </c>
      <c r="M169" s="78">
        <v>3.1800000000000002E-2</v>
      </c>
      <c r="N169" s="78">
        <v>3.61E-2</v>
      </c>
      <c r="O169" s="77">
        <v>420550.11</v>
      </c>
      <c r="P169" s="77">
        <v>100.16</v>
      </c>
      <c r="Q169" s="77">
        <v>0</v>
      </c>
      <c r="R169" s="77">
        <v>421.222990176</v>
      </c>
      <c r="S169" s="78">
        <v>2.0999999999999999E-3</v>
      </c>
      <c r="T169" s="78">
        <v>1.4E-3</v>
      </c>
      <c r="U169" s="78">
        <v>2.9999999999999997E-4</v>
      </c>
    </row>
    <row r="170" spans="2:21">
      <c r="B170" t="s">
        <v>723</v>
      </c>
      <c r="C170" t="s">
        <v>724</v>
      </c>
      <c r="D170" t="s">
        <v>100</v>
      </c>
      <c r="E170" t="s">
        <v>123</v>
      </c>
      <c r="F170" t="s">
        <v>725</v>
      </c>
      <c r="G170" t="s">
        <v>369</v>
      </c>
      <c r="H170" t="s">
        <v>211</v>
      </c>
      <c r="I170" t="s">
        <v>212</v>
      </c>
      <c r="J170"/>
      <c r="K170" s="77">
        <v>2.5099999999999998</v>
      </c>
      <c r="L170" t="s">
        <v>102</v>
      </c>
      <c r="M170" s="78">
        <v>1.6400000000000001E-2</v>
      </c>
      <c r="N170" s="78">
        <v>2.8799999999999999E-2</v>
      </c>
      <c r="O170" s="77">
        <v>548592.05000000005</v>
      </c>
      <c r="P170" s="77">
        <v>107.69</v>
      </c>
      <c r="Q170" s="77">
        <v>0</v>
      </c>
      <c r="R170" s="77">
        <v>590.77877864499999</v>
      </c>
      <c r="S170" s="78">
        <v>2.0999999999999999E-3</v>
      </c>
      <c r="T170" s="78">
        <v>1.9E-3</v>
      </c>
      <c r="U170" s="78">
        <v>5.0000000000000001E-4</v>
      </c>
    </row>
    <row r="171" spans="2:21">
      <c r="B171" s="84" t="s">
        <v>253</v>
      </c>
      <c r="C171" s="16"/>
      <c r="D171" s="16"/>
      <c r="E171" s="16"/>
      <c r="F171" s="16"/>
      <c r="K171" s="85">
        <v>3.98</v>
      </c>
      <c r="N171" s="86">
        <v>5.6899999999999999E-2</v>
      </c>
      <c r="O171" s="85">
        <v>42974475.880000003</v>
      </c>
      <c r="Q171" s="85">
        <v>673.87194</v>
      </c>
      <c r="R171" s="85">
        <v>40045.091491895</v>
      </c>
      <c r="T171" s="86">
        <v>0.1285</v>
      </c>
      <c r="U171" s="86">
        <v>3.1600000000000003E-2</v>
      </c>
    </row>
    <row r="172" spans="2:21">
      <c r="B172" t="s">
        <v>726</v>
      </c>
      <c r="C172" t="s">
        <v>727</v>
      </c>
      <c r="D172" t="s">
        <v>100</v>
      </c>
      <c r="E172" t="s">
        <v>123</v>
      </c>
      <c r="F172" t="s">
        <v>551</v>
      </c>
      <c r="G172" t="s">
        <v>338</v>
      </c>
      <c r="H172" t="s">
        <v>208</v>
      </c>
      <c r="I172" t="s">
        <v>209</v>
      </c>
      <c r="J172"/>
      <c r="K172" s="77">
        <v>3.58</v>
      </c>
      <c r="L172" t="s">
        <v>102</v>
      </c>
      <c r="M172" s="78">
        <v>2.6800000000000001E-2</v>
      </c>
      <c r="N172" s="78">
        <v>4.5699999999999998E-2</v>
      </c>
      <c r="O172" s="77">
        <v>0.04</v>
      </c>
      <c r="P172" s="77">
        <v>95.02</v>
      </c>
      <c r="Q172" s="77">
        <v>0</v>
      </c>
      <c r="R172" s="77">
        <v>3.8007999999999999E-5</v>
      </c>
      <c r="S172" s="78">
        <v>0</v>
      </c>
      <c r="T172" s="78">
        <v>0</v>
      </c>
      <c r="U172" s="78">
        <v>0</v>
      </c>
    </row>
    <row r="173" spans="2:21">
      <c r="B173" t="s">
        <v>728</v>
      </c>
      <c r="C173" t="s">
        <v>729</v>
      </c>
      <c r="D173" t="s">
        <v>100</v>
      </c>
      <c r="E173" t="s">
        <v>123</v>
      </c>
      <c r="F173" t="s">
        <v>358</v>
      </c>
      <c r="G173" t="s">
        <v>338</v>
      </c>
      <c r="H173" t="s">
        <v>208</v>
      </c>
      <c r="I173" t="s">
        <v>209</v>
      </c>
      <c r="J173"/>
      <c r="K173" s="77">
        <v>4.01</v>
      </c>
      <c r="L173" t="s">
        <v>102</v>
      </c>
      <c r="M173" s="78">
        <v>2.5000000000000001E-2</v>
      </c>
      <c r="N173" s="78">
        <v>4.4999999999999998E-2</v>
      </c>
      <c r="O173" s="77">
        <v>0.01</v>
      </c>
      <c r="P173" s="77">
        <v>93.69</v>
      </c>
      <c r="Q173" s="77">
        <v>0</v>
      </c>
      <c r="R173" s="77">
        <v>9.3689999999999996E-6</v>
      </c>
      <c r="S173" s="78">
        <v>0</v>
      </c>
      <c r="T173" s="78">
        <v>0</v>
      </c>
      <c r="U173" s="78">
        <v>0</v>
      </c>
    </row>
    <row r="174" spans="2:21">
      <c r="B174" t="s">
        <v>730</v>
      </c>
      <c r="C174" t="s">
        <v>731</v>
      </c>
      <c r="D174" t="s">
        <v>100</v>
      </c>
      <c r="E174" t="s">
        <v>123</v>
      </c>
      <c r="F174" t="s">
        <v>732</v>
      </c>
      <c r="G174" t="s">
        <v>733</v>
      </c>
      <c r="H174" t="s">
        <v>385</v>
      </c>
      <c r="I174" t="s">
        <v>209</v>
      </c>
      <c r="J174"/>
      <c r="K174" s="77">
        <v>0.42</v>
      </c>
      <c r="L174" t="s">
        <v>102</v>
      </c>
      <c r="M174" s="78">
        <v>1.0500000000000001E-2</v>
      </c>
      <c r="N174" s="78">
        <v>4.8399999999999999E-2</v>
      </c>
      <c r="O174" s="77">
        <v>0.11</v>
      </c>
      <c r="P174" s="77">
        <v>100.82</v>
      </c>
      <c r="Q174" s="77">
        <v>0</v>
      </c>
      <c r="R174" s="77">
        <v>1.10902E-4</v>
      </c>
      <c r="S174" s="78">
        <v>0</v>
      </c>
      <c r="T174" s="78">
        <v>0</v>
      </c>
      <c r="U174" s="78">
        <v>0</v>
      </c>
    </row>
    <row r="175" spans="2:21">
      <c r="B175" t="s">
        <v>734</v>
      </c>
      <c r="C175" t="s">
        <v>735</v>
      </c>
      <c r="D175" t="s">
        <v>100</v>
      </c>
      <c r="E175" t="s">
        <v>123</v>
      </c>
      <c r="F175" t="s">
        <v>736</v>
      </c>
      <c r="G175" t="s">
        <v>532</v>
      </c>
      <c r="H175" t="s">
        <v>402</v>
      </c>
      <c r="I175" t="s">
        <v>209</v>
      </c>
      <c r="J175"/>
      <c r="K175" s="77">
        <v>8.4700000000000006</v>
      </c>
      <c r="L175" t="s">
        <v>102</v>
      </c>
      <c r="M175" s="78">
        <v>2.4E-2</v>
      </c>
      <c r="N175" s="78">
        <v>5.0299999999999997E-2</v>
      </c>
      <c r="O175" s="77">
        <v>0.06</v>
      </c>
      <c r="P175" s="77">
        <v>80.430000000000007</v>
      </c>
      <c r="Q175" s="77">
        <v>0</v>
      </c>
      <c r="R175" s="77">
        <v>4.8257999999999998E-5</v>
      </c>
      <c r="S175" s="78">
        <v>0</v>
      </c>
      <c r="T175" s="78">
        <v>0</v>
      </c>
      <c r="U175" s="78">
        <v>0</v>
      </c>
    </row>
    <row r="176" spans="2:21">
      <c r="B176" t="s">
        <v>737</v>
      </c>
      <c r="C176" t="s">
        <v>738</v>
      </c>
      <c r="D176" t="s">
        <v>100</v>
      </c>
      <c r="E176" t="s">
        <v>123</v>
      </c>
      <c r="F176" t="s">
        <v>401</v>
      </c>
      <c r="G176" t="s">
        <v>355</v>
      </c>
      <c r="H176" t="s">
        <v>402</v>
      </c>
      <c r="I176" t="s">
        <v>209</v>
      </c>
      <c r="J176"/>
      <c r="K176" s="77">
        <v>0.01</v>
      </c>
      <c r="L176" t="s">
        <v>102</v>
      </c>
      <c r="M176" s="78">
        <v>3.5000000000000003E-2</v>
      </c>
      <c r="N176" s="78">
        <v>0.14069999999999999</v>
      </c>
      <c r="O176" s="77">
        <v>291555.31</v>
      </c>
      <c r="P176" s="77">
        <v>101.64</v>
      </c>
      <c r="Q176" s="77">
        <v>0</v>
      </c>
      <c r="R176" s="77">
        <v>296.33681708400002</v>
      </c>
      <c r="S176" s="78">
        <v>2.5999999999999999E-3</v>
      </c>
      <c r="T176" s="78">
        <v>1E-3</v>
      </c>
      <c r="U176" s="78">
        <v>2.0000000000000001E-4</v>
      </c>
    </row>
    <row r="177" spans="2:21">
      <c r="B177" t="s">
        <v>739</v>
      </c>
      <c r="C177" t="s">
        <v>740</v>
      </c>
      <c r="D177" t="s">
        <v>100</v>
      </c>
      <c r="E177" t="s">
        <v>123</v>
      </c>
      <c r="F177" t="s">
        <v>409</v>
      </c>
      <c r="G177" t="s">
        <v>355</v>
      </c>
      <c r="H177" t="s">
        <v>402</v>
      </c>
      <c r="I177" t="s">
        <v>209</v>
      </c>
      <c r="J177"/>
      <c r="K177" s="77">
        <v>6.06</v>
      </c>
      <c r="L177" t="s">
        <v>102</v>
      </c>
      <c r="M177" s="78">
        <v>2.5499999999999998E-2</v>
      </c>
      <c r="N177" s="78">
        <v>5.2400000000000002E-2</v>
      </c>
      <c r="O177" s="77">
        <v>2246569.5299999998</v>
      </c>
      <c r="P177" s="77">
        <v>85.31</v>
      </c>
      <c r="Q177" s="77">
        <v>112.91092</v>
      </c>
      <c r="R177" s="77">
        <v>2029.459386043</v>
      </c>
      <c r="S177" s="78">
        <v>1.6000000000000001E-3</v>
      </c>
      <c r="T177" s="78">
        <v>6.4999999999999997E-3</v>
      </c>
      <c r="U177" s="78">
        <v>1.6000000000000001E-3</v>
      </c>
    </row>
    <row r="178" spans="2:21">
      <c r="B178" t="s">
        <v>741</v>
      </c>
      <c r="C178" t="s">
        <v>742</v>
      </c>
      <c r="D178" t="s">
        <v>100</v>
      </c>
      <c r="E178" t="s">
        <v>123</v>
      </c>
      <c r="F178" t="s">
        <v>743</v>
      </c>
      <c r="G178" t="s">
        <v>744</v>
      </c>
      <c r="H178" t="s">
        <v>402</v>
      </c>
      <c r="I178" t="s">
        <v>209</v>
      </c>
      <c r="J178"/>
      <c r="K178" s="77">
        <v>4.05</v>
      </c>
      <c r="L178" t="s">
        <v>102</v>
      </c>
      <c r="M178" s="78">
        <v>2.24E-2</v>
      </c>
      <c r="N178" s="78">
        <v>5.0200000000000002E-2</v>
      </c>
      <c r="O178" s="77">
        <v>0.05</v>
      </c>
      <c r="P178" s="77">
        <v>90.04</v>
      </c>
      <c r="Q178" s="77">
        <v>0</v>
      </c>
      <c r="R178" s="77">
        <v>4.5019999999999999E-5</v>
      </c>
      <c r="S178" s="78">
        <v>0</v>
      </c>
      <c r="T178" s="78">
        <v>0</v>
      </c>
      <c r="U178" s="78">
        <v>0</v>
      </c>
    </row>
    <row r="179" spans="2:21">
      <c r="B179" t="s">
        <v>745</v>
      </c>
      <c r="C179" t="s">
        <v>746</v>
      </c>
      <c r="D179" t="s">
        <v>100</v>
      </c>
      <c r="E179" t="s">
        <v>123</v>
      </c>
      <c r="F179" t="s">
        <v>747</v>
      </c>
      <c r="G179" t="s">
        <v>748</v>
      </c>
      <c r="H179" t="s">
        <v>402</v>
      </c>
      <c r="I179" t="s">
        <v>209</v>
      </c>
      <c r="J179"/>
      <c r="K179" s="77">
        <v>4.18</v>
      </c>
      <c r="L179" t="s">
        <v>102</v>
      </c>
      <c r="M179" s="78">
        <v>3.5200000000000002E-2</v>
      </c>
      <c r="N179" s="78">
        <v>4.7500000000000001E-2</v>
      </c>
      <c r="O179" s="77">
        <v>0.09</v>
      </c>
      <c r="P179" s="77">
        <v>96.46</v>
      </c>
      <c r="Q179" s="77">
        <v>0</v>
      </c>
      <c r="R179" s="77">
        <v>8.6813999999999999E-5</v>
      </c>
      <c r="S179" s="78">
        <v>0</v>
      </c>
      <c r="T179" s="78">
        <v>0</v>
      </c>
      <c r="U179" s="78">
        <v>0</v>
      </c>
    </row>
    <row r="180" spans="2:21">
      <c r="B180" t="s">
        <v>749</v>
      </c>
      <c r="C180" t="s">
        <v>750</v>
      </c>
      <c r="D180" t="s">
        <v>100</v>
      </c>
      <c r="E180" t="s">
        <v>123</v>
      </c>
      <c r="F180" t="s">
        <v>461</v>
      </c>
      <c r="G180" t="s">
        <v>355</v>
      </c>
      <c r="H180" t="s">
        <v>402</v>
      </c>
      <c r="I180" t="s">
        <v>209</v>
      </c>
      <c r="J180"/>
      <c r="K180" s="77">
        <v>1.46</v>
      </c>
      <c r="L180" t="s">
        <v>102</v>
      </c>
      <c r="M180" s="78">
        <v>3.39E-2</v>
      </c>
      <c r="N180" s="78">
        <v>5.11E-2</v>
      </c>
      <c r="O180" s="77">
        <v>0.02</v>
      </c>
      <c r="P180" s="77">
        <v>99.19</v>
      </c>
      <c r="Q180" s="77">
        <v>0</v>
      </c>
      <c r="R180" s="77">
        <v>1.9837999999999999E-5</v>
      </c>
      <c r="S180" s="78">
        <v>0</v>
      </c>
      <c r="T180" s="78">
        <v>0</v>
      </c>
      <c r="U180" s="78">
        <v>0</v>
      </c>
    </row>
    <row r="181" spans="2:21">
      <c r="B181" t="s">
        <v>751</v>
      </c>
      <c r="C181" t="s">
        <v>752</v>
      </c>
      <c r="D181" t="s">
        <v>100</v>
      </c>
      <c r="E181" t="s">
        <v>123</v>
      </c>
      <c r="F181" t="s">
        <v>461</v>
      </c>
      <c r="G181" t="s">
        <v>355</v>
      </c>
      <c r="H181" t="s">
        <v>402</v>
      </c>
      <c r="I181" t="s">
        <v>209</v>
      </c>
      <c r="J181"/>
      <c r="K181" s="77">
        <v>6.36</v>
      </c>
      <c r="L181" t="s">
        <v>102</v>
      </c>
      <c r="M181" s="78">
        <v>2.4400000000000002E-2</v>
      </c>
      <c r="N181" s="78">
        <v>5.21E-2</v>
      </c>
      <c r="O181" s="77">
        <v>0.06</v>
      </c>
      <c r="P181" s="77">
        <v>85.25</v>
      </c>
      <c r="Q181" s="77">
        <v>0</v>
      </c>
      <c r="R181" s="77">
        <v>5.1150000000000003E-5</v>
      </c>
      <c r="S181" s="78">
        <v>0</v>
      </c>
      <c r="T181" s="78">
        <v>0</v>
      </c>
      <c r="U181" s="78">
        <v>0</v>
      </c>
    </row>
    <row r="182" spans="2:21">
      <c r="B182" t="s">
        <v>753</v>
      </c>
      <c r="C182" t="s">
        <v>754</v>
      </c>
      <c r="D182" t="s">
        <v>100</v>
      </c>
      <c r="E182" t="s">
        <v>123</v>
      </c>
      <c r="F182" t="s">
        <v>755</v>
      </c>
      <c r="G182" t="s">
        <v>355</v>
      </c>
      <c r="H182" t="s">
        <v>402</v>
      </c>
      <c r="I182" t="s">
        <v>209</v>
      </c>
      <c r="J182"/>
      <c r="K182" s="77">
        <v>1.31</v>
      </c>
      <c r="L182" t="s">
        <v>102</v>
      </c>
      <c r="M182" s="78">
        <v>2.5499999999999998E-2</v>
      </c>
      <c r="N182" s="78">
        <v>4.9399999999999999E-2</v>
      </c>
      <c r="O182" s="77">
        <v>460506.75</v>
      </c>
      <c r="P182" s="77">
        <v>97.06</v>
      </c>
      <c r="Q182" s="77">
        <v>0</v>
      </c>
      <c r="R182" s="77">
        <v>446.96785154999998</v>
      </c>
      <c r="S182" s="78">
        <v>2.3E-3</v>
      </c>
      <c r="T182" s="78">
        <v>1.4E-3</v>
      </c>
      <c r="U182" s="78">
        <v>4.0000000000000002E-4</v>
      </c>
    </row>
    <row r="183" spans="2:21">
      <c r="B183" t="s">
        <v>756</v>
      </c>
      <c r="C183" t="s">
        <v>757</v>
      </c>
      <c r="D183" t="s">
        <v>100</v>
      </c>
      <c r="E183" t="s">
        <v>123</v>
      </c>
      <c r="F183" t="s">
        <v>758</v>
      </c>
      <c r="G183" t="s">
        <v>473</v>
      </c>
      <c r="H183" t="s">
        <v>474</v>
      </c>
      <c r="I183" t="s">
        <v>150</v>
      </c>
      <c r="J183"/>
      <c r="K183" s="77">
        <v>1</v>
      </c>
      <c r="L183" t="s">
        <v>102</v>
      </c>
      <c r="M183" s="78">
        <v>4.1000000000000002E-2</v>
      </c>
      <c r="N183" s="78">
        <v>5.5E-2</v>
      </c>
      <c r="O183" s="77">
        <v>319832.08</v>
      </c>
      <c r="P183" s="77">
        <v>98.7</v>
      </c>
      <c r="Q183" s="77">
        <v>6.5565600000000002</v>
      </c>
      <c r="R183" s="77">
        <v>322.23082296000001</v>
      </c>
      <c r="S183" s="78">
        <v>1.1000000000000001E-3</v>
      </c>
      <c r="T183" s="78">
        <v>1E-3</v>
      </c>
      <c r="U183" s="78">
        <v>2.9999999999999997E-4</v>
      </c>
    </row>
    <row r="184" spans="2:21">
      <c r="B184" t="s">
        <v>759</v>
      </c>
      <c r="C184" t="s">
        <v>760</v>
      </c>
      <c r="D184" t="s">
        <v>100</v>
      </c>
      <c r="E184" t="s">
        <v>123</v>
      </c>
      <c r="F184" t="s">
        <v>505</v>
      </c>
      <c r="G184" t="s">
        <v>127</v>
      </c>
      <c r="H184" t="s">
        <v>402</v>
      </c>
      <c r="I184" t="s">
        <v>209</v>
      </c>
      <c r="J184"/>
      <c r="K184" s="77">
        <v>1.54</v>
      </c>
      <c r="L184" t="s">
        <v>102</v>
      </c>
      <c r="M184" s="78">
        <v>2.7E-2</v>
      </c>
      <c r="N184" s="78">
        <v>5.0500000000000003E-2</v>
      </c>
      <c r="O184" s="77">
        <v>14042.51</v>
      </c>
      <c r="P184" s="77">
        <v>96.65</v>
      </c>
      <c r="Q184" s="77">
        <v>0</v>
      </c>
      <c r="R184" s="77">
        <v>13.572085915000001</v>
      </c>
      <c r="S184" s="78">
        <v>1E-4</v>
      </c>
      <c r="T184" s="78">
        <v>0</v>
      </c>
      <c r="U184" s="78">
        <v>0</v>
      </c>
    </row>
    <row r="185" spans="2:21">
      <c r="B185" t="s">
        <v>761</v>
      </c>
      <c r="C185" t="s">
        <v>762</v>
      </c>
      <c r="D185" t="s">
        <v>100</v>
      </c>
      <c r="E185" t="s">
        <v>123</v>
      </c>
      <c r="F185" t="s">
        <v>505</v>
      </c>
      <c r="G185" t="s">
        <v>127</v>
      </c>
      <c r="H185" t="s">
        <v>402</v>
      </c>
      <c r="I185" t="s">
        <v>209</v>
      </c>
      <c r="J185"/>
      <c r="K185" s="77">
        <v>3.82</v>
      </c>
      <c r="L185" t="s">
        <v>102</v>
      </c>
      <c r="M185" s="78">
        <v>4.5600000000000002E-2</v>
      </c>
      <c r="N185" s="78">
        <v>5.2600000000000001E-2</v>
      </c>
      <c r="O185" s="77">
        <v>567371.69999999995</v>
      </c>
      <c r="P185" s="77">
        <v>97.85</v>
      </c>
      <c r="Q185" s="77">
        <v>0</v>
      </c>
      <c r="R185" s="77">
        <v>555.17320844999995</v>
      </c>
      <c r="S185" s="78">
        <v>2E-3</v>
      </c>
      <c r="T185" s="78">
        <v>1.8E-3</v>
      </c>
      <c r="U185" s="78">
        <v>4.0000000000000002E-4</v>
      </c>
    </row>
    <row r="186" spans="2:21">
      <c r="B186" t="s">
        <v>763</v>
      </c>
      <c r="C186" t="s">
        <v>764</v>
      </c>
      <c r="D186" t="s">
        <v>100</v>
      </c>
      <c r="E186" t="s">
        <v>123</v>
      </c>
      <c r="F186" t="s">
        <v>535</v>
      </c>
      <c r="G186" t="s">
        <v>132</v>
      </c>
      <c r="H186" t="s">
        <v>510</v>
      </c>
      <c r="I186" t="s">
        <v>209</v>
      </c>
      <c r="J186"/>
      <c r="K186" s="77">
        <v>8.8699999999999992</v>
      </c>
      <c r="L186" t="s">
        <v>102</v>
      </c>
      <c r="M186" s="78">
        <v>2.7900000000000001E-2</v>
      </c>
      <c r="N186" s="78">
        <v>5.1200000000000002E-2</v>
      </c>
      <c r="O186" s="77">
        <v>537257.88</v>
      </c>
      <c r="P186" s="77">
        <v>82.09</v>
      </c>
      <c r="Q186" s="77">
        <v>0</v>
      </c>
      <c r="R186" s="77">
        <v>441.034993692</v>
      </c>
      <c r="S186" s="78">
        <v>1.1999999999999999E-3</v>
      </c>
      <c r="T186" s="78">
        <v>1.4E-3</v>
      </c>
      <c r="U186" s="78">
        <v>2.9999999999999997E-4</v>
      </c>
    </row>
    <row r="187" spans="2:21">
      <c r="B187" t="s">
        <v>765</v>
      </c>
      <c r="C187" t="s">
        <v>766</v>
      </c>
      <c r="D187" t="s">
        <v>100</v>
      </c>
      <c r="E187" t="s">
        <v>123</v>
      </c>
      <c r="F187" t="s">
        <v>535</v>
      </c>
      <c r="G187" t="s">
        <v>132</v>
      </c>
      <c r="H187" t="s">
        <v>510</v>
      </c>
      <c r="I187" t="s">
        <v>209</v>
      </c>
      <c r="J187"/>
      <c r="K187" s="77">
        <v>1.38</v>
      </c>
      <c r="L187" t="s">
        <v>102</v>
      </c>
      <c r="M187" s="78">
        <v>3.6499999999999998E-2</v>
      </c>
      <c r="N187" s="78">
        <v>5.0299999999999997E-2</v>
      </c>
      <c r="O187" s="77">
        <v>0.04</v>
      </c>
      <c r="P187" s="77">
        <v>98.51</v>
      </c>
      <c r="Q187" s="77">
        <v>0</v>
      </c>
      <c r="R187" s="77">
        <v>3.9403999999999997E-5</v>
      </c>
      <c r="S187" s="78">
        <v>0</v>
      </c>
      <c r="T187" s="78">
        <v>0</v>
      </c>
      <c r="U187" s="78">
        <v>0</v>
      </c>
    </row>
    <row r="188" spans="2:21">
      <c r="B188" t="s">
        <v>767</v>
      </c>
      <c r="C188" t="s">
        <v>768</v>
      </c>
      <c r="D188" t="s">
        <v>100</v>
      </c>
      <c r="E188" t="s">
        <v>123</v>
      </c>
      <c r="F188" t="s">
        <v>769</v>
      </c>
      <c r="G188" t="s">
        <v>128</v>
      </c>
      <c r="H188" t="s">
        <v>515</v>
      </c>
      <c r="I188" t="s">
        <v>150</v>
      </c>
      <c r="J188"/>
      <c r="K188" s="77">
        <v>1.76</v>
      </c>
      <c r="L188" t="s">
        <v>102</v>
      </c>
      <c r="M188" s="78">
        <v>6.0999999999999999E-2</v>
      </c>
      <c r="N188" s="78">
        <v>6.4000000000000001E-2</v>
      </c>
      <c r="O188" s="77">
        <v>1151266.8799999999</v>
      </c>
      <c r="P188" s="77">
        <v>100.83</v>
      </c>
      <c r="Q188" s="77">
        <v>0</v>
      </c>
      <c r="R188" s="77">
        <v>1160.822395104</v>
      </c>
      <c r="S188" s="78">
        <v>3.0000000000000001E-3</v>
      </c>
      <c r="T188" s="78">
        <v>3.7000000000000002E-3</v>
      </c>
      <c r="U188" s="78">
        <v>8.9999999999999998E-4</v>
      </c>
    </row>
    <row r="189" spans="2:21">
      <c r="B189" t="s">
        <v>770</v>
      </c>
      <c r="C189" t="s">
        <v>771</v>
      </c>
      <c r="D189" t="s">
        <v>100</v>
      </c>
      <c r="E189" t="s">
        <v>123</v>
      </c>
      <c r="F189" t="s">
        <v>563</v>
      </c>
      <c r="G189" t="s">
        <v>473</v>
      </c>
      <c r="H189" t="s">
        <v>510</v>
      </c>
      <c r="I189" t="s">
        <v>209</v>
      </c>
      <c r="J189"/>
      <c r="K189" s="77">
        <v>7.46</v>
      </c>
      <c r="L189" t="s">
        <v>102</v>
      </c>
      <c r="M189" s="78">
        <v>3.0499999999999999E-2</v>
      </c>
      <c r="N189" s="78">
        <v>5.2299999999999999E-2</v>
      </c>
      <c r="O189" s="77">
        <v>956359.96</v>
      </c>
      <c r="P189" s="77">
        <v>85.55</v>
      </c>
      <c r="Q189" s="77">
        <v>14.584490000000001</v>
      </c>
      <c r="R189" s="77">
        <v>832.75043577999998</v>
      </c>
      <c r="S189" s="78">
        <v>1.4E-3</v>
      </c>
      <c r="T189" s="78">
        <v>2.7000000000000001E-3</v>
      </c>
      <c r="U189" s="78">
        <v>6.9999999999999999E-4</v>
      </c>
    </row>
    <row r="190" spans="2:21">
      <c r="B190" t="s">
        <v>772</v>
      </c>
      <c r="C190" t="s">
        <v>773</v>
      </c>
      <c r="D190" t="s">
        <v>100</v>
      </c>
      <c r="E190" t="s">
        <v>123</v>
      </c>
      <c r="F190" t="s">
        <v>563</v>
      </c>
      <c r="G190" t="s">
        <v>473</v>
      </c>
      <c r="H190" t="s">
        <v>510</v>
      </c>
      <c r="I190" t="s">
        <v>209</v>
      </c>
      <c r="J190"/>
      <c r="K190" s="77">
        <v>2.89</v>
      </c>
      <c r="L190" t="s">
        <v>102</v>
      </c>
      <c r="M190" s="78">
        <v>2.9100000000000001E-2</v>
      </c>
      <c r="N190" s="78">
        <v>5.04E-2</v>
      </c>
      <c r="O190" s="77">
        <v>472660.49</v>
      </c>
      <c r="P190" s="77">
        <v>94.28</v>
      </c>
      <c r="Q190" s="77">
        <v>6.8772099999999998</v>
      </c>
      <c r="R190" s="77">
        <v>452.50151997199998</v>
      </c>
      <c r="S190" s="78">
        <v>8.0000000000000004E-4</v>
      </c>
      <c r="T190" s="78">
        <v>1.5E-3</v>
      </c>
      <c r="U190" s="78">
        <v>4.0000000000000002E-4</v>
      </c>
    </row>
    <row r="191" spans="2:21">
      <c r="B191" t="s">
        <v>774</v>
      </c>
      <c r="C191" t="s">
        <v>775</v>
      </c>
      <c r="D191" t="s">
        <v>100</v>
      </c>
      <c r="E191" t="s">
        <v>123</v>
      </c>
      <c r="F191" t="s">
        <v>563</v>
      </c>
      <c r="G191" t="s">
        <v>473</v>
      </c>
      <c r="H191" t="s">
        <v>510</v>
      </c>
      <c r="I191" t="s">
        <v>209</v>
      </c>
      <c r="J191"/>
      <c r="K191" s="77">
        <v>6.7</v>
      </c>
      <c r="L191" t="s">
        <v>102</v>
      </c>
      <c r="M191" s="78">
        <v>3.0499999999999999E-2</v>
      </c>
      <c r="N191" s="78">
        <v>5.1499999999999997E-2</v>
      </c>
      <c r="O191" s="77">
        <v>1285776.1499999999</v>
      </c>
      <c r="P191" s="77">
        <v>87.42</v>
      </c>
      <c r="Q191" s="77">
        <v>19.608090000000001</v>
      </c>
      <c r="R191" s="77">
        <v>1143.63360033</v>
      </c>
      <c r="S191" s="78">
        <v>1.8E-3</v>
      </c>
      <c r="T191" s="78">
        <v>3.7000000000000002E-3</v>
      </c>
      <c r="U191" s="78">
        <v>8.9999999999999998E-4</v>
      </c>
    </row>
    <row r="192" spans="2:21">
      <c r="B192" t="s">
        <v>776</v>
      </c>
      <c r="C192" t="s">
        <v>777</v>
      </c>
      <c r="D192" t="s">
        <v>100</v>
      </c>
      <c r="E192" t="s">
        <v>123</v>
      </c>
      <c r="F192" t="s">
        <v>563</v>
      </c>
      <c r="G192" t="s">
        <v>473</v>
      </c>
      <c r="H192" t="s">
        <v>510</v>
      </c>
      <c r="I192" t="s">
        <v>209</v>
      </c>
      <c r="J192"/>
      <c r="K192" s="77">
        <v>8.33</v>
      </c>
      <c r="L192" t="s">
        <v>102</v>
      </c>
      <c r="M192" s="78">
        <v>2.63E-2</v>
      </c>
      <c r="N192" s="78">
        <v>5.28E-2</v>
      </c>
      <c r="O192" s="77">
        <v>1381520.25</v>
      </c>
      <c r="P192" s="77">
        <v>80.77</v>
      </c>
      <c r="Q192" s="77">
        <v>18.166989999999998</v>
      </c>
      <c r="R192" s="77">
        <v>1134.0208959250001</v>
      </c>
      <c r="S192" s="78">
        <v>2E-3</v>
      </c>
      <c r="T192" s="78">
        <v>3.5999999999999999E-3</v>
      </c>
      <c r="U192" s="78">
        <v>8.9999999999999998E-4</v>
      </c>
    </row>
    <row r="193" spans="2:21">
      <c r="B193" t="s">
        <v>778</v>
      </c>
      <c r="C193" t="s">
        <v>779</v>
      </c>
      <c r="D193" t="s">
        <v>100</v>
      </c>
      <c r="E193" t="s">
        <v>123</v>
      </c>
      <c r="F193" t="s">
        <v>563</v>
      </c>
      <c r="G193" t="s">
        <v>473</v>
      </c>
      <c r="H193" t="s">
        <v>510</v>
      </c>
      <c r="I193" t="s">
        <v>209</v>
      </c>
      <c r="J193"/>
      <c r="K193" s="77">
        <v>4.99</v>
      </c>
      <c r="L193" t="s">
        <v>102</v>
      </c>
      <c r="M193" s="78">
        <v>3.95E-2</v>
      </c>
      <c r="N193" s="78">
        <v>4.7800000000000002E-2</v>
      </c>
      <c r="O193" s="77">
        <v>0.03</v>
      </c>
      <c r="P193" s="77">
        <v>96.27</v>
      </c>
      <c r="Q193" s="77">
        <v>0</v>
      </c>
      <c r="R193" s="77">
        <v>2.8881E-5</v>
      </c>
      <c r="S193" s="78">
        <v>0</v>
      </c>
      <c r="T193" s="78">
        <v>0</v>
      </c>
      <c r="U193" s="78">
        <v>0</v>
      </c>
    </row>
    <row r="194" spans="2:21">
      <c r="B194" t="s">
        <v>780</v>
      </c>
      <c r="C194" t="s">
        <v>781</v>
      </c>
      <c r="D194" t="s">
        <v>100</v>
      </c>
      <c r="E194" t="s">
        <v>123</v>
      </c>
      <c r="F194" t="s">
        <v>782</v>
      </c>
      <c r="G194" t="s">
        <v>783</v>
      </c>
      <c r="H194" t="s">
        <v>510</v>
      </c>
      <c r="I194" t="s">
        <v>209</v>
      </c>
      <c r="J194"/>
      <c r="K194" s="77">
        <v>0.11</v>
      </c>
      <c r="L194" t="s">
        <v>102</v>
      </c>
      <c r="M194" s="78">
        <v>3.4000000000000002E-2</v>
      </c>
      <c r="N194" s="78">
        <v>6.59E-2</v>
      </c>
      <c r="O194" s="77">
        <v>3528.36</v>
      </c>
      <c r="P194" s="77">
        <v>100.13</v>
      </c>
      <c r="Q194" s="77">
        <v>0</v>
      </c>
      <c r="R194" s="77">
        <v>3.5329468679999998</v>
      </c>
      <c r="S194" s="78">
        <v>1E-4</v>
      </c>
      <c r="T194" s="78">
        <v>0</v>
      </c>
      <c r="U194" s="78">
        <v>0</v>
      </c>
    </row>
    <row r="195" spans="2:21">
      <c r="B195" t="s">
        <v>784</v>
      </c>
      <c r="C195" t="s">
        <v>785</v>
      </c>
      <c r="D195" t="s">
        <v>100</v>
      </c>
      <c r="E195" t="s">
        <v>123</v>
      </c>
      <c r="F195" t="s">
        <v>575</v>
      </c>
      <c r="G195" t="s">
        <v>473</v>
      </c>
      <c r="H195" t="s">
        <v>510</v>
      </c>
      <c r="I195" t="s">
        <v>209</v>
      </c>
      <c r="J195"/>
      <c r="K195" s="77">
        <v>1.06</v>
      </c>
      <c r="L195" t="s">
        <v>102</v>
      </c>
      <c r="M195" s="78">
        <v>3.9199999999999999E-2</v>
      </c>
      <c r="N195" s="78">
        <v>5.5399999999999998E-2</v>
      </c>
      <c r="O195" s="77">
        <v>0.06</v>
      </c>
      <c r="P195" s="77">
        <v>100</v>
      </c>
      <c r="Q195" s="77">
        <v>0</v>
      </c>
      <c r="R195" s="77">
        <v>6.0000000000000002E-5</v>
      </c>
      <c r="S195" s="78">
        <v>0</v>
      </c>
      <c r="T195" s="78">
        <v>0</v>
      </c>
      <c r="U195" s="78">
        <v>0</v>
      </c>
    </row>
    <row r="196" spans="2:21">
      <c r="B196" t="s">
        <v>786</v>
      </c>
      <c r="C196" t="s">
        <v>787</v>
      </c>
      <c r="D196" t="s">
        <v>100</v>
      </c>
      <c r="E196" t="s">
        <v>123</v>
      </c>
      <c r="F196" t="s">
        <v>575</v>
      </c>
      <c r="G196" t="s">
        <v>473</v>
      </c>
      <c r="H196" t="s">
        <v>510</v>
      </c>
      <c r="I196" t="s">
        <v>209</v>
      </c>
      <c r="J196"/>
      <c r="K196" s="77">
        <v>6.13</v>
      </c>
      <c r="L196" t="s">
        <v>102</v>
      </c>
      <c r="M196" s="78">
        <v>2.64E-2</v>
      </c>
      <c r="N196" s="78">
        <v>5.2200000000000003E-2</v>
      </c>
      <c r="O196" s="77">
        <v>2356606.88</v>
      </c>
      <c r="P196" s="77">
        <v>86.46</v>
      </c>
      <c r="Q196" s="77">
        <v>0</v>
      </c>
      <c r="R196" s="77">
        <v>2037.5223084480001</v>
      </c>
      <c r="S196" s="78">
        <v>1.4E-3</v>
      </c>
      <c r="T196" s="78">
        <v>6.4999999999999997E-3</v>
      </c>
      <c r="U196" s="78">
        <v>1.6000000000000001E-3</v>
      </c>
    </row>
    <row r="197" spans="2:21">
      <c r="B197" t="s">
        <v>788</v>
      </c>
      <c r="C197" t="s">
        <v>789</v>
      </c>
      <c r="D197" t="s">
        <v>100</v>
      </c>
      <c r="E197" t="s">
        <v>123</v>
      </c>
      <c r="F197" t="s">
        <v>575</v>
      </c>
      <c r="G197" t="s">
        <v>473</v>
      </c>
      <c r="H197" t="s">
        <v>510</v>
      </c>
      <c r="I197" t="s">
        <v>209</v>
      </c>
      <c r="J197"/>
      <c r="K197" s="77">
        <v>7.74</v>
      </c>
      <c r="L197" t="s">
        <v>102</v>
      </c>
      <c r="M197" s="78">
        <v>2.5000000000000001E-2</v>
      </c>
      <c r="N197" s="78">
        <v>5.4399999999999997E-2</v>
      </c>
      <c r="O197" s="77">
        <v>1311266.9099999999</v>
      </c>
      <c r="P197" s="77">
        <v>80.78</v>
      </c>
      <c r="Q197" s="77">
        <v>0</v>
      </c>
      <c r="R197" s="77">
        <v>1059.241409898</v>
      </c>
      <c r="S197" s="78">
        <v>1E-3</v>
      </c>
      <c r="T197" s="78">
        <v>3.3999999999999998E-3</v>
      </c>
      <c r="U197" s="78">
        <v>8.0000000000000004E-4</v>
      </c>
    </row>
    <row r="198" spans="2:21">
      <c r="B198" t="s">
        <v>790</v>
      </c>
      <c r="C198" t="s">
        <v>791</v>
      </c>
      <c r="D198" t="s">
        <v>100</v>
      </c>
      <c r="E198" t="s">
        <v>123</v>
      </c>
      <c r="F198" t="s">
        <v>792</v>
      </c>
      <c r="G198" t="s">
        <v>473</v>
      </c>
      <c r="H198" t="s">
        <v>515</v>
      </c>
      <c r="I198" t="s">
        <v>150</v>
      </c>
      <c r="J198"/>
      <c r="K198" s="77">
        <v>6.71</v>
      </c>
      <c r="L198" t="s">
        <v>102</v>
      </c>
      <c r="M198" s="78">
        <v>2.98E-2</v>
      </c>
      <c r="N198" s="78">
        <v>5.3100000000000001E-2</v>
      </c>
      <c r="O198" s="77">
        <v>749689.64</v>
      </c>
      <c r="P198" s="77">
        <v>86.08</v>
      </c>
      <c r="Q198" s="77">
        <v>11.17038</v>
      </c>
      <c r="R198" s="77">
        <v>656.503222112</v>
      </c>
      <c r="S198" s="78">
        <v>1.9E-3</v>
      </c>
      <c r="T198" s="78">
        <v>2.0999999999999999E-3</v>
      </c>
      <c r="U198" s="78">
        <v>5.0000000000000001E-4</v>
      </c>
    </row>
    <row r="199" spans="2:21">
      <c r="B199" t="s">
        <v>793</v>
      </c>
      <c r="C199" t="s">
        <v>794</v>
      </c>
      <c r="D199" t="s">
        <v>100</v>
      </c>
      <c r="E199" t="s">
        <v>123</v>
      </c>
      <c r="F199" t="s">
        <v>792</v>
      </c>
      <c r="G199" t="s">
        <v>473</v>
      </c>
      <c r="H199" t="s">
        <v>515</v>
      </c>
      <c r="I199" t="s">
        <v>150</v>
      </c>
      <c r="J199"/>
      <c r="K199" s="77">
        <v>5.45</v>
      </c>
      <c r="L199" t="s">
        <v>102</v>
      </c>
      <c r="M199" s="78">
        <v>3.4299999999999997E-2</v>
      </c>
      <c r="N199" s="78">
        <v>5.0099999999999999E-2</v>
      </c>
      <c r="O199" s="77">
        <v>945202.58</v>
      </c>
      <c r="P199" s="77">
        <v>92.15</v>
      </c>
      <c r="Q199" s="77">
        <v>16.21022</v>
      </c>
      <c r="R199" s="77">
        <v>887.21439746999999</v>
      </c>
      <c r="S199" s="78">
        <v>3.0999999999999999E-3</v>
      </c>
      <c r="T199" s="78">
        <v>2.8E-3</v>
      </c>
      <c r="U199" s="78">
        <v>6.9999999999999999E-4</v>
      </c>
    </row>
    <row r="200" spans="2:21">
      <c r="B200" t="s">
        <v>795</v>
      </c>
      <c r="C200" t="s">
        <v>796</v>
      </c>
      <c r="D200" t="s">
        <v>100</v>
      </c>
      <c r="E200" t="s">
        <v>123</v>
      </c>
      <c r="F200" t="s">
        <v>593</v>
      </c>
      <c r="G200" t="s">
        <v>473</v>
      </c>
      <c r="H200" t="s">
        <v>510</v>
      </c>
      <c r="I200" t="s">
        <v>209</v>
      </c>
      <c r="J200"/>
      <c r="K200" s="77">
        <v>2</v>
      </c>
      <c r="L200" t="s">
        <v>102</v>
      </c>
      <c r="M200" s="78">
        <v>3.61E-2</v>
      </c>
      <c r="N200" s="78">
        <v>4.9399999999999999E-2</v>
      </c>
      <c r="O200" s="77">
        <v>1945485.12</v>
      </c>
      <c r="P200" s="77">
        <v>98.99</v>
      </c>
      <c r="Q200" s="77">
        <v>0</v>
      </c>
      <c r="R200" s="77">
        <v>1925.8357202879999</v>
      </c>
      <c r="S200" s="78">
        <v>2.5000000000000001E-3</v>
      </c>
      <c r="T200" s="78">
        <v>6.1999999999999998E-3</v>
      </c>
      <c r="U200" s="78">
        <v>1.5E-3</v>
      </c>
    </row>
    <row r="201" spans="2:21">
      <c r="B201" t="s">
        <v>797</v>
      </c>
      <c r="C201" t="s">
        <v>798</v>
      </c>
      <c r="D201" t="s">
        <v>100</v>
      </c>
      <c r="E201" t="s">
        <v>123</v>
      </c>
      <c r="F201" t="s">
        <v>593</v>
      </c>
      <c r="G201" t="s">
        <v>473</v>
      </c>
      <c r="H201" t="s">
        <v>510</v>
      </c>
      <c r="I201" t="s">
        <v>209</v>
      </c>
      <c r="J201"/>
      <c r="K201" s="77">
        <v>3</v>
      </c>
      <c r="L201" t="s">
        <v>102</v>
      </c>
      <c r="M201" s="78">
        <v>3.3000000000000002E-2</v>
      </c>
      <c r="N201" s="78">
        <v>4.4900000000000002E-2</v>
      </c>
      <c r="O201" s="77">
        <v>640299.1</v>
      </c>
      <c r="P201" s="77">
        <v>97.75</v>
      </c>
      <c r="Q201" s="77">
        <v>0</v>
      </c>
      <c r="R201" s="77">
        <v>625.89237025</v>
      </c>
      <c r="S201" s="78">
        <v>2.0999999999999999E-3</v>
      </c>
      <c r="T201" s="78">
        <v>2E-3</v>
      </c>
      <c r="U201" s="78">
        <v>5.0000000000000001E-4</v>
      </c>
    </row>
    <row r="202" spans="2:21">
      <c r="B202" t="s">
        <v>799</v>
      </c>
      <c r="C202" t="s">
        <v>800</v>
      </c>
      <c r="D202" t="s">
        <v>100</v>
      </c>
      <c r="E202" t="s">
        <v>123</v>
      </c>
      <c r="F202" t="s">
        <v>593</v>
      </c>
      <c r="G202" t="s">
        <v>473</v>
      </c>
      <c r="H202" t="s">
        <v>510</v>
      </c>
      <c r="I202" t="s">
        <v>209</v>
      </c>
      <c r="J202"/>
      <c r="K202" s="77">
        <v>5.39</v>
      </c>
      <c r="L202" t="s">
        <v>102</v>
      </c>
      <c r="M202" s="78">
        <v>2.6200000000000001E-2</v>
      </c>
      <c r="N202" s="78">
        <v>5.11E-2</v>
      </c>
      <c r="O202" s="77">
        <v>1690379.79</v>
      </c>
      <c r="P202" s="77">
        <v>88.3</v>
      </c>
      <c r="Q202" s="77">
        <v>0</v>
      </c>
      <c r="R202" s="77">
        <v>1492.6053545699999</v>
      </c>
      <c r="S202" s="78">
        <v>1.2999999999999999E-3</v>
      </c>
      <c r="T202" s="78">
        <v>4.7999999999999996E-3</v>
      </c>
      <c r="U202" s="78">
        <v>1.1999999999999999E-3</v>
      </c>
    </row>
    <row r="203" spans="2:21">
      <c r="B203" t="s">
        <v>801</v>
      </c>
      <c r="C203" t="s">
        <v>802</v>
      </c>
      <c r="D203" t="s">
        <v>100</v>
      </c>
      <c r="E203" t="s">
        <v>123</v>
      </c>
      <c r="F203" t="s">
        <v>803</v>
      </c>
      <c r="G203" t="s">
        <v>783</v>
      </c>
      <c r="H203" t="s">
        <v>510</v>
      </c>
      <c r="I203" t="s">
        <v>209</v>
      </c>
      <c r="J203"/>
      <c r="K203" s="77">
        <v>0.54</v>
      </c>
      <c r="L203" t="s">
        <v>102</v>
      </c>
      <c r="M203" s="78">
        <v>2.4E-2</v>
      </c>
      <c r="N203" s="78">
        <v>5.9499999999999997E-2</v>
      </c>
      <c r="O203" s="77">
        <v>72668.009999999995</v>
      </c>
      <c r="P203" s="77">
        <v>98.35</v>
      </c>
      <c r="Q203" s="77">
        <v>0</v>
      </c>
      <c r="R203" s="77">
        <v>71.468987834999993</v>
      </c>
      <c r="S203" s="78">
        <v>8.0000000000000004E-4</v>
      </c>
      <c r="T203" s="78">
        <v>2.0000000000000001E-4</v>
      </c>
      <c r="U203" s="78">
        <v>1E-4</v>
      </c>
    </row>
    <row r="204" spans="2:21">
      <c r="B204" t="s">
        <v>804</v>
      </c>
      <c r="C204" t="s">
        <v>805</v>
      </c>
      <c r="D204" t="s">
        <v>100</v>
      </c>
      <c r="E204" t="s">
        <v>123</v>
      </c>
      <c r="F204" t="s">
        <v>803</v>
      </c>
      <c r="G204" t="s">
        <v>783</v>
      </c>
      <c r="H204" t="s">
        <v>510</v>
      </c>
      <c r="I204" t="s">
        <v>209</v>
      </c>
      <c r="J204"/>
      <c r="K204" s="77">
        <v>2.2999999999999998</v>
      </c>
      <c r="L204" t="s">
        <v>102</v>
      </c>
      <c r="M204" s="78">
        <v>2.3E-2</v>
      </c>
      <c r="N204" s="78">
        <v>5.8099999999999999E-2</v>
      </c>
      <c r="O204" s="77">
        <v>716246.56</v>
      </c>
      <c r="P204" s="77">
        <v>93.13</v>
      </c>
      <c r="Q204" s="77">
        <v>0</v>
      </c>
      <c r="R204" s="77">
        <v>667.04042132799998</v>
      </c>
      <c r="S204" s="78">
        <v>8.9999999999999998E-4</v>
      </c>
      <c r="T204" s="78">
        <v>2.0999999999999999E-3</v>
      </c>
      <c r="U204" s="78">
        <v>5.0000000000000001E-4</v>
      </c>
    </row>
    <row r="205" spans="2:21">
      <c r="B205" t="s">
        <v>806</v>
      </c>
      <c r="C205" t="s">
        <v>807</v>
      </c>
      <c r="D205" t="s">
        <v>100</v>
      </c>
      <c r="E205" t="s">
        <v>123</v>
      </c>
      <c r="F205" t="s">
        <v>803</v>
      </c>
      <c r="G205" t="s">
        <v>783</v>
      </c>
      <c r="H205" t="s">
        <v>510</v>
      </c>
      <c r="I205" t="s">
        <v>209</v>
      </c>
      <c r="J205"/>
      <c r="K205" s="77">
        <v>1.6</v>
      </c>
      <c r="L205" t="s">
        <v>102</v>
      </c>
      <c r="M205" s="78">
        <v>2.75E-2</v>
      </c>
      <c r="N205" s="78">
        <v>5.5899999999999998E-2</v>
      </c>
      <c r="O205" s="77">
        <v>415516.89</v>
      </c>
      <c r="P205" s="77">
        <v>96.59</v>
      </c>
      <c r="Q205" s="77">
        <v>0</v>
      </c>
      <c r="R205" s="77">
        <v>401.34776405100001</v>
      </c>
      <c r="S205" s="78">
        <v>1.2999999999999999E-3</v>
      </c>
      <c r="T205" s="78">
        <v>1.2999999999999999E-3</v>
      </c>
      <c r="U205" s="78">
        <v>2.9999999999999997E-4</v>
      </c>
    </row>
    <row r="206" spans="2:21">
      <c r="B206" t="s">
        <v>808</v>
      </c>
      <c r="C206" t="s">
        <v>809</v>
      </c>
      <c r="D206" t="s">
        <v>100</v>
      </c>
      <c r="E206" t="s">
        <v>123</v>
      </c>
      <c r="F206" t="s">
        <v>803</v>
      </c>
      <c r="G206" t="s">
        <v>783</v>
      </c>
      <c r="H206" t="s">
        <v>510</v>
      </c>
      <c r="I206" t="s">
        <v>209</v>
      </c>
      <c r="J206"/>
      <c r="K206" s="77">
        <v>2.59</v>
      </c>
      <c r="L206" t="s">
        <v>102</v>
      </c>
      <c r="M206" s="78">
        <v>2.1499999999999998E-2</v>
      </c>
      <c r="N206" s="78">
        <v>5.8299999999999998E-2</v>
      </c>
      <c r="O206" s="77">
        <v>397627.16</v>
      </c>
      <c r="P206" s="77">
        <v>91.16</v>
      </c>
      <c r="Q206" s="77">
        <v>21.146460000000001</v>
      </c>
      <c r="R206" s="77">
        <v>383.62337905599998</v>
      </c>
      <c r="S206" s="78">
        <v>6.9999999999999999E-4</v>
      </c>
      <c r="T206" s="78">
        <v>1.1999999999999999E-3</v>
      </c>
      <c r="U206" s="78">
        <v>2.9999999999999997E-4</v>
      </c>
    </row>
    <row r="207" spans="2:21">
      <c r="B207" t="s">
        <v>810</v>
      </c>
      <c r="C207" t="s">
        <v>811</v>
      </c>
      <c r="D207" t="s">
        <v>100</v>
      </c>
      <c r="E207" t="s">
        <v>123</v>
      </c>
      <c r="F207" t="s">
        <v>812</v>
      </c>
      <c r="G207" t="s">
        <v>112</v>
      </c>
      <c r="H207" t="s">
        <v>597</v>
      </c>
      <c r="I207" t="s">
        <v>209</v>
      </c>
      <c r="J207"/>
      <c r="K207" s="77">
        <v>1.93</v>
      </c>
      <c r="L207" t="s">
        <v>102</v>
      </c>
      <c r="M207" s="78">
        <v>0.04</v>
      </c>
      <c r="N207" s="78">
        <v>4.9299999999999997E-2</v>
      </c>
      <c r="O207" s="77">
        <v>13291.64</v>
      </c>
      <c r="P207" s="77">
        <v>98.36</v>
      </c>
      <c r="Q207" s="77">
        <v>4.78498</v>
      </c>
      <c r="R207" s="77">
        <v>17.858637104</v>
      </c>
      <c r="S207" s="78">
        <v>1E-4</v>
      </c>
      <c r="T207" s="78">
        <v>1E-4</v>
      </c>
      <c r="U207" s="78">
        <v>0</v>
      </c>
    </row>
    <row r="208" spans="2:21">
      <c r="B208" t="s">
        <v>813</v>
      </c>
      <c r="C208" t="s">
        <v>814</v>
      </c>
      <c r="D208" t="s">
        <v>100</v>
      </c>
      <c r="E208" t="s">
        <v>123</v>
      </c>
      <c r="F208" t="s">
        <v>812</v>
      </c>
      <c r="G208" t="s">
        <v>112</v>
      </c>
      <c r="H208" t="s">
        <v>597</v>
      </c>
      <c r="I208" t="s">
        <v>209</v>
      </c>
      <c r="J208"/>
      <c r="K208" s="77">
        <v>3.55</v>
      </c>
      <c r="L208" t="s">
        <v>102</v>
      </c>
      <c r="M208" s="78">
        <v>0.04</v>
      </c>
      <c r="N208" s="78">
        <v>5.1299999999999998E-2</v>
      </c>
      <c r="O208" s="77">
        <v>114234.55</v>
      </c>
      <c r="P208" s="77">
        <v>98.13</v>
      </c>
      <c r="Q208" s="77">
        <v>0</v>
      </c>
      <c r="R208" s="77">
        <v>112.09836391499999</v>
      </c>
      <c r="S208" s="78">
        <v>1E-4</v>
      </c>
      <c r="T208" s="78">
        <v>4.0000000000000002E-4</v>
      </c>
      <c r="U208" s="78">
        <v>1E-4</v>
      </c>
    </row>
    <row r="209" spans="2:21">
      <c r="B209" t="s">
        <v>815</v>
      </c>
      <c r="C209" t="s">
        <v>816</v>
      </c>
      <c r="D209" t="s">
        <v>100</v>
      </c>
      <c r="E209" t="s">
        <v>123</v>
      </c>
      <c r="F209" t="s">
        <v>602</v>
      </c>
      <c r="G209" t="s">
        <v>603</v>
      </c>
      <c r="H209" t="s">
        <v>604</v>
      </c>
      <c r="I209" t="s">
        <v>150</v>
      </c>
      <c r="J209"/>
      <c r="K209" s="77">
        <v>1.31</v>
      </c>
      <c r="L209" t="s">
        <v>102</v>
      </c>
      <c r="M209" s="78">
        <v>3.0499999999999999E-2</v>
      </c>
      <c r="N209" s="78">
        <v>5.6899999999999999E-2</v>
      </c>
      <c r="O209" s="77">
        <v>28113.66</v>
      </c>
      <c r="P209" s="77">
        <v>96.75</v>
      </c>
      <c r="Q209" s="77">
        <v>19.45701</v>
      </c>
      <c r="R209" s="77">
        <v>46.656976049999997</v>
      </c>
      <c r="S209" s="78">
        <v>4.0000000000000002E-4</v>
      </c>
      <c r="T209" s="78">
        <v>1E-4</v>
      </c>
      <c r="U209" s="78">
        <v>0</v>
      </c>
    </row>
    <row r="210" spans="2:21">
      <c r="B210" t="s">
        <v>817</v>
      </c>
      <c r="C210" t="s">
        <v>818</v>
      </c>
      <c r="D210" t="s">
        <v>100</v>
      </c>
      <c r="E210" t="s">
        <v>123</v>
      </c>
      <c r="F210" t="s">
        <v>602</v>
      </c>
      <c r="G210" t="s">
        <v>603</v>
      </c>
      <c r="H210" t="s">
        <v>604</v>
      </c>
      <c r="I210" t="s">
        <v>150</v>
      </c>
      <c r="J210"/>
      <c r="K210" s="77">
        <v>2.93</v>
      </c>
      <c r="L210" t="s">
        <v>102</v>
      </c>
      <c r="M210" s="78">
        <v>2.58E-2</v>
      </c>
      <c r="N210" s="78">
        <v>5.5300000000000002E-2</v>
      </c>
      <c r="O210" s="77">
        <v>408614.87</v>
      </c>
      <c r="P210" s="77">
        <v>92</v>
      </c>
      <c r="Q210" s="77">
        <v>5.2711300000000003</v>
      </c>
      <c r="R210" s="77">
        <v>381.1968104</v>
      </c>
      <c r="S210" s="78">
        <v>1.4E-3</v>
      </c>
      <c r="T210" s="78">
        <v>1.1999999999999999E-3</v>
      </c>
      <c r="U210" s="78">
        <v>2.9999999999999997E-4</v>
      </c>
    </row>
    <row r="211" spans="2:21">
      <c r="B211" t="s">
        <v>819</v>
      </c>
      <c r="C211" t="s">
        <v>820</v>
      </c>
      <c r="D211" t="s">
        <v>100</v>
      </c>
      <c r="E211" t="s">
        <v>123</v>
      </c>
      <c r="F211" t="s">
        <v>629</v>
      </c>
      <c r="G211" t="s">
        <v>369</v>
      </c>
      <c r="H211" t="s">
        <v>597</v>
      </c>
      <c r="I211" t="s">
        <v>209</v>
      </c>
      <c r="J211"/>
      <c r="K211" s="77">
        <v>4.9400000000000004</v>
      </c>
      <c r="L211" t="s">
        <v>102</v>
      </c>
      <c r="M211" s="78">
        <v>2.4299999999999999E-2</v>
      </c>
      <c r="N211" s="78">
        <v>5.16E-2</v>
      </c>
      <c r="O211" s="77">
        <v>1480144.75</v>
      </c>
      <c r="P211" s="77">
        <v>87.92</v>
      </c>
      <c r="Q211" s="77">
        <v>0</v>
      </c>
      <c r="R211" s="77">
        <v>1301.3432642</v>
      </c>
      <c r="S211" s="78">
        <v>1E-3</v>
      </c>
      <c r="T211" s="78">
        <v>4.1999999999999997E-3</v>
      </c>
      <c r="U211" s="78">
        <v>1E-3</v>
      </c>
    </row>
    <row r="212" spans="2:21">
      <c r="B212" t="s">
        <v>821</v>
      </c>
      <c r="C212" t="s">
        <v>822</v>
      </c>
      <c r="D212" t="s">
        <v>100</v>
      </c>
      <c r="E212" t="s">
        <v>123</v>
      </c>
      <c r="F212" t="s">
        <v>629</v>
      </c>
      <c r="G212" t="s">
        <v>369</v>
      </c>
      <c r="H212" t="s">
        <v>597</v>
      </c>
      <c r="I212" t="s">
        <v>209</v>
      </c>
      <c r="J212"/>
      <c r="K212" s="77">
        <v>0.9</v>
      </c>
      <c r="L212" t="s">
        <v>102</v>
      </c>
      <c r="M212" s="78">
        <v>6.4000000000000001E-2</v>
      </c>
      <c r="N212" s="78">
        <v>5.6399999999999999E-2</v>
      </c>
      <c r="O212" s="77">
        <v>0.03</v>
      </c>
      <c r="P212" s="77">
        <v>101.3</v>
      </c>
      <c r="Q212" s="77">
        <v>0</v>
      </c>
      <c r="R212" s="77">
        <v>3.0389999999999999E-5</v>
      </c>
      <c r="S212" s="78">
        <v>0</v>
      </c>
      <c r="T212" s="78">
        <v>0</v>
      </c>
      <c r="U212" s="78">
        <v>0</v>
      </c>
    </row>
    <row r="213" spans="2:21">
      <c r="B213" t="s">
        <v>823</v>
      </c>
      <c r="C213" t="s">
        <v>824</v>
      </c>
      <c r="D213" t="s">
        <v>100</v>
      </c>
      <c r="E213" t="s">
        <v>123</v>
      </c>
      <c r="F213" t="s">
        <v>825</v>
      </c>
      <c r="G213" t="s">
        <v>132</v>
      </c>
      <c r="H213" t="s">
        <v>597</v>
      </c>
      <c r="I213" t="s">
        <v>209</v>
      </c>
      <c r="J213"/>
      <c r="K213" s="77">
        <v>0.98</v>
      </c>
      <c r="L213" t="s">
        <v>102</v>
      </c>
      <c r="M213" s="78">
        <v>2.1600000000000001E-2</v>
      </c>
      <c r="N213" s="78">
        <v>5.3199999999999997E-2</v>
      </c>
      <c r="O213" s="77">
        <v>0.01</v>
      </c>
      <c r="P213" s="77">
        <v>97.08</v>
      </c>
      <c r="Q213" s="77">
        <v>0</v>
      </c>
      <c r="R213" s="77">
        <v>9.7079999999999992E-6</v>
      </c>
      <c r="S213" s="78">
        <v>0</v>
      </c>
      <c r="T213" s="78">
        <v>0</v>
      </c>
      <c r="U213" s="78">
        <v>0</v>
      </c>
    </row>
    <row r="214" spans="2:21">
      <c r="B214" t="s">
        <v>826</v>
      </c>
      <c r="C214" t="s">
        <v>827</v>
      </c>
      <c r="D214" t="s">
        <v>100</v>
      </c>
      <c r="E214" t="s">
        <v>123</v>
      </c>
      <c r="F214" t="s">
        <v>825</v>
      </c>
      <c r="G214" t="s">
        <v>132</v>
      </c>
      <c r="H214" t="s">
        <v>597</v>
      </c>
      <c r="I214" t="s">
        <v>209</v>
      </c>
      <c r="J214"/>
      <c r="K214" s="77">
        <v>2.96</v>
      </c>
      <c r="L214" t="s">
        <v>102</v>
      </c>
      <c r="M214" s="78">
        <v>0.04</v>
      </c>
      <c r="N214" s="78">
        <v>5.0500000000000003E-2</v>
      </c>
      <c r="O214" s="77">
        <v>0.04</v>
      </c>
      <c r="P214" s="77">
        <v>97.11</v>
      </c>
      <c r="Q214" s="77">
        <v>0</v>
      </c>
      <c r="R214" s="77">
        <v>3.8844000000000003E-5</v>
      </c>
      <c r="S214" s="78">
        <v>0</v>
      </c>
      <c r="T214" s="78">
        <v>0</v>
      </c>
      <c r="U214" s="78">
        <v>0</v>
      </c>
    </row>
    <row r="215" spans="2:21">
      <c r="B215" t="s">
        <v>828</v>
      </c>
      <c r="C215" t="s">
        <v>829</v>
      </c>
      <c r="D215" t="s">
        <v>100</v>
      </c>
      <c r="E215" t="s">
        <v>123</v>
      </c>
      <c r="F215" t="s">
        <v>830</v>
      </c>
      <c r="G215" t="s">
        <v>831</v>
      </c>
      <c r="H215" t="s">
        <v>597</v>
      </c>
      <c r="I215" t="s">
        <v>209</v>
      </c>
      <c r="J215"/>
      <c r="K215" s="77">
        <v>1.21</v>
      </c>
      <c r="L215" t="s">
        <v>102</v>
      </c>
      <c r="M215" s="78">
        <v>3.3500000000000002E-2</v>
      </c>
      <c r="N215" s="78">
        <v>5.0700000000000002E-2</v>
      </c>
      <c r="O215" s="77">
        <v>0.04</v>
      </c>
      <c r="P215" s="77">
        <v>98.83</v>
      </c>
      <c r="Q215" s="77">
        <v>0</v>
      </c>
      <c r="R215" s="77">
        <v>3.9532E-5</v>
      </c>
      <c r="S215" s="78">
        <v>0</v>
      </c>
      <c r="T215" s="78">
        <v>0</v>
      </c>
      <c r="U215" s="78">
        <v>0</v>
      </c>
    </row>
    <row r="216" spans="2:21">
      <c r="B216" t="s">
        <v>832</v>
      </c>
      <c r="C216" t="s">
        <v>833</v>
      </c>
      <c r="D216" t="s">
        <v>100</v>
      </c>
      <c r="E216" t="s">
        <v>123</v>
      </c>
      <c r="F216" t="s">
        <v>830</v>
      </c>
      <c r="G216" t="s">
        <v>831</v>
      </c>
      <c r="H216" t="s">
        <v>597</v>
      </c>
      <c r="I216" t="s">
        <v>209</v>
      </c>
      <c r="J216"/>
      <c r="K216" s="77">
        <v>3.71</v>
      </c>
      <c r="L216" t="s">
        <v>102</v>
      </c>
      <c r="M216" s="78">
        <v>2.6200000000000001E-2</v>
      </c>
      <c r="N216" s="78">
        <v>5.1999999999999998E-2</v>
      </c>
      <c r="O216" s="77">
        <v>0.05</v>
      </c>
      <c r="P216" s="77">
        <v>91.08</v>
      </c>
      <c r="Q216" s="77">
        <v>0</v>
      </c>
      <c r="R216" s="77">
        <v>4.5540000000000001E-5</v>
      </c>
      <c r="S216" s="78">
        <v>0</v>
      </c>
      <c r="T216" s="78">
        <v>0</v>
      </c>
      <c r="U216" s="78">
        <v>0</v>
      </c>
    </row>
    <row r="217" spans="2:21">
      <c r="B217" t="s">
        <v>834</v>
      </c>
      <c r="C217" t="s">
        <v>835</v>
      </c>
      <c r="D217" t="s">
        <v>100</v>
      </c>
      <c r="E217" t="s">
        <v>123</v>
      </c>
      <c r="F217" t="s">
        <v>634</v>
      </c>
      <c r="G217" t="s">
        <v>127</v>
      </c>
      <c r="H217" t="s">
        <v>597</v>
      </c>
      <c r="I217" t="s">
        <v>209</v>
      </c>
      <c r="J217"/>
      <c r="K217" s="77">
        <v>1.69</v>
      </c>
      <c r="L217" t="s">
        <v>102</v>
      </c>
      <c r="M217" s="78">
        <v>3.2500000000000001E-2</v>
      </c>
      <c r="N217" s="78">
        <v>6.0499999999999998E-2</v>
      </c>
      <c r="O217" s="77">
        <v>8271.11</v>
      </c>
      <c r="P217" s="77">
        <v>96.25</v>
      </c>
      <c r="Q217" s="77">
        <v>0</v>
      </c>
      <c r="R217" s="77">
        <v>7.9609433750000003</v>
      </c>
      <c r="S217" s="78">
        <v>0</v>
      </c>
      <c r="T217" s="78">
        <v>0</v>
      </c>
      <c r="U217" s="78">
        <v>0</v>
      </c>
    </row>
    <row r="218" spans="2:21">
      <c r="B218" t="s">
        <v>836</v>
      </c>
      <c r="C218" t="s">
        <v>837</v>
      </c>
      <c r="D218" t="s">
        <v>100</v>
      </c>
      <c r="E218" t="s">
        <v>123</v>
      </c>
      <c r="F218" t="s">
        <v>634</v>
      </c>
      <c r="G218" t="s">
        <v>127</v>
      </c>
      <c r="H218" t="s">
        <v>597</v>
      </c>
      <c r="I218" t="s">
        <v>209</v>
      </c>
      <c r="J218"/>
      <c r="K218" s="77">
        <v>2.37</v>
      </c>
      <c r="L218" t="s">
        <v>102</v>
      </c>
      <c r="M218" s="78">
        <v>5.7000000000000002E-2</v>
      </c>
      <c r="N218" s="78">
        <v>6.3899999999999998E-2</v>
      </c>
      <c r="O218" s="77">
        <v>1489600.59</v>
      </c>
      <c r="P218" s="77">
        <v>98.88</v>
      </c>
      <c r="Q218" s="77">
        <v>0</v>
      </c>
      <c r="R218" s="77">
        <v>1472.917063392</v>
      </c>
      <c r="S218" s="78">
        <v>3.8E-3</v>
      </c>
      <c r="T218" s="78">
        <v>4.7000000000000002E-3</v>
      </c>
      <c r="U218" s="78">
        <v>1.1999999999999999E-3</v>
      </c>
    </row>
    <row r="219" spans="2:21">
      <c r="B219" t="s">
        <v>838</v>
      </c>
      <c r="C219" t="s">
        <v>839</v>
      </c>
      <c r="D219" t="s">
        <v>100</v>
      </c>
      <c r="E219" t="s">
        <v>123</v>
      </c>
      <c r="F219" t="s">
        <v>639</v>
      </c>
      <c r="G219" t="s">
        <v>127</v>
      </c>
      <c r="H219" t="s">
        <v>597</v>
      </c>
      <c r="I219" t="s">
        <v>209</v>
      </c>
      <c r="J219"/>
      <c r="K219" s="77">
        <v>1.91</v>
      </c>
      <c r="L219" t="s">
        <v>102</v>
      </c>
      <c r="M219" s="78">
        <v>2.8000000000000001E-2</v>
      </c>
      <c r="N219" s="78">
        <v>5.8400000000000001E-2</v>
      </c>
      <c r="O219" s="77">
        <v>449872.68</v>
      </c>
      <c r="P219" s="77">
        <v>94.56</v>
      </c>
      <c r="Q219" s="77">
        <v>6.2982199999999997</v>
      </c>
      <c r="R219" s="77">
        <v>431.69782620799998</v>
      </c>
      <c r="S219" s="78">
        <v>1.2999999999999999E-3</v>
      </c>
      <c r="T219" s="78">
        <v>1.4E-3</v>
      </c>
      <c r="U219" s="78">
        <v>2.9999999999999997E-4</v>
      </c>
    </row>
    <row r="220" spans="2:21">
      <c r="B220" t="s">
        <v>840</v>
      </c>
      <c r="C220" t="s">
        <v>841</v>
      </c>
      <c r="D220" t="s">
        <v>100</v>
      </c>
      <c r="E220" t="s">
        <v>123</v>
      </c>
      <c r="F220" t="s">
        <v>639</v>
      </c>
      <c r="G220" t="s">
        <v>127</v>
      </c>
      <c r="H220" t="s">
        <v>597</v>
      </c>
      <c r="I220" t="s">
        <v>209</v>
      </c>
      <c r="J220"/>
      <c r="K220" s="77">
        <v>3.49</v>
      </c>
      <c r="L220" t="s">
        <v>102</v>
      </c>
      <c r="M220" s="78">
        <v>5.6500000000000002E-2</v>
      </c>
      <c r="N220" s="78">
        <v>6.25E-2</v>
      </c>
      <c r="O220" s="77">
        <v>1103525.57</v>
      </c>
      <c r="P220" s="77">
        <v>100.78</v>
      </c>
      <c r="Q220" s="77">
        <v>0</v>
      </c>
      <c r="R220" s="77">
        <v>1112.133069446</v>
      </c>
      <c r="S220" s="78">
        <v>2.5999999999999999E-3</v>
      </c>
      <c r="T220" s="78">
        <v>3.5999999999999999E-3</v>
      </c>
      <c r="U220" s="78">
        <v>8.9999999999999998E-4</v>
      </c>
    </row>
    <row r="221" spans="2:21">
      <c r="B221" t="s">
        <v>842</v>
      </c>
      <c r="C221" t="s">
        <v>843</v>
      </c>
      <c r="D221" t="s">
        <v>100</v>
      </c>
      <c r="E221" t="s">
        <v>123</v>
      </c>
      <c r="F221" t="s">
        <v>844</v>
      </c>
      <c r="G221" t="s">
        <v>369</v>
      </c>
      <c r="H221" t="s">
        <v>597</v>
      </c>
      <c r="I221" t="s">
        <v>209</v>
      </c>
      <c r="J221"/>
      <c r="K221" s="77">
        <v>0.99</v>
      </c>
      <c r="L221" t="s">
        <v>102</v>
      </c>
      <c r="M221" s="78">
        <v>5.8999999999999997E-2</v>
      </c>
      <c r="N221" s="78">
        <v>5.45E-2</v>
      </c>
      <c r="O221" s="77">
        <v>18359.97</v>
      </c>
      <c r="P221" s="77">
        <v>100.49</v>
      </c>
      <c r="Q221" s="77">
        <v>19.443210000000001</v>
      </c>
      <c r="R221" s="77">
        <v>37.893143852999998</v>
      </c>
      <c r="S221" s="78">
        <v>1E-4</v>
      </c>
      <c r="T221" s="78">
        <v>1E-4</v>
      </c>
      <c r="U221" s="78">
        <v>0</v>
      </c>
    </row>
    <row r="222" spans="2:21">
      <c r="B222" t="s">
        <v>845</v>
      </c>
      <c r="C222" t="s">
        <v>846</v>
      </c>
      <c r="D222" t="s">
        <v>100</v>
      </c>
      <c r="E222" t="s">
        <v>123</v>
      </c>
      <c r="F222" t="s">
        <v>844</v>
      </c>
      <c r="G222" t="s">
        <v>369</v>
      </c>
      <c r="H222" t="s">
        <v>597</v>
      </c>
      <c r="I222" t="s">
        <v>209</v>
      </c>
      <c r="J222"/>
      <c r="K222" s="77">
        <v>3.2</v>
      </c>
      <c r="L222" t="s">
        <v>102</v>
      </c>
      <c r="M222" s="78">
        <v>2.7E-2</v>
      </c>
      <c r="N222" s="78">
        <v>5.7000000000000002E-2</v>
      </c>
      <c r="O222" s="77">
        <v>0.31</v>
      </c>
      <c r="P222" s="77">
        <v>91.75</v>
      </c>
      <c r="Q222" s="77">
        <v>0</v>
      </c>
      <c r="R222" s="77">
        <v>2.8442499999999999E-4</v>
      </c>
      <c r="S222" s="78">
        <v>0</v>
      </c>
      <c r="T222" s="78">
        <v>0</v>
      </c>
      <c r="U222" s="78">
        <v>0</v>
      </c>
    </row>
    <row r="223" spans="2:21">
      <c r="B223" t="s">
        <v>847</v>
      </c>
      <c r="C223" t="s">
        <v>848</v>
      </c>
      <c r="D223" t="s">
        <v>100</v>
      </c>
      <c r="E223" t="s">
        <v>123</v>
      </c>
      <c r="F223" t="s">
        <v>849</v>
      </c>
      <c r="G223" t="s">
        <v>127</v>
      </c>
      <c r="H223" t="s">
        <v>597</v>
      </c>
      <c r="I223" t="s">
        <v>209</v>
      </c>
      <c r="J223"/>
      <c r="K223" s="77">
        <v>0.99</v>
      </c>
      <c r="L223" t="s">
        <v>102</v>
      </c>
      <c r="M223" s="78">
        <v>2.9499999999999998E-2</v>
      </c>
      <c r="N223" s="78">
        <v>4.6600000000000003E-2</v>
      </c>
      <c r="O223" s="77">
        <v>158655.74</v>
      </c>
      <c r="P223" s="77">
        <v>98.38</v>
      </c>
      <c r="Q223" s="77">
        <v>56.005330000000001</v>
      </c>
      <c r="R223" s="77">
        <v>212.09084701200001</v>
      </c>
      <c r="S223" s="78">
        <v>3.0000000000000001E-3</v>
      </c>
      <c r="T223" s="78">
        <v>6.9999999999999999E-4</v>
      </c>
      <c r="U223" s="78">
        <v>2.0000000000000001E-4</v>
      </c>
    </row>
    <row r="224" spans="2:21">
      <c r="B224" t="s">
        <v>850</v>
      </c>
      <c r="C224" t="s">
        <v>851</v>
      </c>
      <c r="D224" t="s">
        <v>100</v>
      </c>
      <c r="E224" t="s">
        <v>123</v>
      </c>
      <c r="F224" t="s">
        <v>852</v>
      </c>
      <c r="G224" t="s">
        <v>603</v>
      </c>
      <c r="H224" t="s">
        <v>662</v>
      </c>
      <c r="I224" t="s">
        <v>150</v>
      </c>
      <c r="J224"/>
      <c r="K224" s="77">
        <v>2.1</v>
      </c>
      <c r="L224" t="s">
        <v>102</v>
      </c>
      <c r="M224" s="78">
        <v>2.9499999999999998E-2</v>
      </c>
      <c r="N224" s="78">
        <v>6.08E-2</v>
      </c>
      <c r="O224" s="77">
        <v>990904.92</v>
      </c>
      <c r="P224" s="77">
        <v>93.88</v>
      </c>
      <c r="Q224" s="77">
        <v>14.61585</v>
      </c>
      <c r="R224" s="77">
        <v>944.87738889599996</v>
      </c>
      <c r="S224" s="78">
        <v>2.5000000000000001E-3</v>
      </c>
      <c r="T224" s="78">
        <v>3.0000000000000001E-3</v>
      </c>
      <c r="U224" s="78">
        <v>6.9999999999999999E-4</v>
      </c>
    </row>
    <row r="225" spans="2:21">
      <c r="B225" t="s">
        <v>853</v>
      </c>
      <c r="C225" t="s">
        <v>854</v>
      </c>
      <c r="D225" t="s">
        <v>100</v>
      </c>
      <c r="E225" t="s">
        <v>123</v>
      </c>
      <c r="F225" t="s">
        <v>852</v>
      </c>
      <c r="G225" t="s">
        <v>603</v>
      </c>
      <c r="H225" t="s">
        <v>662</v>
      </c>
      <c r="I225" t="s">
        <v>150</v>
      </c>
      <c r="J225"/>
      <c r="K225" s="77">
        <v>3.43</v>
      </c>
      <c r="L225" t="s">
        <v>102</v>
      </c>
      <c r="M225" s="78">
        <v>2.5499999999999998E-2</v>
      </c>
      <c r="N225" s="78">
        <v>0.06</v>
      </c>
      <c r="O225" s="77">
        <v>89746.73</v>
      </c>
      <c r="P225" s="77">
        <v>89.23</v>
      </c>
      <c r="Q225" s="77">
        <v>1.1442699999999999</v>
      </c>
      <c r="R225" s="77">
        <v>81.225277179000003</v>
      </c>
      <c r="S225" s="78">
        <v>2.0000000000000001E-4</v>
      </c>
      <c r="T225" s="78">
        <v>2.9999999999999997E-4</v>
      </c>
      <c r="U225" s="78">
        <v>1E-4</v>
      </c>
    </row>
    <row r="226" spans="2:21">
      <c r="B226" t="s">
        <v>855</v>
      </c>
      <c r="C226" t="s">
        <v>856</v>
      </c>
      <c r="D226" t="s">
        <v>100</v>
      </c>
      <c r="E226" t="s">
        <v>123</v>
      </c>
      <c r="F226" t="s">
        <v>857</v>
      </c>
      <c r="G226" t="s">
        <v>706</v>
      </c>
      <c r="H226" t="s">
        <v>662</v>
      </c>
      <c r="I226" t="s">
        <v>150</v>
      </c>
      <c r="J226"/>
      <c r="K226" s="77">
        <v>2.39</v>
      </c>
      <c r="L226" t="s">
        <v>102</v>
      </c>
      <c r="M226" s="78">
        <v>3.4500000000000003E-2</v>
      </c>
      <c r="N226" s="78">
        <v>5.2499999999999998E-2</v>
      </c>
      <c r="O226" s="77">
        <v>511627.04</v>
      </c>
      <c r="P226" s="77">
        <v>97.08</v>
      </c>
      <c r="Q226" s="77">
        <v>0</v>
      </c>
      <c r="R226" s="77">
        <v>496.68753043200002</v>
      </c>
      <c r="S226" s="78">
        <v>1.1999999999999999E-3</v>
      </c>
      <c r="T226" s="78">
        <v>1.6000000000000001E-3</v>
      </c>
      <c r="U226" s="78">
        <v>4.0000000000000002E-4</v>
      </c>
    </row>
    <row r="227" spans="2:21">
      <c r="B227" t="s">
        <v>858</v>
      </c>
      <c r="C227" t="s">
        <v>859</v>
      </c>
      <c r="D227" t="s">
        <v>100</v>
      </c>
      <c r="E227" t="s">
        <v>123</v>
      </c>
      <c r="F227" t="s">
        <v>857</v>
      </c>
      <c r="G227" t="s">
        <v>706</v>
      </c>
      <c r="H227" t="s">
        <v>662</v>
      </c>
      <c r="I227" t="s">
        <v>150</v>
      </c>
      <c r="J227"/>
      <c r="K227" s="77">
        <v>5.0599999999999996</v>
      </c>
      <c r="L227" t="s">
        <v>102</v>
      </c>
      <c r="M227" s="78">
        <v>7.4999999999999997E-3</v>
      </c>
      <c r="N227" s="78">
        <v>4.5199999999999997E-2</v>
      </c>
      <c r="O227" s="77">
        <v>1137912.18</v>
      </c>
      <c r="P227" s="77">
        <v>83.2</v>
      </c>
      <c r="Q227" s="77">
        <v>0</v>
      </c>
      <c r="R227" s="77">
        <v>946.74293376000003</v>
      </c>
      <c r="S227" s="78">
        <v>2.0999999999999999E-3</v>
      </c>
      <c r="T227" s="78">
        <v>3.0000000000000001E-3</v>
      </c>
      <c r="U227" s="78">
        <v>6.9999999999999999E-4</v>
      </c>
    </row>
    <row r="228" spans="2:21">
      <c r="B228" t="s">
        <v>860</v>
      </c>
      <c r="C228" t="s">
        <v>861</v>
      </c>
      <c r="D228" t="s">
        <v>100</v>
      </c>
      <c r="E228" t="s">
        <v>123</v>
      </c>
      <c r="F228" t="s">
        <v>862</v>
      </c>
      <c r="G228" t="s">
        <v>706</v>
      </c>
      <c r="H228" t="s">
        <v>655</v>
      </c>
      <c r="I228" t="s">
        <v>209</v>
      </c>
      <c r="J228"/>
      <c r="K228" s="77">
        <v>3.26</v>
      </c>
      <c r="L228" t="s">
        <v>102</v>
      </c>
      <c r="M228" s="78">
        <v>2.0500000000000001E-2</v>
      </c>
      <c r="N228" s="78">
        <v>5.3199999999999997E-2</v>
      </c>
      <c r="O228" s="77">
        <v>16162.62</v>
      </c>
      <c r="P228" s="77">
        <v>90.8</v>
      </c>
      <c r="Q228" s="77">
        <v>0</v>
      </c>
      <c r="R228" s="77">
        <v>14.67565896</v>
      </c>
      <c r="S228" s="78">
        <v>0</v>
      </c>
      <c r="T228" s="78">
        <v>0</v>
      </c>
      <c r="U228" s="78">
        <v>0</v>
      </c>
    </row>
    <row r="229" spans="2:21">
      <c r="B229" t="s">
        <v>863</v>
      </c>
      <c r="C229" t="s">
        <v>864</v>
      </c>
      <c r="D229" t="s">
        <v>100</v>
      </c>
      <c r="E229" t="s">
        <v>123</v>
      </c>
      <c r="F229" t="s">
        <v>862</v>
      </c>
      <c r="G229" t="s">
        <v>706</v>
      </c>
      <c r="H229" t="s">
        <v>655</v>
      </c>
      <c r="I229" t="s">
        <v>209</v>
      </c>
      <c r="J229"/>
      <c r="K229" s="77">
        <v>4.0599999999999996</v>
      </c>
      <c r="L229" t="s">
        <v>102</v>
      </c>
      <c r="M229" s="78">
        <v>2.5000000000000001E-3</v>
      </c>
      <c r="N229" s="78">
        <v>5.4800000000000001E-2</v>
      </c>
      <c r="O229" s="77">
        <v>671046.28</v>
      </c>
      <c r="P229" s="77">
        <v>81.400000000000006</v>
      </c>
      <c r="Q229" s="77">
        <v>0</v>
      </c>
      <c r="R229" s="77">
        <v>546.23167192000005</v>
      </c>
      <c r="S229" s="78">
        <v>1.1999999999999999E-3</v>
      </c>
      <c r="T229" s="78">
        <v>1.8E-3</v>
      </c>
      <c r="U229" s="78">
        <v>4.0000000000000002E-4</v>
      </c>
    </row>
    <row r="230" spans="2:21">
      <c r="B230" t="s">
        <v>865</v>
      </c>
      <c r="C230" t="s">
        <v>866</v>
      </c>
      <c r="D230" t="s">
        <v>100</v>
      </c>
      <c r="E230" t="s">
        <v>123</v>
      </c>
      <c r="F230" t="s">
        <v>867</v>
      </c>
      <c r="G230" t="s">
        <v>603</v>
      </c>
      <c r="H230" t="s">
        <v>662</v>
      </c>
      <c r="I230" t="s">
        <v>150</v>
      </c>
      <c r="J230"/>
      <c r="K230" s="77">
        <v>2.83</v>
      </c>
      <c r="L230" t="s">
        <v>102</v>
      </c>
      <c r="M230" s="78">
        <v>2.4E-2</v>
      </c>
      <c r="N230" s="78">
        <v>5.8099999999999999E-2</v>
      </c>
      <c r="O230" s="77">
        <v>0.43</v>
      </c>
      <c r="P230" s="77">
        <v>91.67</v>
      </c>
      <c r="Q230" s="77">
        <v>0</v>
      </c>
      <c r="R230" s="77">
        <v>3.9418100000000001E-4</v>
      </c>
      <c r="S230" s="78">
        <v>0</v>
      </c>
      <c r="T230" s="78">
        <v>0</v>
      </c>
      <c r="U230" s="78">
        <v>0</v>
      </c>
    </row>
    <row r="231" spans="2:21">
      <c r="B231" t="s">
        <v>868</v>
      </c>
      <c r="C231" t="s">
        <v>869</v>
      </c>
      <c r="D231" t="s">
        <v>100</v>
      </c>
      <c r="E231" t="s">
        <v>123</v>
      </c>
      <c r="F231" t="s">
        <v>658</v>
      </c>
      <c r="G231" t="s">
        <v>132</v>
      </c>
      <c r="H231" t="s">
        <v>655</v>
      </c>
      <c r="I231" t="s">
        <v>209</v>
      </c>
      <c r="J231"/>
      <c r="K231" s="77">
        <v>1.48</v>
      </c>
      <c r="L231" t="s">
        <v>102</v>
      </c>
      <c r="M231" s="78">
        <v>4.1399999999999999E-2</v>
      </c>
      <c r="N231" s="78">
        <v>5.4100000000000002E-2</v>
      </c>
      <c r="O231" s="77">
        <v>43049.82</v>
      </c>
      <c r="P231" s="77">
        <v>98.21</v>
      </c>
      <c r="Q231" s="77">
        <v>22.861599999999999</v>
      </c>
      <c r="R231" s="77">
        <v>65.140828221999996</v>
      </c>
      <c r="S231" s="78">
        <v>2.0000000000000001E-4</v>
      </c>
      <c r="T231" s="78">
        <v>2.0000000000000001E-4</v>
      </c>
      <c r="U231" s="78">
        <v>1E-4</v>
      </c>
    </row>
    <row r="232" spans="2:21">
      <c r="B232" t="s">
        <v>870</v>
      </c>
      <c r="C232" t="s">
        <v>871</v>
      </c>
      <c r="D232" t="s">
        <v>100</v>
      </c>
      <c r="E232" t="s">
        <v>123</v>
      </c>
      <c r="F232" t="s">
        <v>658</v>
      </c>
      <c r="G232" t="s">
        <v>132</v>
      </c>
      <c r="H232" t="s">
        <v>655</v>
      </c>
      <c r="I232" t="s">
        <v>209</v>
      </c>
      <c r="J232"/>
      <c r="K232" s="77">
        <v>2.0299999999999998</v>
      </c>
      <c r="L232" t="s">
        <v>102</v>
      </c>
      <c r="M232" s="78">
        <v>3.5499999999999997E-2</v>
      </c>
      <c r="N232" s="78">
        <v>5.6099999999999997E-2</v>
      </c>
      <c r="O232" s="77">
        <v>382947.75</v>
      </c>
      <c r="P232" s="77">
        <v>96.08</v>
      </c>
      <c r="Q232" s="77">
        <v>113.09143</v>
      </c>
      <c r="R232" s="77">
        <v>481.02762819999998</v>
      </c>
      <c r="S232" s="78">
        <v>1E-3</v>
      </c>
      <c r="T232" s="78">
        <v>1.5E-3</v>
      </c>
      <c r="U232" s="78">
        <v>4.0000000000000002E-4</v>
      </c>
    </row>
    <row r="233" spans="2:21">
      <c r="B233" t="s">
        <v>872</v>
      </c>
      <c r="C233" t="s">
        <v>873</v>
      </c>
      <c r="D233" t="s">
        <v>100</v>
      </c>
      <c r="E233" t="s">
        <v>123</v>
      </c>
      <c r="F233" t="s">
        <v>658</v>
      </c>
      <c r="G233" t="s">
        <v>132</v>
      </c>
      <c r="H233" t="s">
        <v>655</v>
      </c>
      <c r="I233" t="s">
        <v>209</v>
      </c>
      <c r="J233"/>
      <c r="K233" s="77">
        <v>2.5299999999999998</v>
      </c>
      <c r="L233" t="s">
        <v>102</v>
      </c>
      <c r="M233" s="78">
        <v>2.5000000000000001E-2</v>
      </c>
      <c r="N233" s="78">
        <v>5.5800000000000002E-2</v>
      </c>
      <c r="O233" s="77">
        <v>1650289.2</v>
      </c>
      <c r="P233" s="77">
        <v>93.8</v>
      </c>
      <c r="Q233" s="77">
        <v>0</v>
      </c>
      <c r="R233" s="77">
        <v>1547.9712695999999</v>
      </c>
      <c r="S233" s="78">
        <v>1.5E-3</v>
      </c>
      <c r="T233" s="78">
        <v>5.0000000000000001E-3</v>
      </c>
      <c r="U233" s="78">
        <v>1.1999999999999999E-3</v>
      </c>
    </row>
    <row r="234" spans="2:21">
      <c r="B234" t="s">
        <v>874</v>
      </c>
      <c r="C234" t="s">
        <v>875</v>
      </c>
      <c r="D234" t="s">
        <v>100</v>
      </c>
      <c r="E234" t="s">
        <v>123</v>
      </c>
      <c r="F234" t="s">
        <v>658</v>
      </c>
      <c r="G234" t="s">
        <v>132</v>
      </c>
      <c r="H234" t="s">
        <v>655</v>
      </c>
      <c r="I234" t="s">
        <v>209</v>
      </c>
      <c r="J234"/>
      <c r="K234" s="77">
        <v>4.32</v>
      </c>
      <c r="L234" t="s">
        <v>102</v>
      </c>
      <c r="M234" s="78">
        <v>4.7300000000000002E-2</v>
      </c>
      <c r="N234" s="78">
        <v>5.79E-2</v>
      </c>
      <c r="O234" s="77">
        <v>771410.21</v>
      </c>
      <c r="P234" s="77">
        <v>95.85</v>
      </c>
      <c r="Q234" s="77">
        <v>18.345210000000002</v>
      </c>
      <c r="R234" s="77">
        <v>757.74189628500005</v>
      </c>
      <c r="S234" s="78">
        <v>2E-3</v>
      </c>
      <c r="T234" s="78">
        <v>2.3999999999999998E-3</v>
      </c>
      <c r="U234" s="78">
        <v>5.9999999999999995E-4</v>
      </c>
    </row>
    <row r="235" spans="2:21">
      <c r="B235" t="s">
        <v>876</v>
      </c>
      <c r="C235" t="s">
        <v>877</v>
      </c>
      <c r="D235" t="s">
        <v>100</v>
      </c>
      <c r="E235" t="s">
        <v>123</v>
      </c>
      <c r="F235" t="s">
        <v>878</v>
      </c>
      <c r="G235" t="s">
        <v>473</v>
      </c>
      <c r="H235" t="s">
        <v>662</v>
      </c>
      <c r="I235" t="s">
        <v>150</v>
      </c>
      <c r="J235"/>
      <c r="K235" s="77">
        <v>2.2999999999999998</v>
      </c>
      <c r="L235" t="s">
        <v>102</v>
      </c>
      <c r="M235" s="78">
        <v>3.27E-2</v>
      </c>
      <c r="N235" s="78">
        <v>5.2400000000000002E-2</v>
      </c>
      <c r="O235" s="77">
        <v>406373.94</v>
      </c>
      <c r="P235" s="77">
        <v>96.17</v>
      </c>
      <c r="Q235" s="77">
        <v>0</v>
      </c>
      <c r="R235" s="77">
        <v>390.80981809799999</v>
      </c>
      <c r="S235" s="78">
        <v>1.2999999999999999E-3</v>
      </c>
      <c r="T235" s="78">
        <v>1.2999999999999999E-3</v>
      </c>
      <c r="U235" s="78">
        <v>2.9999999999999997E-4</v>
      </c>
    </row>
    <row r="236" spans="2:21">
      <c r="B236" t="s">
        <v>879</v>
      </c>
      <c r="C236" t="s">
        <v>880</v>
      </c>
      <c r="D236" t="s">
        <v>100</v>
      </c>
      <c r="E236" t="s">
        <v>123</v>
      </c>
      <c r="F236" t="s">
        <v>671</v>
      </c>
      <c r="G236" t="s">
        <v>603</v>
      </c>
      <c r="H236" t="s">
        <v>655</v>
      </c>
      <c r="I236" t="s">
        <v>209</v>
      </c>
      <c r="J236"/>
      <c r="K236" s="77">
        <v>2.5099999999999998</v>
      </c>
      <c r="L236" t="s">
        <v>102</v>
      </c>
      <c r="M236" s="78">
        <v>4.2999999999999997E-2</v>
      </c>
      <c r="N236" s="78">
        <v>6.0699999999999997E-2</v>
      </c>
      <c r="O236" s="77">
        <v>770842.25</v>
      </c>
      <c r="P236" s="77">
        <v>97.81</v>
      </c>
      <c r="Q236" s="77">
        <v>0</v>
      </c>
      <c r="R236" s="77">
        <v>753.960804725</v>
      </c>
      <c r="S236" s="78">
        <v>5.9999999999999995E-4</v>
      </c>
      <c r="T236" s="78">
        <v>2.3999999999999998E-3</v>
      </c>
      <c r="U236" s="78">
        <v>5.9999999999999995E-4</v>
      </c>
    </row>
    <row r="237" spans="2:21">
      <c r="B237" t="s">
        <v>881</v>
      </c>
      <c r="C237" t="s">
        <v>882</v>
      </c>
      <c r="D237" t="s">
        <v>100</v>
      </c>
      <c r="E237" t="s">
        <v>123</v>
      </c>
      <c r="F237" t="s">
        <v>883</v>
      </c>
      <c r="G237" t="s">
        <v>654</v>
      </c>
      <c r="H237" t="s">
        <v>662</v>
      </c>
      <c r="I237" t="s">
        <v>150</v>
      </c>
      <c r="J237"/>
      <c r="K237" s="77">
        <v>1.08</v>
      </c>
      <c r="L237" t="s">
        <v>102</v>
      </c>
      <c r="M237" s="78">
        <v>3.5000000000000003E-2</v>
      </c>
      <c r="N237" s="78">
        <v>5.96E-2</v>
      </c>
      <c r="O237" s="77">
        <v>447714.89</v>
      </c>
      <c r="P237" s="77">
        <v>98.76</v>
      </c>
      <c r="Q237" s="77">
        <v>0</v>
      </c>
      <c r="R237" s="77">
        <v>442.16322536400003</v>
      </c>
      <c r="S237" s="78">
        <v>1.9E-3</v>
      </c>
      <c r="T237" s="78">
        <v>1.4E-3</v>
      </c>
      <c r="U237" s="78">
        <v>2.9999999999999997E-4</v>
      </c>
    </row>
    <row r="238" spans="2:21">
      <c r="B238" t="s">
        <v>884</v>
      </c>
      <c r="C238" t="s">
        <v>885</v>
      </c>
      <c r="D238" t="s">
        <v>100</v>
      </c>
      <c r="E238" t="s">
        <v>123</v>
      </c>
      <c r="F238" t="s">
        <v>883</v>
      </c>
      <c r="G238" t="s">
        <v>654</v>
      </c>
      <c r="H238" t="s">
        <v>662</v>
      </c>
      <c r="I238" t="s">
        <v>150</v>
      </c>
      <c r="J238"/>
      <c r="K238" s="77">
        <v>2.17</v>
      </c>
      <c r="L238" t="s">
        <v>102</v>
      </c>
      <c r="M238" s="78">
        <v>4.99E-2</v>
      </c>
      <c r="N238" s="78">
        <v>5.62E-2</v>
      </c>
      <c r="O238" s="77">
        <v>260779.25</v>
      </c>
      <c r="P238" s="77">
        <v>100.04</v>
      </c>
      <c r="Q238" s="77">
        <v>0</v>
      </c>
      <c r="R238" s="77">
        <v>260.88356169999997</v>
      </c>
      <c r="S238" s="78">
        <v>1.1999999999999999E-3</v>
      </c>
      <c r="T238" s="78">
        <v>8.0000000000000004E-4</v>
      </c>
      <c r="U238" s="78">
        <v>2.0000000000000001E-4</v>
      </c>
    </row>
    <row r="239" spans="2:21">
      <c r="B239" t="s">
        <v>886</v>
      </c>
      <c r="C239" t="s">
        <v>887</v>
      </c>
      <c r="D239" t="s">
        <v>100</v>
      </c>
      <c r="E239" t="s">
        <v>123</v>
      </c>
      <c r="F239" t="s">
        <v>883</v>
      </c>
      <c r="G239" t="s">
        <v>654</v>
      </c>
      <c r="H239" t="s">
        <v>662</v>
      </c>
      <c r="I239" t="s">
        <v>150</v>
      </c>
      <c r="J239"/>
      <c r="K239" s="77">
        <v>2.41</v>
      </c>
      <c r="L239" t="s">
        <v>102</v>
      </c>
      <c r="M239" s="78">
        <v>2.6499999999999999E-2</v>
      </c>
      <c r="N239" s="78">
        <v>6.4399999999999999E-2</v>
      </c>
      <c r="O239" s="77">
        <v>342670.64</v>
      </c>
      <c r="P239" s="77">
        <v>92.35</v>
      </c>
      <c r="Q239" s="77">
        <v>0</v>
      </c>
      <c r="R239" s="77">
        <v>316.45633604</v>
      </c>
      <c r="S239" s="78">
        <v>5.0000000000000001E-4</v>
      </c>
      <c r="T239" s="78">
        <v>1E-3</v>
      </c>
      <c r="U239" s="78">
        <v>2.0000000000000001E-4</v>
      </c>
    </row>
    <row r="240" spans="2:21">
      <c r="B240" t="s">
        <v>888</v>
      </c>
      <c r="C240" t="s">
        <v>889</v>
      </c>
      <c r="D240" t="s">
        <v>100</v>
      </c>
      <c r="E240" t="s">
        <v>123</v>
      </c>
      <c r="F240" t="s">
        <v>890</v>
      </c>
      <c r="G240" t="s">
        <v>603</v>
      </c>
      <c r="H240" t="s">
        <v>655</v>
      </c>
      <c r="I240" t="s">
        <v>209</v>
      </c>
      <c r="J240"/>
      <c r="K240" s="77">
        <v>3.92</v>
      </c>
      <c r="L240" t="s">
        <v>102</v>
      </c>
      <c r="M240" s="78">
        <v>5.3400000000000003E-2</v>
      </c>
      <c r="N240" s="78">
        <v>6.0999999999999999E-2</v>
      </c>
      <c r="O240" s="77">
        <v>1109564.93</v>
      </c>
      <c r="P240" s="77">
        <v>97.88</v>
      </c>
      <c r="Q240" s="77">
        <v>0</v>
      </c>
      <c r="R240" s="77">
        <v>1086.042153484</v>
      </c>
      <c r="S240" s="78">
        <v>2.8E-3</v>
      </c>
      <c r="T240" s="78">
        <v>3.5000000000000001E-3</v>
      </c>
      <c r="U240" s="78">
        <v>8.9999999999999998E-4</v>
      </c>
    </row>
    <row r="241" spans="2:21">
      <c r="B241" t="s">
        <v>891</v>
      </c>
      <c r="C241" t="s">
        <v>892</v>
      </c>
      <c r="D241" t="s">
        <v>100</v>
      </c>
      <c r="E241" t="s">
        <v>123</v>
      </c>
      <c r="F241" t="s">
        <v>680</v>
      </c>
      <c r="G241" t="s">
        <v>369</v>
      </c>
      <c r="H241" t="s">
        <v>681</v>
      </c>
      <c r="I241" t="s">
        <v>209</v>
      </c>
      <c r="J241"/>
      <c r="K241" s="77">
        <v>3.97</v>
      </c>
      <c r="L241" t="s">
        <v>102</v>
      </c>
      <c r="M241" s="78">
        <v>2.5000000000000001E-2</v>
      </c>
      <c r="N241" s="78">
        <v>5.9700000000000003E-2</v>
      </c>
      <c r="O241" s="77">
        <v>161201.07999999999</v>
      </c>
      <c r="P241" s="77">
        <v>88.16</v>
      </c>
      <c r="Q241" s="77">
        <v>0</v>
      </c>
      <c r="R241" s="77">
        <v>142.114872128</v>
      </c>
      <c r="S241" s="78">
        <v>2.0000000000000001E-4</v>
      </c>
      <c r="T241" s="78">
        <v>5.0000000000000001E-4</v>
      </c>
      <c r="U241" s="78">
        <v>1E-4</v>
      </c>
    </row>
    <row r="242" spans="2:21">
      <c r="B242" t="s">
        <v>893</v>
      </c>
      <c r="C242" t="s">
        <v>894</v>
      </c>
      <c r="D242" t="s">
        <v>100</v>
      </c>
      <c r="E242" t="s">
        <v>123</v>
      </c>
      <c r="F242" t="s">
        <v>690</v>
      </c>
      <c r="G242" t="s">
        <v>895</v>
      </c>
      <c r="H242" t="s">
        <v>691</v>
      </c>
      <c r="I242" t="s">
        <v>150</v>
      </c>
      <c r="J242"/>
      <c r="K242" s="77">
        <v>1.91</v>
      </c>
      <c r="L242" t="s">
        <v>102</v>
      </c>
      <c r="M242" s="78">
        <v>3.7499999999999999E-2</v>
      </c>
      <c r="N242" s="78">
        <v>5.8200000000000002E-2</v>
      </c>
      <c r="O242" s="77">
        <v>414869.38</v>
      </c>
      <c r="P242" s="77">
        <v>96.32</v>
      </c>
      <c r="Q242" s="77">
        <v>68.123480000000001</v>
      </c>
      <c r="R242" s="77">
        <v>467.725666816</v>
      </c>
      <c r="S242" s="78">
        <v>1.1000000000000001E-3</v>
      </c>
      <c r="T242" s="78">
        <v>1.5E-3</v>
      </c>
      <c r="U242" s="78">
        <v>4.0000000000000002E-4</v>
      </c>
    </row>
    <row r="243" spans="2:21">
      <c r="B243" t="s">
        <v>896</v>
      </c>
      <c r="C243" t="s">
        <v>897</v>
      </c>
      <c r="D243" t="s">
        <v>100</v>
      </c>
      <c r="E243" t="s">
        <v>123</v>
      </c>
      <c r="F243" t="s">
        <v>690</v>
      </c>
      <c r="G243" t="s">
        <v>895</v>
      </c>
      <c r="H243" t="s">
        <v>691</v>
      </c>
      <c r="I243" t="s">
        <v>150</v>
      </c>
      <c r="J243"/>
      <c r="K243" s="77">
        <v>3.67</v>
      </c>
      <c r="L243" t="s">
        <v>102</v>
      </c>
      <c r="M243" s="78">
        <v>2.6599999999999999E-2</v>
      </c>
      <c r="N243" s="78">
        <v>6.9000000000000006E-2</v>
      </c>
      <c r="O243" s="77">
        <v>2561390.87</v>
      </c>
      <c r="P243" s="77">
        <v>86.57</v>
      </c>
      <c r="Q243" s="77">
        <v>0</v>
      </c>
      <c r="R243" s="77">
        <v>2217.3960761590001</v>
      </c>
      <c r="S243" s="78">
        <v>3.0999999999999999E-3</v>
      </c>
      <c r="T243" s="78">
        <v>7.1000000000000004E-3</v>
      </c>
      <c r="U243" s="78">
        <v>1.8E-3</v>
      </c>
    </row>
    <row r="244" spans="2:21">
      <c r="B244" t="s">
        <v>898</v>
      </c>
      <c r="C244" t="s">
        <v>899</v>
      </c>
      <c r="D244" t="s">
        <v>100</v>
      </c>
      <c r="E244" t="s">
        <v>123</v>
      </c>
      <c r="F244" t="s">
        <v>900</v>
      </c>
      <c r="G244" t="s">
        <v>603</v>
      </c>
      <c r="H244" t="s">
        <v>691</v>
      </c>
      <c r="I244" t="s">
        <v>150</v>
      </c>
      <c r="J244"/>
      <c r="K244" s="77">
        <v>3.37</v>
      </c>
      <c r="L244" t="s">
        <v>102</v>
      </c>
      <c r="M244" s="78">
        <v>4.53E-2</v>
      </c>
      <c r="N244" s="78">
        <v>6.1499999999999999E-2</v>
      </c>
      <c r="O244" s="77">
        <v>2145342.84</v>
      </c>
      <c r="P244" s="77">
        <v>95.06</v>
      </c>
      <c r="Q244" s="77">
        <v>48.592019999999998</v>
      </c>
      <c r="R244" s="77">
        <v>2087.9549237040001</v>
      </c>
      <c r="S244" s="78">
        <v>3.0999999999999999E-3</v>
      </c>
      <c r="T244" s="78">
        <v>6.7000000000000002E-3</v>
      </c>
      <c r="U244" s="78">
        <v>1.6000000000000001E-3</v>
      </c>
    </row>
    <row r="245" spans="2:21">
      <c r="B245" t="s">
        <v>901</v>
      </c>
      <c r="C245" t="s">
        <v>902</v>
      </c>
      <c r="D245" t="s">
        <v>100</v>
      </c>
      <c r="E245" t="s">
        <v>123</v>
      </c>
      <c r="F245" t="s">
        <v>903</v>
      </c>
      <c r="G245" t="s">
        <v>603</v>
      </c>
      <c r="H245" t="s">
        <v>691</v>
      </c>
      <c r="I245" t="s">
        <v>150</v>
      </c>
      <c r="J245"/>
      <c r="K245" s="77">
        <v>3.42</v>
      </c>
      <c r="L245" t="s">
        <v>102</v>
      </c>
      <c r="M245" s="78">
        <v>2.5000000000000001E-2</v>
      </c>
      <c r="N245" s="78">
        <v>6.3500000000000001E-2</v>
      </c>
      <c r="O245" s="77">
        <v>767511.25</v>
      </c>
      <c r="P245" s="77">
        <v>88.04</v>
      </c>
      <c r="Q245" s="77">
        <v>9.59389</v>
      </c>
      <c r="R245" s="77">
        <v>685.31079450000004</v>
      </c>
      <c r="S245" s="78">
        <v>3.5999999999999999E-3</v>
      </c>
      <c r="T245" s="78">
        <v>2.2000000000000001E-3</v>
      </c>
      <c r="U245" s="78">
        <v>5.0000000000000001E-4</v>
      </c>
    </row>
    <row r="246" spans="2:21">
      <c r="B246" t="s">
        <v>904</v>
      </c>
      <c r="C246" t="s">
        <v>905</v>
      </c>
      <c r="D246" t="s">
        <v>100</v>
      </c>
      <c r="E246" t="s">
        <v>123</v>
      </c>
      <c r="F246" t="s">
        <v>857</v>
      </c>
      <c r="G246" t="s">
        <v>706</v>
      </c>
      <c r="H246" t="s">
        <v>211</v>
      </c>
      <c r="I246" t="s">
        <v>212</v>
      </c>
      <c r="J246"/>
      <c r="K246" s="77">
        <v>1.47</v>
      </c>
      <c r="L246" t="s">
        <v>102</v>
      </c>
      <c r="M246" s="78">
        <v>4.2500000000000003E-2</v>
      </c>
      <c r="N246" s="78">
        <v>4.7500000000000001E-2</v>
      </c>
      <c r="O246" s="77">
        <v>64929.13</v>
      </c>
      <c r="P246" s="77">
        <v>100.73</v>
      </c>
      <c r="Q246" s="77">
        <v>0</v>
      </c>
      <c r="R246" s="77">
        <v>65.403112648999993</v>
      </c>
      <c r="S246" s="78">
        <v>6.9999999999999999E-4</v>
      </c>
      <c r="T246" s="78">
        <v>2.0000000000000001E-4</v>
      </c>
      <c r="U246" s="78">
        <v>1E-4</v>
      </c>
    </row>
    <row r="247" spans="2:21">
      <c r="B247" t="s">
        <v>906</v>
      </c>
      <c r="C247" t="s">
        <v>907</v>
      </c>
      <c r="D247" t="s">
        <v>100</v>
      </c>
      <c r="E247" t="s">
        <v>123</v>
      </c>
      <c r="F247" t="s">
        <v>908</v>
      </c>
      <c r="G247" t="s">
        <v>706</v>
      </c>
      <c r="H247" t="s">
        <v>211</v>
      </c>
      <c r="I247" t="s">
        <v>212</v>
      </c>
      <c r="J247"/>
      <c r="K247" s="77">
        <v>3.73</v>
      </c>
      <c r="L247" t="s">
        <v>102</v>
      </c>
      <c r="M247" s="78">
        <v>6.0499999999999998E-2</v>
      </c>
      <c r="N247" s="78">
        <v>6.0299999999999999E-2</v>
      </c>
      <c r="O247" s="77">
        <v>699617.2</v>
      </c>
      <c r="P247" s="77">
        <v>101.87</v>
      </c>
      <c r="Q247" s="77">
        <v>0</v>
      </c>
      <c r="R247" s="77">
        <v>712.70004163999999</v>
      </c>
      <c r="S247" s="78">
        <v>3.2000000000000002E-3</v>
      </c>
      <c r="T247" s="78">
        <v>2.3E-3</v>
      </c>
      <c r="U247" s="78">
        <v>5.9999999999999995E-4</v>
      </c>
    </row>
    <row r="248" spans="2:21">
      <c r="B248" t="s">
        <v>909</v>
      </c>
      <c r="C248" t="s">
        <v>910</v>
      </c>
      <c r="D248" t="s">
        <v>100</v>
      </c>
      <c r="E248" t="s">
        <v>123</v>
      </c>
      <c r="F248" t="s">
        <v>908</v>
      </c>
      <c r="G248" t="s">
        <v>706</v>
      </c>
      <c r="H248" t="s">
        <v>211</v>
      </c>
      <c r="I248" t="s">
        <v>212</v>
      </c>
      <c r="J248"/>
      <c r="K248" s="77">
        <v>1.46</v>
      </c>
      <c r="L248" t="s">
        <v>102</v>
      </c>
      <c r="M248" s="78">
        <v>3.5499999999999997E-2</v>
      </c>
      <c r="N248" s="78">
        <v>6.9699999999999998E-2</v>
      </c>
      <c r="O248" s="77">
        <v>139376.82</v>
      </c>
      <c r="P248" s="77">
        <v>95.38</v>
      </c>
      <c r="Q248" s="77">
        <v>37.936630000000001</v>
      </c>
      <c r="R248" s="77">
        <v>170.87424091599999</v>
      </c>
      <c r="S248" s="78">
        <v>5.0000000000000001E-4</v>
      </c>
      <c r="T248" s="78">
        <v>5.0000000000000001E-4</v>
      </c>
      <c r="U248" s="78">
        <v>1E-4</v>
      </c>
    </row>
    <row r="249" spans="2:21">
      <c r="B249" t="s">
        <v>911</v>
      </c>
      <c r="C249" t="s">
        <v>912</v>
      </c>
      <c r="D249" t="s">
        <v>100</v>
      </c>
      <c r="E249" t="s">
        <v>123</v>
      </c>
      <c r="F249" t="s">
        <v>913</v>
      </c>
      <c r="G249" t="s">
        <v>355</v>
      </c>
      <c r="H249" t="s">
        <v>211</v>
      </c>
      <c r="I249" t="s">
        <v>212</v>
      </c>
      <c r="J249"/>
      <c r="K249" s="77">
        <v>2.48</v>
      </c>
      <c r="L249" t="s">
        <v>102</v>
      </c>
      <c r="M249" s="78">
        <v>0.01</v>
      </c>
      <c r="N249" s="78">
        <v>6.7299999999999999E-2</v>
      </c>
      <c r="O249" s="77">
        <v>215271.56</v>
      </c>
      <c r="P249" s="77">
        <v>87.2</v>
      </c>
      <c r="Q249" s="77">
        <v>1.07636</v>
      </c>
      <c r="R249" s="77">
        <v>188.79316032</v>
      </c>
      <c r="S249" s="78">
        <v>1.1999999999999999E-3</v>
      </c>
      <c r="T249" s="78">
        <v>5.9999999999999995E-4</v>
      </c>
      <c r="U249" s="78">
        <v>1E-4</v>
      </c>
    </row>
    <row r="250" spans="2:21">
      <c r="B250" s="84" t="s">
        <v>332</v>
      </c>
      <c r="C250" s="16"/>
      <c r="D250" s="16"/>
      <c r="E250" s="16"/>
      <c r="F250" s="16"/>
      <c r="K250" s="85">
        <v>3.68</v>
      </c>
      <c r="N250" s="86">
        <v>7.8299999999999995E-2</v>
      </c>
      <c r="O250" s="85">
        <v>4181648.76</v>
      </c>
      <c r="Q250" s="85">
        <v>121.58779</v>
      </c>
      <c r="R250" s="85">
        <v>4146.2765108920003</v>
      </c>
      <c r="T250" s="86">
        <v>1.3299999999999999E-2</v>
      </c>
      <c r="U250" s="86">
        <v>3.3E-3</v>
      </c>
    </row>
    <row r="251" spans="2:21">
      <c r="B251" t="s">
        <v>914</v>
      </c>
      <c r="C251" t="s">
        <v>915</v>
      </c>
      <c r="D251" t="s">
        <v>100</v>
      </c>
      <c r="E251" t="s">
        <v>123</v>
      </c>
      <c r="F251" t="s">
        <v>743</v>
      </c>
      <c r="G251" t="s">
        <v>744</v>
      </c>
      <c r="H251" t="s">
        <v>402</v>
      </c>
      <c r="I251" t="s">
        <v>209</v>
      </c>
      <c r="J251"/>
      <c r="K251" s="77">
        <v>3.89</v>
      </c>
      <c r="L251" t="s">
        <v>102</v>
      </c>
      <c r="M251" s="78">
        <v>3.7699999999999997E-2</v>
      </c>
      <c r="N251" s="78">
        <v>6.8099999999999994E-2</v>
      </c>
      <c r="O251" s="77">
        <v>0.04</v>
      </c>
      <c r="P251" s="77">
        <v>97.67</v>
      </c>
      <c r="Q251" s="77">
        <v>0</v>
      </c>
      <c r="R251" s="77">
        <v>3.9067999999999999E-5</v>
      </c>
      <c r="S251" s="78">
        <v>0</v>
      </c>
      <c r="T251" s="78">
        <v>0</v>
      </c>
      <c r="U251" s="78">
        <v>0</v>
      </c>
    </row>
    <row r="252" spans="2:21">
      <c r="B252" t="s">
        <v>916</v>
      </c>
      <c r="C252" t="s">
        <v>917</v>
      </c>
      <c r="D252" t="s">
        <v>100</v>
      </c>
      <c r="E252" t="s">
        <v>123</v>
      </c>
      <c r="F252" t="s">
        <v>743</v>
      </c>
      <c r="G252" t="s">
        <v>744</v>
      </c>
      <c r="H252" t="s">
        <v>402</v>
      </c>
      <c r="I252" t="s">
        <v>209</v>
      </c>
      <c r="J252"/>
      <c r="K252" s="77">
        <v>1.23</v>
      </c>
      <c r="L252" t="s">
        <v>102</v>
      </c>
      <c r="M252" s="78">
        <v>3.49E-2</v>
      </c>
      <c r="N252" s="78">
        <v>6.6699999999999995E-2</v>
      </c>
      <c r="O252" s="77">
        <v>0.03</v>
      </c>
      <c r="P252" s="77">
        <v>99.45</v>
      </c>
      <c r="Q252" s="77">
        <v>0</v>
      </c>
      <c r="R252" s="77">
        <v>2.9835000000000001E-5</v>
      </c>
      <c r="S252" s="78">
        <v>0</v>
      </c>
      <c r="T252" s="78">
        <v>0</v>
      </c>
      <c r="U252" s="78">
        <v>0</v>
      </c>
    </row>
    <row r="253" spans="2:21">
      <c r="B253" t="s">
        <v>918</v>
      </c>
      <c r="C253" t="s">
        <v>919</v>
      </c>
      <c r="D253" t="s">
        <v>100</v>
      </c>
      <c r="E253" t="s">
        <v>123</v>
      </c>
      <c r="F253" t="s">
        <v>920</v>
      </c>
      <c r="G253" t="s">
        <v>733</v>
      </c>
      <c r="H253" t="s">
        <v>402</v>
      </c>
      <c r="I253" t="s">
        <v>209</v>
      </c>
      <c r="J253"/>
      <c r="K253" s="77">
        <v>3.28</v>
      </c>
      <c r="L253" t="s">
        <v>102</v>
      </c>
      <c r="M253" s="78">
        <v>2.12E-2</v>
      </c>
      <c r="N253" s="78">
        <v>5.0200000000000002E-2</v>
      </c>
      <c r="O253" s="77">
        <v>550611.15</v>
      </c>
      <c r="P253" s="77">
        <v>102.95</v>
      </c>
      <c r="Q253" s="77">
        <v>109.17944</v>
      </c>
      <c r="R253" s="77">
        <v>676.03361892500004</v>
      </c>
      <c r="S253" s="78">
        <v>3.7000000000000002E-3</v>
      </c>
      <c r="T253" s="78">
        <v>2.2000000000000001E-3</v>
      </c>
      <c r="U253" s="78">
        <v>5.0000000000000001E-4</v>
      </c>
    </row>
    <row r="254" spans="2:21">
      <c r="B254" t="s">
        <v>921</v>
      </c>
      <c r="C254" t="s">
        <v>922</v>
      </c>
      <c r="D254" t="s">
        <v>100</v>
      </c>
      <c r="E254" t="s">
        <v>123</v>
      </c>
      <c r="F254" t="s">
        <v>923</v>
      </c>
      <c r="G254" t="s">
        <v>733</v>
      </c>
      <c r="H254" t="s">
        <v>402</v>
      </c>
      <c r="I254" t="s">
        <v>209</v>
      </c>
      <c r="J254"/>
      <c r="K254" s="77">
        <v>5.61</v>
      </c>
      <c r="L254" t="s">
        <v>102</v>
      </c>
      <c r="M254" s="78">
        <v>2.6700000000000002E-2</v>
      </c>
      <c r="N254" s="78">
        <v>5.1499999999999997E-2</v>
      </c>
      <c r="O254" s="77">
        <v>114700.15</v>
      </c>
      <c r="P254" s="77">
        <v>98.6</v>
      </c>
      <c r="Q254" s="77">
        <v>12.40835</v>
      </c>
      <c r="R254" s="77">
        <v>125.5026979</v>
      </c>
      <c r="S254" s="78">
        <v>6.9999999999999999E-4</v>
      </c>
      <c r="T254" s="78">
        <v>4.0000000000000002E-4</v>
      </c>
      <c r="U254" s="78">
        <v>1E-4</v>
      </c>
    </row>
    <row r="255" spans="2:21">
      <c r="B255" t="s">
        <v>924</v>
      </c>
      <c r="C255" t="s">
        <v>925</v>
      </c>
      <c r="D255" t="s">
        <v>100</v>
      </c>
      <c r="E255" t="s">
        <v>123</v>
      </c>
      <c r="F255" t="s">
        <v>926</v>
      </c>
      <c r="G255" t="s">
        <v>744</v>
      </c>
      <c r="H255" t="s">
        <v>604</v>
      </c>
      <c r="I255" t="s">
        <v>150</v>
      </c>
      <c r="J255"/>
      <c r="K255" s="77">
        <v>3.69</v>
      </c>
      <c r="L255" t="s">
        <v>102</v>
      </c>
      <c r="M255" s="78">
        <v>4.6899999999999997E-2</v>
      </c>
      <c r="N255" s="78">
        <v>8.5000000000000006E-2</v>
      </c>
      <c r="O255" s="77">
        <v>3516337.37</v>
      </c>
      <c r="P255" s="77">
        <v>95.12</v>
      </c>
      <c r="Q255" s="77">
        <v>0</v>
      </c>
      <c r="R255" s="77">
        <v>3344.7401063440002</v>
      </c>
      <c r="S255" s="78">
        <v>2.7000000000000001E-3</v>
      </c>
      <c r="T255" s="78">
        <v>1.0699999999999999E-2</v>
      </c>
      <c r="U255" s="78">
        <v>2.5999999999999999E-3</v>
      </c>
    </row>
    <row r="256" spans="2:21">
      <c r="B256" t="s">
        <v>927</v>
      </c>
      <c r="C256" t="s">
        <v>928</v>
      </c>
      <c r="D256" t="s">
        <v>100</v>
      </c>
      <c r="E256" t="s">
        <v>123</v>
      </c>
      <c r="F256" t="s">
        <v>926</v>
      </c>
      <c r="G256" t="s">
        <v>744</v>
      </c>
      <c r="H256" t="s">
        <v>604</v>
      </c>
      <c r="I256" t="s">
        <v>150</v>
      </c>
      <c r="J256"/>
      <c r="K256" s="77">
        <v>3.54</v>
      </c>
      <c r="L256" t="s">
        <v>102</v>
      </c>
      <c r="M256" s="78">
        <v>4.6899999999999997E-2</v>
      </c>
      <c r="N256" s="78">
        <v>8.4500000000000006E-2</v>
      </c>
      <c r="O256" s="77">
        <v>0.02</v>
      </c>
      <c r="P256" s="77">
        <v>94.1</v>
      </c>
      <c r="Q256" s="77">
        <v>0</v>
      </c>
      <c r="R256" s="77">
        <v>1.8819999999999999E-5</v>
      </c>
      <c r="S256" s="78">
        <v>0</v>
      </c>
      <c r="T256" s="78">
        <v>0</v>
      </c>
      <c r="U256" s="78">
        <v>0</v>
      </c>
    </row>
    <row r="257" spans="2:21">
      <c r="B257" s="84" t="s">
        <v>929</v>
      </c>
      <c r="C257" s="16"/>
      <c r="D257" s="16"/>
      <c r="E257" s="16"/>
      <c r="F257" s="16"/>
      <c r="K257" s="85">
        <v>0</v>
      </c>
      <c r="N257" s="86">
        <v>0</v>
      </c>
      <c r="O257" s="85">
        <v>0</v>
      </c>
      <c r="Q257" s="85">
        <v>0</v>
      </c>
      <c r="R257" s="85">
        <v>0</v>
      </c>
      <c r="T257" s="86">
        <v>0</v>
      </c>
      <c r="U257" s="86">
        <v>0</v>
      </c>
    </row>
    <row r="258" spans="2:21">
      <c r="B258" t="s">
        <v>211</v>
      </c>
      <c r="C258" t="s">
        <v>211</v>
      </c>
      <c r="D258" s="16"/>
      <c r="E258" s="16"/>
      <c r="F258" s="16"/>
      <c r="G258" t="s">
        <v>211</v>
      </c>
      <c r="H258" t="s">
        <v>211</v>
      </c>
      <c r="K258" s="77">
        <v>0</v>
      </c>
      <c r="L258" t="s">
        <v>211</v>
      </c>
      <c r="M258" s="78">
        <v>0</v>
      </c>
      <c r="N258" s="78">
        <v>0</v>
      </c>
      <c r="O258" s="77">
        <v>0</v>
      </c>
      <c r="P258" s="77">
        <v>0</v>
      </c>
      <c r="R258" s="77">
        <v>0</v>
      </c>
      <c r="S258" s="78">
        <v>0</v>
      </c>
      <c r="T258" s="78">
        <v>0</v>
      </c>
      <c r="U258" s="78">
        <v>0</v>
      </c>
    </row>
    <row r="259" spans="2:21">
      <c r="B259" s="84" t="s">
        <v>225</v>
      </c>
      <c r="C259" s="16"/>
      <c r="D259" s="16"/>
      <c r="E259" s="16"/>
      <c r="F259" s="16"/>
      <c r="K259" s="85">
        <v>5.13</v>
      </c>
      <c r="N259" s="86">
        <v>7.1800000000000003E-2</v>
      </c>
      <c r="O259" s="85">
        <v>16281174.720000001</v>
      </c>
      <c r="Q259" s="85">
        <v>0</v>
      </c>
      <c r="R259" s="85">
        <v>57989.544894791528</v>
      </c>
      <c r="T259" s="86">
        <v>0.186</v>
      </c>
      <c r="U259" s="86">
        <v>4.58E-2</v>
      </c>
    </row>
    <row r="260" spans="2:21">
      <c r="B260" s="84" t="s">
        <v>333</v>
      </c>
      <c r="C260" s="16"/>
      <c r="D260" s="16"/>
      <c r="E260" s="16"/>
      <c r="F260" s="16"/>
      <c r="K260" s="85">
        <v>5.33</v>
      </c>
      <c r="N260" s="86">
        <v>6.9900000000000004E-2</v>
      </c>
      <c r="O260" s="85">
        <v>2678171.54</v>
      </c>
      <c r="Q260" s="85">
        <v>0</v>
      </c>
      <c r="R260" s="85">
        <v>9479.8345613246911</v>
      </c>
      <c r="T260" s="86">
        <v>3.04E-2</v>
      </c>
      <c r="U260" s="86">
        <v>7.4999999999999997E-3</v>
      </c>
    </row>
    <row r="261" spans="2:21">
      <c r="B261" t="s">
        <v>930</v>
      </c>
      <c r="C261" t="s">
        <v>931</v>
      </c>
      <c r="D261" t="s">
        <v>123</v>
      </c>
      <c r="E261" t="s">
        <v>932</v>
      </c>
      <c r="F261" t="s">
        <v>933</v>
      </c>
      <c r="G261" t="s">
        <v>934</v>
      </c>
      <c r="H261" t="s">
        <v>211</v>
      </c>
      <c r="I261" t="s">
        <v>212</v>
      </c>
      <c r="J261"/>
      <c r="K261" s="77">
        <v>0.01</v>
      </c>
      <c r="L261" t="s">
        <v>106</v>
      </c>
      <c r="M261" s="78">
        <v>0</v>
      </c>
      <c r="N261" s="78">
        <v>-7.3800000000000004E-2</v>
      </c>
      <c r="O261" s="77">
        <v>49521.17</v>
      </c>
      <c r="P261" s="77">
        <v>115.23099999999978</v>
      </c>
      <c r="Q261" s="77">
        <v>0</v>
      </c>
      <c r="R261" s="77">
        <v>210.67932587476801</v>
      </c>
      <c r="S261" s="78">
        <v>1E-4</v>
      </c>
      <c r="T261" s="78">
        <v>6.9999999999999999E-4</v>
      </c>
      <c r="U261" s="78">
        <v>2.0000000000000001E-4</v>
      </c>
    </row>
    <row r="262" spans="2:21">
      <c r="B262" t="s">
        <v>936</v>
      </c>
      <c r="C262" t="s">
        <v>937</v>
      </c>
      <c r="D262" t="s">
        <v>123</v>
      </c>
      <c r="E262" t="s">
        <v>932</v>
      </c>
      <c r="F262" t="s">
        <v>368</v>
      </c>
      <c r="G262" t="s">
        <v>369</v>
      </c>
      <c r="H262" t="s">
        <v>938</v>
      </c>
      <c r="I262" t="s">
        <v>213</v>
      </c>
      <c r="J262"/>
      <c r="K262" s="77">
        <v>7.22</v>
      </c>
      <c r="L262" t="s">
        <v>106</v>
      </c>
      <c r="M262" s="78">
        <v>3.7499999999999999E-2</v>
      </c>
      <c r="N262" s="78">
        <v>5.91E-2</v>
      </c>
      <c r="O262" s="77">
        <v>226066.47</v>
      </c>
      <c r="P262" s="77">
        <v>86.310916662519631</v>
      </c>
      <c r="Q262" s="77">
        <v>0</v>
      </c>
      <c r="R262" s="77">
        <v>720.38319699713099</v>
      </c>
      <c r="S262" s="78">
        <v>5.0000000000000001E-4</v>
      </c>
      <c r="T262" s="78">
        <v>2.3E-3</v>
      </c>
      <c r="U262" s="78">
        <v>5.9999999999999995E-4</v>
      </c>
    </row>
    <row r="263" spans="2:21">
      <c r="B263" t="s">
        <v>939</v>
      </c>
      <c r="C263" t="s">
        <v>940</v>
      </c>
      <c r="D263" t="s">
        <v>123</v>
      </c>
      <c r="E263" t="s">
        <v>932</v>
      </c>
      <c r="F263" t="s">
        <v>358</v>
      </c>
      <c r="G263" t="s">
        <v>338</v>
      </c>
      <c r="H263" t="s">
        <v>941</v>
      </c>
      <c r="I263" t="s">
        <v>213</v>
      </c>
      <c r="J263"/>
      <c r="K263" s="77">
        <v>3.08</v>
      </c>
      <c r="L263" t="s">
        <v>106</v>
      </c>
      <c r="M263" s="78">
        <v>3.2599999999999997E-2</v>
      </c>
      <c r="N263" s="78">
        <v>8.3000000000000004E-2</v>
      </c>
      <c r="O263" s="77">
        <v>289907.89</v>
      </c>
      <c r="P263" s="77">
        <v>86.731583333830585</v>
      </c>
      <c r="Q263" s="77">
        <v>0</v>
      </c>
      <c r="R263" s="77">
        <v>928.32276823913605</v>
      </c>
      <c r="S263" s="78">
        <v>2.9999999999999997E-4</v>
      </c>
      <c r="T263" s="78">
        <v>3.0000000000000001E-3</v>
      </c>
      <c r="U263" s="78">
        <v>6.9999999999999999E-4</v>
      </c>
    </row>
    <row r="264" spans="2:21">
      <c r="B264" t="s">
        <v>942</v>
      </c>
      <c r="C264" t="s">
        <v>943</v>
      </c>
      <c r="D264" t="s">
        <v>123</v>
      </c>
      <c r="E264" t="s">
        <v>932</v>
      </c>
      <c r="F264" t="s">
        <v>337</v>
      </c>
      <c r="G264" t="s">
        <v>338</v>
      </c>
      <c r="H264" t="s">
        <v>941</v>
      </c>
      <c r="I264" t="s">
        <v>213</v>
      </c>
      <c r="J264"/>
      <c r="K264" s="77">
        <v>2.44</v>
      </c>
      <c r="L264" t="s">
        <v>106</v>
      </c>
      <c r="M264" s="78">
        <v>3.2800000000000003E-2</v>
      </c>
      <c r="N264" s="78">
        <v>7.85E-2</v>
      </c>
      <c r="O264" s="77">
        <v>410361.54</v>
      </c>
      <c r="P264" s="77">
        <v>90.366583337902242</v>
      </c>
      <c r="Q264" s="77">
        <v>0</v>
      </c>
      <c r="R264" s="77">
        <v>1369.10326358971</v>
      </c>
      <c r="S264" s="78">
        <v>5.0000000000000001E-4</v>
      </c>
      <c r="T264" s="78">
        <v>4.4000000000000003E-3</v>
      </c>
      <c r="U264" s="78">
        <v>1.1000000000000001E-3</v>
      </c>
    </row>
    <row r="265" spans="2:21">
      <c r="B265" t="s">
        <v>944</v>
      </c>
      <c r="C265" t="s">
        <v>945</v>
      </c>
      <c r="D265" t="s">
        <v>123</v>
      </c>
      <c r="E265" t="s">
        <v>932</v>
      </c>
      <c r="F265" t="s">
        <v>337</v>
      </c>
      <c r="G265" t="s">
        <v>338</v>
      </c>
      <c r="H265" t="s">
        <v>941</v>
      </c>
      <c r="I265" t="s">
        <v>213</v>
      </c>
      <c r="J265"/>
      <c r="K265" s="77">
        <v>4.18</v>
      </c>
      <c r="L265" t="s">
        <v>106</v>
      </c>
      <c r="M265" s="78">
        <v>7.1300000000000002E-2</v>
      </c>
      <c r="N265" s="78">
        <v>7.3200000000000001E-2</v>
      </c>
      <c r="O265" s="77">
        <v>234393.61</v>
      </c>
      <c r="P265" s="77">
        <v>101.86924723933384</v>
      </c>
      <c r="Q265" s="77">
        <v>0</v>
      </c>
      <c r="R265" s="77">
        <v>881.55732246249704</v>
      </c>
      <c r="S265" s="78">
        <v>5.0000000000000001E-4</v>
      </c>
      <c r="T265" s="78">
        <v>2.8E-3</v>
      </c>
      <c r="U265" s="78">
        <v>6.9999999999999999E-4</v>
      </c>
    </row>
    <row r="266" spans="2:21">
      <c r="B266" t="s">
        <v>946</v>
      </c>
      <c r="C266" t="s">
        <v>947</v>
      </c>
      <c r="D266" t="s">
        <v>123</v>
      </c>
      <c r="E266" t="s">
        <v>932</v>
      </c>
      <c r="F266" t="s">
        <v>736</v>
      </c>
      <c r="G266" t="s">
        <v>532</v>
      </c>
      <c r="H266" t="s">
        <v>948</v>
      </c>
      <c r="I266" t="s">
        <v>213</v>
      </c>
      <c r="J266"/>
      <c r="K266" s="77">
        <v>9.61</v>
      </c>
      <c r="L266" t="s">
        <v>106</v>
      </c>
      <c r="M266" s="78">
        <v>6.3799999999999996E-2</v>
      </c>
      <c r="N266" s="78">
        <v>6.2300000000000001E-2</v>
      </c>
      <c r="O266" s="77">
        <v>586600.86</v>
      </c>
      <c r="P266" s="77">
        <v>100.88854166101973</v>
      </c>
      <c r="Q266" s="77">
        <v>0</v>
      </c>
      <c r="R266" s="77">
        <v>2184.9737917683001</v>
      </c>
      <c r="S266" s="78">
        <v>8.0000000000000004E-4</v>
      </c>
      <c r="T266" s="78">
        <v>7.0000000000000001E-3</v>
      </c>
      <c r="U266" s="78">
        <v>1.6999999999999999E-3</v>
      </c>
    </row>
    <row r="267" spans="2:21">
      <c r="B267" t="s">
        <v>949</v>
      </c>
      <c r="C267" t="s">
        <v>950</v>
      </c>
      <c r="D267" t="s">
        <v>123</v>
      </c>
      <c r="E267" t="s">
        <v>932</v>
      </c>
      <c r="F267" t="s">
        <v>951</v>
      </c>
      <c r="G267" t="s">
        <v>338</v>
      </c>
      <c r="H267" t="s">
        <v>948</v>
      </c>
      <c r="I267" t="s">
        <v>213</v>
      </c>
      <c r="J267"/>
      <c r="K267" s="77">
        <v>2.63</v>
      </c>
      <c r="L267" t="s">
        <v>106</v>
      </c>
      <c r="M267" s="78">
        <v>3.0800000000000001E-2</v>
      </c>
      <c r="N267" s="78">
        <v>8.2199999999999995E-2</v>
      </c>
      <c r="O267" s="77">
        <v>329261.34999999998</v>
      </c>
      <c r="P267" s="77">
        <v>87.776872209872025</v>
      </c>
      <c r="Q267" s="77">
        <v>0</v>
      </c>
      <c r="R267" s="77">
        <v>1067.04454086079</v>
      </c>
      <c r="S267" s="78">
        <v>5.0000000000000001E-4</v>
      </c>
      <c r="T267" s="78">
        <v>3.3999999999999998E-3</v>
      </c>
      <c r="U267" s="78">
        <v>8.0000000000000004E-4</v>
      </c>
    </row>
    <row r="268" spans="2:21">
      <c r="B268" t="s">
        <v>952</v>
      </c>
      <c r="C268" t="s">
        <v>953</v>
      </c>
      <c r="D268" t="s">
        <v>123</v>
      </c>
      <c r="E268" t="s">
        <v>932</v>
      </c>
      <c r="F268" t="s">
        <v>954</v>
      </c>
      <c r="G268" t="s">
        <v>955</v>
      </c>
      <c r="H268" t="s">
        <v>956</v>
      </c>
      <c r="I268" t="s">
        <v>213</v>
      </c>
      <c r="J268"/>
      <c r="K268" s="77">
        <v>5.56</v>
      </c>
      <c r="L268" t="s">
        <v>106</v>
      </c>
      <c r="M268" s="78">
        <v>8.5000000000000006E-2</v>
      </c>
      <c r="N268" s="78">
        <v>8.4000000000000005E-2</v>
      </c>
      <c r="O268" s="77">
        <v>246730.12</v>
      </c>
      <c r="P268" s="77">
        <v>100.5</v>
      </c>
      <c r="Q268" s="77">
        <v>0</v>
      </c>
      <c r="R268" s="77">
        <v>915.48224105520001</v>
      </c>
      <c r="S268" s="78">
        <v>2.9999999999999997E-4</v>
      </c>
      <c r="T268" s="78">
        <v>2.8999999999999998E-3</v>
      </c>
      <c r="U268" s="78">
        <v>6.9999999999999999E-4</v>
      </c>
    </row>
    <row r="269" spans="2:21">
      <c r="B269" t="s">
        <v>957</v>
      </c>
      <c r="C269" t="s">
        <v>958</v>
      </c>
      <c r="D269" t="s">
        <v>123</v>
      </c>
      <c r="E269" t="s">
        <v>932</v>
      </c>
      <c r="F269" t="s">
        <v>959</v>
      </c>
      <c r="G269" t="s">
        <v>960</v>
      </c>
      <c r="H269" t="s">
        <v>956</v>
      </c>
      <c r="I269" t="s">
        <v>213</v>
      </c>
      <c r="J269"/>
      <c r="K269" s="77">
        <v>5.86</v>
      </c>
      <c r="L269" t="s">
        <v>110</v>
      </c>
      <c r="M269" s="78">
        <v>4.3799999999999999E-2</v>
      </c>
      <c r="N269" s="78">
        <v>7.1400000000000005E-2</v>
      </c>
      <c r="O269" s="77">
        <v>61682.53</v>
      </c>
      <c r="P269" s="77">
        <v>85.372638824153171</v>
      </c>
      <c r="Q269" s="77">
        <v>0</v>
      </c>
      <c r="R269" s="77">
        <v>212.39885833672</v>
      </c>
      <c r="S269" s="78">
        <v>0</v>
      </c>
      <c r="T269" s="78">
        <v>6.9999999999999999E-4</v>
      </c>
      <c r="U269" s="78">
        <v>2.0000000000000001E-4</v>
      </c>
    </row>
    <row r="270" spans="2:21">
      <c r="B270" t="s">
        <v>961</v>
      </c>
      <c r="C270" t="s">
        <v>962</v>
      </c>
      <c r="D270" t="s">
        <v>123</v>
      </c>
      <c r="E270" t="s">
        <v>932</v>
      </c>
      <c r="F270" t="s">
        <v>959</v>
      </c>
      <c r="G270" t="s">
        <v>960</v>
      </c>
      <c r="H270" t="s">
        <v>956</v>
      </c>
      <c r="I270" t="s">
        <v>213</v>
      </c>
      <c r="J270"/>
      <c r="K270" s="77">
        <v>4.83</v>
      </c>
      <c r="L270" t="s">
        <v>110</v>
      </c>
      <c r="M270" s="78">
        <v>7.3800000000000004E-2</v>
      </c>
      <c r="N270" s="78">
        <v>6.9599999999999995E-2</v>
      </c>
      <c r="O270" s="77">
        <v>126449.19</v>
      </c>
      <c r="P270" s="77">
        <v>103.85747224446439</v>
      </c>
      <c r="Q270" s="77">
        <v>0</v>
      </c>
      <c r="R270" s="77">
        <v>529.69404917281395</v>
      </c>
      <c r="S270" s="78">
        <v>2.0000000000000001E-4</v>
      </c>
      <c r="T270" s="78">
        <v>1.6999999999999999E-3</v>
      </c>
      <c r="U270" s="78">
        <v>4.0000000000000002E-4</v>
      </c>
    </row>
    <row r="271" spans="2:21">
      <c r="B271" t="s">
        <v>963</v>
      </c>
      <c r="C271" t="s">
        <v>964</v>
      </c>
      <c r="D271" t="s">
        <v>123</v>
      </c>
      <c r="E271" t="s">
        <v>932</v>
      </c>
      <c r="F271" t="s">
        <v>959</v>
      </c>
      <c r="G271" t="s">
        <v>960</v>
      </c>
      <c r="H271" t="s">
        <v>956</v>
      </c>
      <c r="I271" t="s">
        <v>213</v>
      </c>
      <c r="J271"/>
      <c r="K271" s="77">
        <v>5.91</v>
      </c>
      <c r="L271" t="s">
        <v>106</v>
      </c>
      <c r="M271" s="78">
        <v>8.1299999999999997E-2</v>
      </c>
      <c r="N271" s="78">
        <v>7.3899999999999993E-2</v>
      </c>
      <c r="O271" s="77">
        <v>117196.81</v>
      </c>
      <c r="P271" s="77">
        <v>106.35663890459139</v>
      </c>
      <c r="Q271" s="77">
        <v>0</v>
      </c>
      <c r="R271" s="77">
        <v>460.19520296762499</v>
      </c>
      <c r="S271" s="78">
        <v>2.0000000000000001E-4</v>
      </c>
      <c r="T271" s="78">
        <v>1.5E-3</v>
      </c>
      <c r="U271" s="78">
        <v>4.0000000000000002E-4</v>
      </c>
    </row>
    <row r="272" spans="2:21">
      <c r="B272" s="84" t="s">
        <v>334</v>
      </c>
      <c r="C272" s="16"/>
      <c r="D272" s="16"/>
      <c r="E272" s="16"/>
      <c r="F272" s="16"/>
      <c r="K272" s="85">
        <v>5.09</v>
      </c>
      <c r="N272" s="86">
        <v>7.2099999999999997E-2</v>
      </c>
      <c r="O272" s="85">
        <v>13603003.18</v>
      </c>
      <c r="Q272" s="85">
        <v>0</v>
      </c>
      <c r="R272" s="85">
        <v>48509.710333466835</v>
      </c>
      <c r="T272" s="86">
        <v>0.15559999999999999</v>
      </c>
      <c r="U272" s="86">
        <v>3.8300000000000001E-2</v>
      </c>
    </row>
    <row r="273" spans="2:21">
      <c r="B273" t="s">
        <v>965</v>
      </c>
      <c r="C273" t="s">
        <v>966</v>
      </c>
      <c r="D273" t="s">
        <v>123</v>
      </c>
      <c r="E273" t="s">
        <v>932</v>
      </c>
      <c r="F273" t="s">
        <v>967</v>
      </c>
      <c r="G273" t="s">
        <v>968</v>
      </c>
      <c r="H273" t="s">
        <v>969</v>
      </c>
      <c r="I273" t="s">
        <v>935</v>
      </c>
      <c r="J273"/>
      <c r="K273" s="77">
        <v>7.28</v>
      </c>
      <c r="L273" t="s">
        <v>110</v>
      </c>
      <c r="M273" s="78">
        <v>4.2500000000000003E-2</v>
      </c>
      <c r="N273" s="78">
        <v>5.2699999999999997E-2</v>
      </c>
      <c r="O273" s="77">
        <v>123365.06</v>
      </c>
      <c r="P273" s="77">
        <v>96.722104073876423</v>
      </c>
      <c r="Q273" s="77">
        <v>0</v>
      </c>
      <c r="R273" s="77">
        <v>481.27045770558198</v>
      </c>
      <c r="S273" s="78">
        <v>1E-4</v>
      </c>
      <c r="T273" s="78">
        <v>1.5E-3</v>
      </c>
      <c r="U273" s="78">
        <v>4.0000000000000002E-4</v>
      </c>
    </row>
    <row r="274" spans="2:21">
      <c r="B274" t="s">
        <v>970</v>
      </c>
      <c r="C274" t="s">
        <v>971</v>
      </c>
      <c r="D274" t="s">
        <v>123</v>
      </c>
      <c r="E274" t="s">
        <v>932</v>
      </c>
      <c r="F274" t="s">
        <v>972</v>
      </c>
      <c r="G274" t="s">
        <v>968</v>
      </c>
      <c r="H274" t="s">
        <v>973</v>
      </c>
      <c r="I274" t="s">
        <v>213</v>
      </c>
      <c r="J274"/>
      <c r="K274" s="77">
        <v>1.1399999999999999</v>
      </c>
      <c r="L274" t="s">
        <v>106</v>
      </c>
      <c r="M274" s="78">
        <v>4.4999999999999998E-2</v>
      </c>
      <c r="N274" s="78">
        <v>8.48E-2</v>
      </c>
      <c r="O274" s="77">
        <v>80.19</v>
      </c>
      <c r="P274" s="77">
        <v>95.33195011846864</v>
      </c>
      <c r="Q274" s="77">
        <v>0</v>
      </c>
      <c r="R274" s="77">
        <v>0.28224118243360002</v>
      </c>
      <c r="S274" s="78">
        <v>0</v>
      </c>
      <c r="T274" s="78">
        <v>0</v>
      </c>
      <c r="U274" s="78">
        <v>0</v>
      </c>
    </row>
    <row r="275" spans="2:21">
      <c r="B275" t="s">
        <v>974</v>
      </c>
      <c r="C275" t="s">
        <v>975</v>
      </c>
      <c r="D275" t="s">
        <v>123</v>
      </c>
      <c r="E275" t="s">
        <v>932</v>
      </c>
      <c r="F275" t="s">
        <v>976</v>
      </c>
      <c r="G275" t="s">
        <v>968</v>
      </c>
      <c r="H275" t="s">
        <v>969</v>
      </c>
      <c r="I275" t="s">
        <v>935</v>
      </c>
      <c r="J275"/>
      <c r="K275" s="77">
        <v>6.9</v>
      </c>
      <c r="L275" t="s">
        <v>106</v>
      </c>
      <c r="M275" s="78">
        <v>0.03</v>
      </c>
      <c r="N275" s="78">
        <v>6.6400000000000001E-2</v>
      </c>
      <c r="O275" s="77">
        <v>228225.36</v>
      </c>
      <c r="P275" s="77">
        <v>78.484333333333311</v>
      </c>
      <c r="Q275" s="77">
        <v>0</v>
      </c>
      <c r="R275" s="77">
        <v>661.31529426797101</v>
      </c>
      <c r="S275" s="78">
        <v>1E-4</v>
      </c>
      <c r="T275" s="78">
        <v>2.0999999999999999E-3</v>
      </c>
      <c r="U275" s="78">
        <v>5.0000000000000001E-4</v>
      </c>
    </row>
    <row r="276" spans="2:21">
      <c r="B276" t="s">
        <v>977</v>
      </c>
      <c r="C276" t="s">
        <v>978</v>
      </c>
      <c r="D276" t="s">
        <v>123</v>
      </c>
      <c r="E276" t="s">
        <v>932</v>
      </c>
      <c r="F276" t="s">
        <v>979</v>
      </c>
      <c r="G276" t="s">
        <v>968</v>
      </c>
      <c r="H276" t="s">
        <v>969</v>
      </c>
      <c r="I276" t="s">
        <v>935</v>
      </c>
      <c r="J276"/>
      <c r="K276" s="77">
        <v>7.54</v>
      </c>
      <c r="L276" t="s">
        <v>106</v>
      </c>
      <c r="M276" s="78">
        <v>3.5000000000000003E-2</v>
      </c>
      <c r="N276" s="78">
        <v>6.6100000000000006E-2</v>
      </c>
      <c r="O276" s="77">
        <v>92523.8</v>
      </c>
      <c r="P276" s="77">
        <v>79.775166711700123</v>
      </c>
      <c r="Q276" s="77">
        <v>0</v>
      </c>
      <c r="R276" s="77">
        <v>272.51026995701602</v>
      </c>
      <c r="S276" s="78">
        <v>2.0000000000000001E-4</v>
      </c>
      <c r="T276" s="78">
        <v>8.9999999999999998E-4</v>
      </c>
      <c r="U276" s="78">
        <v>2.0000000000000001E-4</v>
      </c>
    </row>
    <row r="277" spans="2:21">
      <c r="B277" t="s">
        <v>980</v>
      </c>
      <c r="C277" t="s">
        <v>981</v>
      </c>
      <c r="D277" t="s">
        <v>123</v>
      </c>
      <c r="E277" t="s">
        <v>932</v>
      </c>
      <c r="F277" t="s">
        <v>982</v>
      </c>
      <c r="G277" t="s">
        <v>983</v>
      </c>
      <c r="H277" t="s">
        <v>984</v>
      </c>
      <c r="I277" t="s">
        <v>213</v>
      </c>
      <c r="J277"/>
      <c r="K277" s="77">
        <v>3.64</v>
      </c>
      <c r="L277" t="s">
        <v>106</v>
      </c>
      <c r="M277" s="78">
        <v>5.5500000000000001E-2</v>
      </c>
      <c r="N277" s="78">
        <v>6.1899999999999997E-2</v>
      </c>
      <c r="O277" s="77">
        <v>43177.77</v>
      </c>
      <c r="P277" s="77">
        <v>99.268733270384402</v>
      </c>
      <c r="Q277" s="77">
        <v>0</v>
      </c>
      <c r="R277" s="77">
        <v>158.24659753091299</v>
      </c>
      <c r="S277" s="78">
        <v>1E-4</v>
      </c>
      <c r="T277" s="78">
        <v>5.0000000000000001E-4</v>
      </c>
      <c r="U277" s="78">
        <v>1E-4</v>
      </c>
    </row>
    <row r="278" spans="2:21">
      <c r="B278" t="s">
        <v>985</v>
      </c>
      <c r="C278" t="s">
        <v>986</v>
      </c>
      <c r="D278" t="s">
        <v>123</v>
      </c>
      <c r="E278" t="s">
        <v>932</v>
      </c>
      <c r="F278" t="s">
        <v>987</v>
      </c>
      <c r="G278" t="s">
        <v>968</v>
      </c>
      <c r="H278" t="s">
        <v>984</v>
      </c>
      <c r="I278" t="s">
        <v>213</v>
      </c>
      <c r="J278"/>
      <c r="K278" s="77">
        <v>7.62</v>
      </c>
      <c r="L278" t="s">
        <v>110</v>
      </c>
      <c r="M278" s="78">
        <v>4.2500000000000003E-2</v>
      </c>
      <c r="N278" s="78">
        <v>5.4100000000000002E-2</v>
      </c>
      <c r="O278" s="77">
        <v>246730.12</v>
      </c>
      <c r="P278" s="77">
        <v>92.710465751648044</v>
      </c>
      <c r="Q278" s="77">
        <v>0</v>
      </c>
      <c r="R278" s="77">
        <v>922.61864469601403</v>
      </c>
      <c r="S278" s="78">
        <v>2.0000000000000001E-4</v>
      </c>
      <c r="T278" s="78">
        <v>3.0000000000000001E-3</v>
      </c>
      <c r="U278" s="78">
        <v>6.9999999999999999E-4</v>
      </c>
    </row>
    <row r="279" spans="2:21">
      <c r="B279" t="s">
        <v>988</v>
      </c>
      <c r="C279" t="s">
        <v>989</v>
      </c>
      <c r="D279" t="s">
        <v>123</v>
      </c>
      <c r="E279" t="s">
        <v>932</v>
      </c>
      <c r="F279" t="s">
        <v>990</v>
      </c>
      <c r="G279" t="s">
        <v>991</v>
      </c>
      <c r="H279" t="s">
        <v>984</v>
      </c>
      <c r="I279" t="s">
        <v>213</v>
      </c>
      <c r="J279"/>
      <c r="K279" s="77">
        <v>7.95</v>
      </c>
      <c r="L279" t="s">
        <v>106</v>
      </c>
      <c r="M279" s="78">
        <v>5.8799999999999998E-2</v>
      </c>
      <c r="N279" s="78">
        <v>6.0299999999999999E-2</v>
      </c>
      <c r="O279" s="77">
        <v>123365.06</v>
      </c>
      <c r="P279" s="77">
        <v>99.137777780029452</v>
      </c>
      <c r="Q279" s="77">
        <v>0</v>
      </c>
      <c r="R279" s="77">
        <v>451.536691419372</v>
      </c>
      <c r="S279" s="78">
        <v>1E-4</v>
      </c>
      <c r="T279" s="78">
        <v>1.4E-3</v>
      </c>
      <c r="U279" s="78">
        <v>4.0000000000000002E-4</v>
      </c>
    </row>
    <row r="280" spans="2:21">
      <c r="B280" t="s">
        <v>992</v>
      </c>
      <c r="C280" t="s">
        <v>993</v>
      </c>
      <c r="D280" t="s">
        <v>123</v>
      </c>
      <c r="E280" t="s">
        <v>932</v>
      </c>
      <c r="F280" t="s">
        <v>994</v>
      </c>
      <c r="G280" t="s">
        <v>995</v>
      </c>
      <c r="H280" t="s">
        <v>984</v>
      </c>
      <c r="I280" t="s">
        <v>325</v>
      </c>
      <c r="J280"/>
      <c r="K280" s="77">
        <v>5.14</v>
      </c>
      <c r="L280" t="s">
        <v>106</v>
      </c>
      <c r="M280" s="78">
        <v>4.2500000000000003E-2</v>
      </c>
      <c r="N280" s="78">
        <v>5.91E-2</v>
      </c>
      <c r="O280" s="77">
        <v>41593.79</v>
      </c>
      <c r="P280" s="77">
        <v>92.273972689192306</v>
      </c>
      <c r="Q280" s="77">
        <v>0</v>
      </c>
      <c r="R280" s="77">
        <v>141.69985503309999</v>
      </c>
      <c r="S280" s="78">
        <v>1E-4</v>
      </c>
      <c r="T280" s="78">
        <v>5.0000000000000001E-4</v>
      </c>
      <c r="U280" s="78">
        <v>1E-4</v>
      </c>
    </row>
    <row r="281" spans="2:21">
      <c r="B281" t="s">
        <v>996</v>
      </c>
      <c r="C281" t="s">
        <v>997</v>
      </c>
      <c r="D281" t="s">
        <v>123</v>
      </c>
      <c r="E281" t="s">
        <v>932</v>
      </c>
      <c r="F281" t="s">
        <v>998</v>
      </c>
      <c r="G281" t="s">
        <v>983</v>
      </c>
      <c r="H281" t="s">
        <v>984</v>
      </c>
      <c r="I281" t="s">
        <v>213</v>
      </c>
      <c r="J281"/>
      <c r="K281" s="77">
        <v>3.72</v>
      </c>
      <c r="L281" t="s">
        <v>113</v>
      </c>
      <c r="M281" s="78">
        <v>4.6300000000000001E-2</v>
      </c>
      <c r="N281" s="78">
        <v>7.7700000000000005E-2</v>
      </c>
      <c r="O281" s="77">
        <v>185047.59</v>
      </c>
      <c r="P281" s="77">
        <v>90.449750019927308</v>
      </c>
      <c r="Q281" s="77">
        <v>0</v>
      </c>
      <c r="R281" s="77">
        <v>781.92617325581705</v>
      </c>
      <c r="S281" s="78">
        <v>4.0000000000000002E-4</v>
      </c>
      <c r="T281" s="78">
        <v>2.5000000000000001E-3</v>
      </c>
      <c r="U281" s="78">
        <v>5.9999999999999995E-4</v>
      </c>
    </row>
    <row r="282" spans="2:21">
      <c r="B282" t="s">
        <v>999</v>
      </c>
      <c r="C282" t="s">
        <v>1000</v>
      </c>
      <c r="D282" t="s">
        <v>123</v>
      </c>
      <c r="E282" t="s">
        <v>932</v>
      </c>
      <c r="F282" t="s">
        <v>1001</v>
      </c>
      <c r="G282" t="s">
        <v>968</v>
      </c>
      <c r="H282" t="s">
        <v>1002</v>
      </c>
      <c r="I282" t="s">
        <v>935</v>
      </c>
      <c r="J282"/>
      <c r="K282" s="77">
        <v>4.04</v>
      </c>
      <c r="L282" t="s">
        <v>106</v>
      </c>
      <c r="M282" s="78">
        <v>3.2000000000000001E-2</v>
      </c>
      <c r="N282" s="78">
        <v>0.1104</v>
      </c>
      <c r="O282" s="77">
        <v>197384.1</v>
      </c>
      <c r="P282" s="77">
        <v>74.112444420801879</v>
      </c>
      <c r="Q282" s="77">
        <v>0</v>
      </c>
      <c r="R282" s="77">
        <v>540.08858175833598</v>
      </c>
      <c r="S282" s="78">
        <v>2.0000000000000001E-4</v>
      </c>
      <c r="T282" s="78">
        <v>1.6999999999999999E-3</v>
      </c>
      <c r="U282" s="78">
        <v>4.0000000000000002E-4</v>
      </c>
    </row>
    <row r="283" spans="2:21">
      <c r="B283" t="s">
        <v>1003</v>
      </c>
      <c r="C283" t="s">
        <v>1004</v>
      </c>
      <c r="D283" t="s">
        <v>123</v>
      </c>
      <c r="E283" t="s">
        <v>932</v>
      </c>
      <c r="F283" t="s">
        <v>982</v>
      </c>
      <c r="G283" t="s">
        <v>983</v>
      </c>
      <c r="H283" t="s">
        <v>938</v>
      </c>
      <c r="I283" t="s">
        <v>213</v>
      </c>
      <c r="J283"/>
      <c r="K283" s="77">
        <v>7.15</v>
      </c>
      <c r="L283" t="s">
        <v>106</v>
      </c>
      <c r="M283" s="78">
        <v>6.7400000000000002E-2</v>
      </c>
      <c r="N283" s="78">
        <v>6.2199999999999998E-2</v>
      </c>
      <c r="O283" s="77">
        <v>92523.8</v>
      </c>
      <c r="P283" s="77">
        <v>103.62428334979757</v>
      </c>
      <c r="Q283" s="77">
        <v>0</v>
      </c>
      <c r="R283" s="77">
        <v>353.97834431117599</v>
      </c>
      <c r="S283" s="78">
        <v>1E-4</v>
      </c>
      <c r="T283" s="78">
        <v>1.1000000000000001E-3</v>
      </c>
      <c r="U283" s="78">
        <v>2.9999999999999997E-4</v>
      </c>
    </row>
    <row r="284" spans="2:21">
      <c r="B284" t="s">
        <v>1005</v>
      </c>
      <c r="C284" t="s">
        <v>1006</v>
      </c>
      <c r="D284" t="s">
        <v>123</v>
      </c>
      <c r="E284" t="s">
        <v>932</v>
      </c>
      <c r="F284" t="s">
        <v>1007</v>
      </c>
      <c r="G284" t="s">
        <v>983</v>
      </c>
      <c r="H284" t="s">
        <v>938</v>
      </c>
      <c r="I284" t="s">
        <v>213</v>
      </c>
      <c r="J284"/>
      <c r="K284" s="77">
        <v>5.31</v>
      </c>
      <c r="L284" t="s">
        <v>106</v>
      </c>
      <c r="M284" s="78">
        <v>3.9300000000000002E-2</v>
      </c>
      <c r="N284" s="78">
        <v>6.7299999999999999E-2</v>
      </c>
      <c r="O284" s="77">
        <v>192141.08</v>
      </c>
      <c r="P284" s="77">
        <v>87.554974995040041</v>
      </c>
      <c r="Q284" s="77">
        <v>0</v>
      </c>
      <c r="R284" s="77">
        <v>621.10174323564604</v>
      </c>
      <c r="S284" s="78">
        <v>1E-4</v>
      </c>
      <c r="T284" s="78">
        <v>2E-3</v>
      </c>
      <c r="U284" s="78">
        <v>5.0000000000000001E-4</v>
      </c>
    </row>
    <row r="285" spans="2:21">
      <c r="B285" t="s">
        <v>1008</v>
      </c>
      <c r="C285" t="s">
        <v>1009</v>
      </c>
      <c r="D285" t="s">
        <v>123</v>
      </c>
      <c r="E285" t="s">
        <v>932</v>
      </c>
      <c r="F285" t="s">
        <v>1010</v>
      </c>
      <c r="G285" t="s">
        <v>1011</v>
      </c>
      <c r="H285" t="s">
        <v>938</v>
      </c>
      <c r="I285" t="s">
        <v>213</v>
      </c>
      <c r="J285"/>
      <c r="K285" s="77">
        <v>2.97</v>
      </c>
      <c r="L285" t="s">
        <v>106</v>
      </c>
      <c r="M285" s="78">
        <v>4.7500000000000001E-2</v>
      </c>
      <c r="N285" s="78">
        <v>8.2799999999999999E-2</v>
      </c>
      <c r="O285" s="77">
        <v>141869.82</v>
      </c>
      <c r="P285" s="77">
        <v>90.991472232501565</v>
      </c>
      <c r="Q285" s="77">
        <v>0</v>
      </c>
      <c r="R285" s="77">
        <v>476.59820462194699</v>
      </c>
      <c r="S285" s="78">
        <v>1E-4</v>
      </c>
      <c r="T285" s="78">
        <v>1.5E-3</v>
      </c>
      <c r="U285" s="78">
        <v>4.0000000000000002E-4</v>
      </c>
    </row>
    <row r="286" spans="2:21">
      <c r="B286" t="s">
        <v>1012</v>
      </c>
      <c r="C286" t="s">
        <v>1013</v>
      </c>
      <c r="D286" t="s">
        <v>123</v>
      </c>
      <c r="E286" t="s">
        <v>932</v>
      </c>
      <c r="F286" t="s">
        <v>1010</v>
      </c>
      <c r="G286" t="s">
        <v>1011</v>
      </c>
      <c r="H286" t="s">
        <v>938</v>
      </c>
      <c r="I286" t="s">
        <v>213</v>
      </c>
      <c r="J286"/>
      <c r="K286" s="77">
        <v>5.92</v>
      </c>
      <c r="L286" t="s">
        <v>106</v>
      </c>
      <c r="M286" s="78">
        <v>5.1299999999999998E-2</v>
      </c>
      <c r="N286" s="78">
        <v>7.9699999999999993E-2</v>
      </c>
      <c r="O286" s="77">
        <v>101467.76</v>
      </c>
      <c r="P286" s="77">
        <v>85.403430565137086</v>
      </c>
      <c r="Q286" s="77">
        <v>0</v>
      </c>
      <c r="R286" s="77">
        <v>319.93745185945897</v>
      </c>
      <c r="S286" s="78">
        <v>1E-4</v>
      </c>
      <c r="T286" s="78">
        <v>1E-3</v>
      </c>
      <c r="U286" s="78">
        <v>2.9999999999999997E-4</v>
      </c>
    </row>
    <row r="287" spans="2:21">
      <c r="B287" t="s">
        <v>1014</v>
      </c>
      <c r="C287" t="s">
        <v>1015</v>
      </c>
      <c r="D287" t="s">
        <v>123</v>
      </c>
      <c r="E287" t="s">
        <v>932</v>
      </c>
      <c r="F287" t="s">
        <v>1016</v>
      </c>
      <c r="G287" t="s">
        <v>1017</v>
      </c>
      <c r="H287" t="s">
        <v>941</v>
      </c>
      <c r="I287" t="s">
        <v>213</v>
      </c>
      <c r="J287"/>
      <c r="K287" s="77">
        <v>7.27</v>
      </c>
      <c r="L287" t="s">
        <v>106</v>
      </c>
      <c r="M287" s="78">
        <v>3.3000000000000002E-2</v>
      </c>
      <c r="N287" s="78">
        <v>6.1400000000000003E-2</v>
      </c>
      <c r="O287" s="77">
        <v>185047.59</v>
      </c>
      <c r="P287" s="77">
        <v>82.416833351301719</v>
      </c>
      <c r="Q287" s="77">
        <v>0</v>
      </c>
      <c r="R287" s="77">
        <v>563.06826341136298</v>
      </c>
      <c r="S287" s="78">
        <v>0</v>
      </c>
      <c r="T287" s="78">
        <v>1.8E-3</v>
      </c>
      <c r="U287" s="78">
        <v>4.0000000000000002E-4</v>
      </c>
    </row>
    <row r="288" spans="2:21">
      <c r="B288" t="s">
        <v>1018</v>
      </c>
      <c r="C288" t="s">
        <v>1019</v>
      </c>
      <c r="D288" t="s">
        <v>123</v>
      </c>
      <c r="E288" t="s">
        <v>932</v>
      </c>
      <c r="F288" t="s">
        <v>1020</v>
      </c>
      <c r="G288" t="s">
        <v>968</v>
      </c>
      <c r="H288" t="s">
        <v>1021</v>
      </c>
      <c r="I288" t="s">
        <v>935</v>
      </c>
      <c r="J288"/>
      <c r="K288" s="77">
        <v>6.62</v>
      </c>
      <c r="L288" t="s">
        <v>110</v>
      </c>
      <c r="M288" s="78">
        <v>5.8000000000000003E-2</v>
      </c>
      <c r="N288" s="78">
        <v>5.1299999999999998E-2</v>
      </c>
      <c r="O288" s="77">
        <v>92523.8</v>
      </c>
      <c r="P288" s="77">
        <v>109.68876710640937</v>
      </c>
      <c r="Q288" s="77">
        <v>0</v>
      </c>
      <c r="R288" s="77">
        <v>409.34256839770001</v>
      </c>
      <c r="S288" s="78">
        <v>2.0000000000000001E-4</v>
      </c>
      <c r="T288" s="78">
        <v>1.2999999999999999E-3</v>
      </c>
      <c r="U288" s="78">
        <v>2.9999999999999997E-4</v>
      </c>
    </row>
    <row r="289" spans="2:21">
      <c r="B289" t="s">
        <v>1022</v>
      </c>
      <c r="C289" t="s">
        <v>1023</v>
      </c>
      <c r="D289" t="s">
        <v>123</v>
      </c>
      <c r="E289" t="s">
        <v>932</v>
      </c>
      <c r="F289" t="s">
        <v>1024</v>
      </c>
      <c r="G289" t="s">
        <v>983</v>
      </c>
      <c r="H289" t="s">
        <v>941</v>
      </c>
      <c r="I289" t="s">
        <v>213</v>
      </c>
      <c r="J289"/>
      <c r="K289" s="77">
        <v>7.51</v>
      </c>
      <c r="L289" t="s">
        <v>106</v>
      </c>
      <c r="M289" s="78">
        <v>6.1699999999999998E-2</v>
      </c>
      <c r="N289" s="78">
        <v>6.0999999999999999E-2</v>
      </c>
      <c r="O289" s="77">
        <v>92523.8</v>
      </c>
      <c r="P289" s="77">
        <v>100.80310002399382</v>
      </c>
      <c r="Q289" s="77">
        <v>0</v>
      </c>
      <c r="R289" s="77">
        <v>344.34124217272</v>
      </c>
      <c r="S289" s="78">
        <v>0</v>
      </c>
      <c r="T289" s="78">
        <v>1.1000000000000001E-3</v>
      </c>
      <c r="U289" s="78">
        <v>2.9999999999999997E-4</v>
      </c>
    </row>
    <row r="290" spans="2:21">
      <c r="B290" t="s">
        <v>1025</v>
      </c>
      <c r="C290" t="s">
        <v>1026</v>
      </c>
      <c r="D290" t="s">
        <v>123</v>
      </c>
      <c r="E290" t="s">
        <v>932</v>
      </c>
      <c r="F290" t="s">
        <v>1027</v>
      </c>
      <c r="G290" t="s">
        <v>1028</v>
      </c>
      <c r="H290" t="s">
        <v>941</v>
      </c>
      <c r="I290" t="s">
        <v>213</v>
      </c>
      <c r="J290"/>
      <c r="K290" s="77">
        <v>7.32</v>
      </c>
      <c r="L290" t="s">
        <v>106</v>
      </c>
      <c r="M290" s="78">
        <v>5.5E-2</v>
      </c>
      <c r="N290" s="78">
        <v>5.8400000000000001E-2</v>
      </c>
      <c r="O290" s="77">
        <v>246730.12</v>
      </c>
      <c r="P290" s="77">
        <v>99.714555543846899</v>
      </c>
      <c r="Q290" s="77">
        <v>0</v>
      </c>
      <c r="R290" s="77">
        <v>908.327410697554</v>
      </c>
      <c r="S290" s="78">
        <v>2.0000000000000001E-4</v>
      </c>
      <c r="T290" s="78">
        <v>2.8999999999999998E-3</v>
      </c>
      <c r="U290" s="78">
        <v>6.9999999999999999E-4</v>
      </c>
    </row>
    <row r="291" spans="2:21">
      <c r="B291" t="s">
        <v>1029</v>
      </c>
      <c r="C291" t="s">
        <v>1030</v>
      </c>
      <c r="D291" t="s">
        <v>123</v>
      </c>
      <c r="E291" t="s">
        <v>932</v>
      </c>
      <c r="F291" t="s">
        <v>1031</v>
      </c>
      <c r="G291" t="s">
        <v>983</v>
      </c>
      <c r="H291" t="s">
        <v>941</v>
      </c>
      <c r="I291" t="s">
        <v>213</v>
      </c>
      <c r="J291"/>
      <c r="K291" s="77">
        <v>4.3499999999999996</v>
      </c>
      <c r="L291" t="s">
        <v>110</v>
      </c>
      <c r="M291" s="78">
        <v>4.1300000000000003E-2</v>
      </c>
      <c r="N291" s="78">
        <v>5.4699999999999999E-2</v>
      </c>
      <c r="O291" s="77">
        <v>183197.11</v>
      </c>
      <c r="P291" s="77">
        <v>97.608123265481666</v>
      </c>
      <c r="Q291" s="77">
        <v>0</v>
      </c>
      <c r="R291" s="77">
        <v>721.23347350605002</v>
      </c>
      <c r="S291" s="78">
        <v>2.0000000000000001E-4</v>
      </c>
      <c r="T291" s="78">
        <v>2.3E-3</v>
      </c>
      <c r="U291" s="78">
        <v>5.9999999999999995E-4</v>
      </c>
    </row>
    <row r="292" spans="2:21">
      <c r="B292" t="s">
        <v>1032</v>
      </c>
      <c r="C292" t="s">
        <v>1033</v>
      </c>
      <c r="D292" t="s">
        <v>123</v>
      </c>
      <c r="E292" t="s">
        <v>932</v>
      </c>
      <c r="F292" t="s">
        <v>1034</v>
      </c>
      <c r="G292" t="s">
        <v>1035</v>
      </c>
      <c r="H292" t="s">
        <v>941</v>
      </c>
      <c r="I292" t="s">
        <v>213</v>
      </c>
      <c r="J292"/>
      <c r="K292" s="77">
        <v>6.97</v>
      </c>
      <c r="L292" t="s">
        <v>106</v>
      </c>
      <c r="M292" s="78">
        <v>6.8000000000000005E-2</v>
      </c>
      <c r="N292" s="78">
        <v>6.7000000000000004E-2</v>
      </c>
      <c r="O292" s="77">
        <v>296076.14</v>
      </c>
      <c r="P292" s="77">
        <v>103.42921668210046</v>
      </c>
      <c r="Q292" s="77">
        <v>0</v>
      </c>
      <c r="R292" s="77">
        <v>1130.5983259639399</v>
      </c>
      <c r="S292" s="78">
        <v>2.9999999999999997E-4</v>
      </c>
      <c r="T292" s="78">
        <v>3.5999999999999999E-3</v>
      </c>
      <c r="U292" s="78">
        <v>8.9999999999999998E-4</v>
      </c>
    </row>
    <row r="293" spans="2:21">
      <c r="B293" t="s">
        <v>1036</v>
      </c>
      <c r="C293" t="s">
        <v>1037</v>
      </c>
      <c r="D293" t="s">
        <v>123</v>
      </c>
      <c r="E293" t="s">
        <v>932</v>
      </c>
      <c r="F293" t="s">
        <v>1038</v>
      </c>
      <c r="G293" t="s">
        <v>968</v>
      </c>
      <c r="H293" t="s">
        <v>941</v>
      </c>
      <c r="I293" t="s">
        <v>325</v>
      </c>
      <c r="J293"/>
      <c r="K293" s="77">
        <v>6.84</v>
      </c>
      <c r="L293" t="s">
        <v>106</v>
      </c>
      <c r="M293" s="78">
        <v>0.06</v>
      </c>
      <c r="N293" s="78">
        <v>6.6400000000000001E-2</v>
      </c>
      <c r="O293" s="77">
        <v>154206.32999999999</v>
      </c>
      <c r="P293" s="77">
        <v>97.093602745944423</v>
      </c>
      <c r="Q293" s="77">
        <v>0</v>
      </c>
      <c r="R293" s="77">
        <v>552.78278554773601</v>
      </c>
      <c r="S293" s="78">
        <v>1E-4</v>
      </c>
      <c r="T293" s="78">
        <v>1.8E-3</v>
      </c>
      <c r="U293" s="78">
        <v>4.0000000000000002E-4</v>
      </c>
    </row>
    <row r="294" spans="2:21">
      <c r="B294" t="s">
        <v>1039</v>
      </c>
      <c r="C294" t="s">
        <v>1040</v>
      </c>
      <c r="D294" t="s">
        <v>123</v>
      </c>
      <c r="E294" t="s">
        <v>932</v>
      </c>
      <c r="F294" t="s">
        <v>1041</v>
      </c>
      <c r="G294" t="s">
        <v>1042</v>
      </c>
      <c r="H294" t="s">
        <v>941</v>
      </c>
      <c r="I294" t="s">
        <v>213</v>
      </c>
      <c r="J294"/>
      <c r="K294" s="77">
        <v>6.85</v>
      </c>
      <c r="L294" t="s">
        <v>106</v>
      </c>
      <c r="M294" s="78">
        <v>6.3799999999999996E-2</v>
      </c>
      <c r="N294" s="78">
        <v>6.0400000000000002E-2</v>
      </c>
      <c r="O294" s="77">
        <v>51813.33</v>
      </c>
      <c r="P294" s="77">
        <v>103.75183568379036</v>
      </c>
      <c r="Q294" s="77">
        <v>0</v>
      </c>
      <c r="R294" s="77">
        <v>198.471881466399</v>
      </c>
      <c r="S294" s="78">
        <v>1E-4</v>
      </c>
      <c r="T294" s="78">
        <v>5.9999999999999995E-4</v>
      </c>
      <c r="U294" s="78">
        <v>2.0000000000000001E-4</v>
      </c>
    </row>
    <row r="295" spans="2:21">
      <c r="B295" t="s">
        <v>1043</v>
      </c>
      <c r="C295" t="s">
        <v>1044</v>
      </c>
      <c r="D295" t="s">
        <v>123</v>
      </c>
      <c r="E295" t="s">
        <v>932</v>
      </c>
      <c r="F295" t="s">
        <v>1045</v>
      </c>
      <c r="G295" t="s">
        <v>983</v>
      </c>
      <c r="H295" t="s">
        <v>941</v>
      </c>
      <c r="I295" t="s">
        <v>213</v>
      </c>
      <c r="J295"/>
      <c r="K295" s="77">
        <v>3.65</v>
      </c>
      <c r="L295" t="s">
        <v>106</v>
      </c>
      <c r="M295" s="78">
        <v>8.1299999999999997E-2</v>
      </c>
      <c r="N295" s="78">
        <v>7.4999999999999997E-2</v>
      </c>
      <c r="O295" s="77">
        <v>123365.06</v>
      </c>
      <c r="P295" s="77">
        <v>103.2021666497792</v>
      </c>
      <c r="Q295" s="77">
        <v>0</v>
      </c>
      <c r="R295" s="77">
        <v>470.04851147408999</v>
      </c>
      <c r="S295" s="78">
        <v>1E-4</v>
      </c>
      <c r="T295" s="78">
        <v>1.5E-3</v>
      </c>
      <c r="U295" s="78">
        <v>4.0000000000000002E-4</v>
      </c>
    </row>
    <row r="296" spans="2:21">
      <c r="B296" t="s">
        <v>1046</v>
      </c>
      <c r="C296" t="s">
        <v>1047</v>
      </c>
      <c r="D296" t="s">
        <v>123</v>
      </c>
      <c r="E296" t="s">
        <v>932</v>
      </c>
      <c r="F296" t="s">
        <v>1048</v>
      </c>
      <c r="G296" t="s">
        <v>983</v>
      </c>
      <c r="H296" t="s">
        <v>948</v>
      </c>
      <c r="I296" t="s">
        <v>213</v>
      </c>
      <c r="J296"/>
      <c r="K296" s="77">
        <v>4.38</v>
      </c>
      <c r="L296" t="s">
        <v>110</v>
      </c>
      <c r="M296" s="78">
        <v>7.2499999999999995E-2</v>
      </c>
      <c r="N296" s="78">
        <v>7.3599999999999999E-2</v>
      </c>
      <c r="O296" s="77">
        <v>220206.63</v>
      </c>
      <c r="P296" s="77">
        <v>99.218833328224477</v>
      </c>
      <c r="Q296" s="77">
        <v>0</v>
      </c>
      <c r="R296" s="77">
        <v>881.24324419279299</v>
      </c>
      <c r="S296" s="78">
        <v>2.0000000000000001E-4</v>
      </c>
      <c r="T296" s="78">
        <v>2.8E-3</v>
      </c>
      <c r="U296" s="78">
        <v>6.9999999999999999E-4</v>
      </c>
    </row>
    <row r="297" spans="2:21">
      <c r="B297" t="s">
        <v>1049</v>
      </c>
      <c r="C297" t="s">
        <v>1050</v>
      </c>
      <c r="D297" t="s">
        <v>123</v>
      </c>
      <c r="E297" t="s">
        <v>932</v>
      </c>
      <c r="F297" t="s">
        <v>1051</v>
      </c>
      <c r="G297" t="s">
        <v>983</v>
      </c>
      <c r="H297" t="s">
        <v>948</v>
      </c>
      <c r="I297" t="s">
        <v>213</v>
      </c>
      <c r="J297"/>
      <c r="K297" s="77">
        <v>7.29</v>
      </c>
      <c r="L297" t="s">
        <v>106</v>
      </c>
      <c r="M297" s="78">
        <v>7.1199999999999999E-2</v>
      </c>
      <c r="N297" s="78">
        <v>7.2400000000000006E-2</v>
      </c>
      <c r="O297" s="77">
        <v>123365.06</v>
      </c>
      <c r="P297" s="77">
        <v>98.925008208645096</v>
      </c>
      <c r="Q297" s="77">
        <v>0</v>
      </c>
      <c r="R297" s="77">
        <v>450.567603041067</v>
      </c>
      <c r="S297" s="78">
        <v>1E-4</v>
      </c>
      <c r="T297" s="78">
        <v>1.4E-3</v>
      </c>
      <c r="U297" s="78">
        <v>4.0000000000000002E-4</v>
      </c>
    </row>
    <row r="298" spans="2:21">
      <c r="B298" t="s">
        <v>1052</v>
      </c>
      <c r="C298" t="s">
        <v>1053</v>
      </c>
      <c r="D298" t="s">
        <v>123</v>
      </c>
      <c r="E298" t="s">
        <v>932</v>
      </c>
      <c r="F298" t="s">
        <v>1054</v>
      </c>
      <c r="G298" t="s">
        <v>1035</v>
      </c>
      <c r="H298" t="s">
        <v>948</v>
      </c>
      <c r="I298" t="s">
        <v>213</v>
      </c>
      <c r="J298"/>
      <c r="K298" s="77">
        <v>3.3</v>
      </c>
      <c r="L298" t="s">
        <v>106</v>
      </c>
      <c r="M298" s="78">
        <v>2.63E-2</v>
      </c>
      <c r="N298" s="78">
        <v>7.5899999999999995E-2</v>
      </c>
      <c r="O298" s="77">
        <v>156396.04999999999</v>
      </c>
      <c r="P298" s="77">
        <v>85.058083332667294</v>
      </c>
      <c r="Q298" s="77">
        <v>0</v>
      </c>
      <c r="R298" s="77">
        <v>491.13746553029603</v>
      </c>
      <c r="S298" s="78">
        <v>1E-4</v>
      </c>
      <c r="T298" s="78">
        <v>1.6000000000000001E-3</v>
      </c>
      <c r="U298" s="78">
        <v>4.0000000000000002E-4</v>
      </c>
    </row>
    <row r="299" spans="2:21">
      <c r="B299" t="s">
        <v>1055</v>
      </c>
      <c r="C299" t="s">
        <v>1056</v>
      </c>
      <c r="D299" t="s">
        <v>123</v>
      </c>
      <c r="E299" t="s">
        <v>932</v>
      </c>
      <c r="F299" t="s">
        <v>1054</v>
      </c>
      <c r="G299" t="s">
        <v>1035</v>
      </c>
      <c r="H299" t="s">
        <v>948</v>
      </c>
      <c r="I299" t="s">
        <v>213</v>
      </c>
      <c r="J299"/>
      <c r="K299" s="77">
        <v>2.0699999999999998</v>
      </c>
      <c r="L299" t="s">
        <v>106</v>
      </c>
      <c r="M299" s="78">
        <v>7.0499999999999993E-2</v>
      </c>
      <c r="N299" s="78">
        <v>7.1300000000000002E-2</v>
      </c>
      <c r="O299" s="77">
        <v>61682.53</v>
      </c>
      <c r="P299" s="77">
        <v>101.35150001418536</v>
      </c>
      <c r="Q299" s="77">
        <v>0</v>
      </c>
      <c r="R299" s="77">
        <v>230.80969743107599</v>
      </c>
      <c r="S299" s="78">
        <v>1E-4</v>
      </c>
      <c r="T299" s="78">
        <v>6.9999999999999999E-4</v>
      </c>
      <c r="U299" s="78">
        <v>2.0000000000000001E-4</v>
      </c>
    </row>
    <row r="300" spans="2:21">
      <c r="B300" t="s">
        <v>1057</v>
      </c>
      <c r="C300" t="s">
        <v>1058</v>
      </c>
      <c r="D300" t="s">
        <v>123</v>
      </c>
      <c r="E300" t="s">
        <v>932</v>
      </c>
      <c r="F300" t="s">
        <v>1059</v>
      </c>
      <c r="G300" t="s">
        <v>1060</v>
      </c>
      <c r="H300" t="s">
        <v>948</v>
      </c>
      <c r="I300" t="s">
        <v>213</v>
      </c>
      <c r="J300"/>
      <c r="K300" s="77">
        <v>5.35</v>
      </c>
      <c r="L300" t="s">
        <v>106</v>
      </c>
      <c r="M300" s="78">
        <v>0.04</v>
      </c>
      <c r="N300" s="78">
        <v>6.0600000000000001E-2</v>
      </c>
      <c r="O300" s="77">
        <v>168084.89</v>
      </c>
      <c r="P300" s="77">
        <v>91.297777776455689</v>
      </c>
      <c r="Q300" s="77">
        <v>0</v>
      </c>
      <c r="R300" s="77">
        <v>566.56608443281596</v>
      </c>
      <c r="S300" s="78">
        <v>2.9999999999999997E-4</v>
      </c>
      <c r="T300" s="78">
        <v>1.8E-3</v>
      </c>
      <c r="U300" s="78">
        <v>4.0000000000000002E-4</v>
      </c>
    </row>
    <row r="301" spans="2:21">
      <c r="B301" t="s">
        <v>1061</v>
      </c>
      <c r="C301" t="s">
        <v>1062</v>
      </c>
      <c r="D301" t="s">
        <v>123</v>
      </c>
      <c r="E301" t="s">
        <v>932</v>
      </c>
      <c r="F301" t="s">
        <v>1063</v>
      </c>
      <c r="G301" t="s">
        <v>955</v>
      </c>
      <c r="H301" t="s">
        <v>948</v>
      </c>
      <c r="I301" t="s">
        <v>325</v>
      </c>
      <c r="J301"/>
      <c r="K301" s="77">
        <v>3.54</v>
      </c>
      <c r="L301" t="s">
        <v>106</v>
      </c>
      <c r="M301" s="78">
        <v>5.5E-2</v>
      </c>
      <c r="N301" s="78">
        <v>0.09</v>
      </c>
      <c r="O301" s="77">
        <v>43177.77</v>
      </c>
      <c r="P301" s="77">
        <v>90.293555520815332</v>
      </c>
      <c r="Q301" s="77">
        <v>0</v>
      </c>
      <c r="R301" s="77">
        <v>143.93905784229901</v>
      </c>
      <c r="S301" s="78">
        <v>0</v>
      </c>
      <c r="T301" s="78">
        <v>5.0000000000000001E-4</v>
      </c>
      <c r="U301" s="78">
        <v>1E-4</v>
      </c>
    </row>
    <row r="302" spans="2:21">
      <c r="B302" t="s">
        <v>1064</v>
      </c>
      <c r="C302" t="s">
        <v>1065</v>
      </c>
      <c r="D302" t="s">
        <v>123</v>
      </c>
      <c r="E302" t="s">
        <v>932</v>
      </c>
      <c r="F302" t="s">
        <v>1063</v>
      </c>
      <c r="G302" t="s">
        <v>955</v>
      </c>
      <c r="H302" t="s">
        <v>948</v>
      </c>
      <c r="I302" t="s">
        <v>213</v>
      </c>
      <c r="J302"/>
      <c r="K302" s="77">
        <v>3.13</v>
      </c>
      <c r="L302" t="s">
        <v>106</v>
      </c>
      <c r="M302" s="78">
        <v>0.06</v>
      </c>
      <c r="N302" s="78">
        <v>8.4400000000000003E-2</v>
      </c>
      <c r="O302" s="77">
        <v>132679.12</v>
      </c>
      <c r="P302" s="77">
        <v>94.656333323283988</v>
      </c>
      <c r="Q302" s="77">
        <v>0</v>
      </c>
      <c r="R302" s="77">
        <v>463.67528976649902</v>
      </c>
      <c r="S302" s="78">
        <v>2.0000000000000001E-4</v>
      </c>
      <c r="T302" s="78">
        <v>1.5E-3</v>
      </c>
      <c r="U302" s="78">
        <v>4.0000000000000002E-4</v>
      </c>
    </row>
    <row r="303" spans="2:21">
      <c r="B303" t="s">
        <v>1066</v>
      </c>
      <c r="C303" t="s">
        <v>1067</v>
      </c>
      <c r="D303" t="s">
        <v>123</v>
      </c>
      <c r="E303" t="s">
        <v>932</v>
      </c>
      <c r="F303" t="s">
        <v>1068</v>
      </c>
      <c r="G303" t="s">
        <v>1069</v>
      </c>
      <c r="H303" t="s">
        <v>948</v>
      </c>
      <c r="I303" t="s">
        <v>213</v>
      </c>
      <c r="J303"/>
      <c r="K303" s="77">
        <v>6.14</v>
      </c>
      <c r="L303" t="s">
        <v>110</v>
      </c>
      <c r="M303" s="78">
        <v>6.6299999999999998E-2</v>
      </c>
      <c r="N303" s="78">
        <v>6.5000000000000002E-2</v>
      </c>
      <c r="O303" s="77">
        <v>246730.12</v>
      </c>
      <c r="P303" s="77">
        <v>103.39571232843365</v>
      </c>
      <c r="Q303" s="77">
        <v>0</v>
      </c>
      <c r="R303" s="77">
        <v>1028.95407980563</v>
      </c>
      <c r="S303" s="78">
        <v>2.9999999999999997E-4</v>
      </c>
      <c r="T303" s="78">
        <v>3.3E-3</v>
      </c>
      <c r="U303" s="78">
        <v>8.0000000000000004E-4</v>
      </c>
    </row>
    <row r="304" spans="2:21">
      <c r="B304" t="s">
        <v>1070</v>
      </c>
      <c r="C304" t="s">
        <v>1071</v>
      </c>
      <c r="D304" t="s">
        <v>123</v>
      </c>
      <c r="E304" t="s">
        <v>932</v>
      </c>
      <c r="F304" t="s">
        <v>1072</v>
      </c>
      <c r="G304" t="s">
        <v>1073</v>
      </c>
      <c r="H304" t="s">
        <v>948</v>
      </c>
      <c r="I304" t="s">
        <v>325</v>
      </c>
      <c r="J304"/>
      <c r="K304" s="77">
        <v>5.87</v>
      </c>
      <c r="L304" t="s">
        <v>106</v>
      </c>
      <c r="M304" s="78">
        <v>3.2500000000000001E-2</v>
      </c>
      <c r="N304" s="78">
        <v>5.6599999999999998E-2</v>
      </c>
      <c r="O304" s="77">
        <v>123365.06</v>
      </c>
      <c r="P304" s="77">
        <v>87.88572218551991</v>
      </c>
      <c r="Q304" s="77">
        <v>0</v>
      </c>
      <c r="R304" s="77">
        <v>400.28765125947501</v>
      </c>
      <c r="S304" s="78">
        <v>1E-4</v>
      </c>
      <c r="T304" s="78">
        <v>1.2999999999999999E-3</v>
      </c>
      <c r="U304" s="78">
        <v>2.9999999999999997E-4</v>
      </c>
    </row>
    <row r="305" spans="2:21">
      <c r="B305" t="s">
        <v>1074</v>
      </c>
      <c r="C305" t="s">
        <v>1075</v>
      </c>
      <c r="D305" t="s">
        <v>123</v>
      </c>
      <c r="E305" t="s">
        <v>932</v>
      </c>
      <c r="F305" t="s">
        <v>1076</v>
      </c>
      <c r="G305" t="s">
        <v>1035</v>
      </c>
      <c r="H305" t="s">
        <v>948</v>
      </c>
      <c r="I305" t="s">
        <v>325</v>
      </c>
      <c r="J305"/>
      <c r="K305" s="77">
        <v>1.55</v>
      </c>
      <c r="L305" t="s">
        <v>106</v>
      </c>
      <c r="M305" s="78">
        <v>4.2500000000000003E-2</v>
      </c>
      <c r="N305" s="78">
        <v>7.9200000000000007E-2</v>
      </c>
      <c r="O305" s="77">
        <v>135701.57</v>
      </c>
      <c r="P305" s="77">
        <v>96.124750020725543</v>
      </c>
      <c r="Q305" s="77">
        <v>0</v>
      </c>
      <c r="R305" s="77">
        <v>481.59479890629598</v>
      </c>
      <c r="S305" s="78">
        <v>2.9999999999999997E-4</v>
      </c>
      <c r="T305" s="78">
        <v>1.5E-3</v>
      </c>
      <c r="U305" s="78">
        <v>4.0000000000000002E-4</v>
      </c>
    </row>
    <row r="306" spans="2:21">
      <c r="B306" t="s">
        <v>1077</v>
      </c>
      <c r="C306" t="s">
        <v>1078</v>
      </c>
      <c r="D306" t="s">
        <v>123</v>
      </c>
      <c r="E306" t="s">
        <v>932</v>
      </c>
      <c r="F306" t="s">
        <v>1076</v>
      </c>
      <c r="G306" t="s">
        <v>1035</v>
      </c>
      <c r="H306" t="s">
        <v>948</v>
      </c>
      <c r="I306" t="s">
        <v>325</v>
      </c>
      <c r="J306"/>
      <c r="K306" s="77">
        <v>4.8099999999999996</v>
      </c>
      <c r="L306" t="s">
        <v>106</v>
      </c>
      <c r="M306" s="78">
        <v>3.1300000000000001E-2</v>
      </c>
      <c r="N306" s="78">
        <v>7.4800000000000005E-2</v>
      </c>
      <c r="O306" s="77">
        <v>61682.53</v>
      </c>
      <c r="P306" s="77">
        <v>81.96240270656844</v>
      </c>
      <c r="Q306" s="77">
        <v>0</v>
      </c>
      <c r="R306" s="77">
        <v>186.65453759223399</v>
      </c>
      <c r="S306" s="78">
        <v>1E-4</v>
      </c>
      <c r="T306" s="78">
        <v>5.9999999999999995E-4</v>
      </c>
      <c r="U306" s="78">
        <v>1E-4</v>
      </c>
    </row>
    <row r="307" spans="2:21">
      <c r="B307" t="s">
        <v>1079</v>
      </c>
      <c r="C307" t="s">
        <v>1080</v>
      </c>
      <c r="D307" t="s">
        <v>123</v>
      </c>
      <c r="E307" t="s">
        <v>932</v>
      </c>
      <c r="F307" t="s">
        <v>1081</v>
      </c>
      <c r="G307" t="s">
        <v>1042</v>
      </c>
      <c r="H307" t="s">
        <v>948</v>
      </c>
      <c r="I307" t="s">
        <v>325</v>
      </c>
      <c r="J307"/>
      <c r="K307" s="77">
        <v>6.93</v>
      </c>
      <c r="L307" t="s">
        <v>106</v>
      </c>
      <c r="M307" s="78">
        <v>6.4000000000000001E-2</v>
      </c>
      <c r="N307" s="78">
        <v>6.2300000000000001E-2</v>
      </c>
      <c r="O307" s="77">
        <v>80187.289999999994</v>
      </c>
      <c r="P307" s="77">
        <v>103.98499998004671</v>
      </c>
      <c r="Q307" s="77">
        <v>0</v>
      </c>
      <c r="R307" s="77">
        <v>307.849125886926</v>
      </c>
      <c r="S307" s="78">
        <v>1E-4</v>
      </c>
      <c r="T307" s="78">
        <v>1E-3</v>
      </c>
      <c r="U307" s="78">
        <v>2.0000000000000001E-4</v>
      </c>
    </row>
    <row r="308" spans="2:21">
      <c r="B308" t="s">
        <v>1082</v>
      </c>
      <c r="C308" t="s">
        <v>1083</v>
      </c>
      <c r="D308" t="s">
        <v>123</v>
      </c>
      <c r="E308" t="s">
        <v>932</v>
      </c>
      <c r="F308" t="s">
        <v>1084</v>
      </c>
      <c r="G308" t="s">
        <v>1042</v>
      </c>
      <c r="H308" t="s">
        <v>948</v>
      </c>
      <c r="I308" t="s">
        <v>213</v>
      </c>
      <c r="J308"/>
      <c r="K308" s="77">
        <v>4.5</v>
      </c>
      <c r="L308" t="s">
        <v>110</v>
      </c>
      <c r="M308" s="78">
        <v>4.8800000000000003E-2</v>
      </c>
      <c r="N308" s="78">
        <v>5.5500000000000001E-2</v>
      </c>
      <c r="O308" s="77">
        <v>169010.13</v>
      </c>
      <c r="P308" s="77">
        <v>98.819620842608742</v>
      </c>
      <c r="Q308" s="77">
        <v>0</v>
      </c>
      <c r="R308" s="77">
        <v>673.63898527276399</v>
      </c>
      <c r="S308" s="78">
        <v>2.0000000000000001E-4</v>
      </c>
      <c r="T308" s="78">
        <v>2.2000000000000001E-3</v>
      </c>
      <c r="U308" s="78">
        <v>5.0000000000000001E-4</v>
      </c>
    </row>
    <row r="309" spans="2:21">
      <c r="B309" t="s">
        <v>1085</v>
      </c>
      <c r="C309" t="s">
        <v>1086</v>
      </c>
      <c r="D309" t="s">
        <v>123</v>
      </c>
      <c r="E309" t="s">
        <v>932</v>
      </c>
      <c r="F309" t="s">
        <v>1087</v>
      </c>
      <c r="G309" t="s">
        <v>1060</v>
      </c>
      <c r="H309" t="s">
        <v>948</v>
      </c>
      <c r="I309" t="s">
        <v>213</v>
      </c>
      <c r="J309"/>
      <c r="K309" s="77">
        <v>7.31</v>
      </c>
      <c r="L309" t="s">
        <v>106</v>
      </c>
      <c r="M309" s="78">
        <v>5.8999999999999997E-2</v>
      </c>
      <c r="N309" s="78">
        <v>6.1899999999999997E-2</v>
      </c>
      <c r="O309" s="77">
        <v>172711.08</v>
      </c>
      <c r="P309" s="77">
        <v>99.720722227433299</v>
      </c>
      <c r="Q309" s="77">
        <v>0</v>
      </c>
      <c r="R309" s="77">
        <v>635.86849457761798</v>
      </c>
      <c r="S309" s="78">
        <v>2.9999999999999997E-4</v>
      </c>
      <c r="T309" s="78">
        <v>2E-3</v>
      </c>
      <c r="U309" s="78">
        <v>5.0000000000000001E-4</v>
      </c>
    </row>
    <row r="310" spans="2:21">
      <c r="B310" t="s">
        <v>1088</v>
      </c>
      <c r="C310" t="s">
        <v>1089</v>
      </c>
      <c r="D310" t="s">
        <v>123</v>
      </c>
      <c r="E310" t="s">
        <v>932</v>
      </c>
      <c r="F310" t="s">
        <v>1090</v>
      </c>
      <c r="G310" t="s">
        <v>1091</v>
      </c>
      <c r="H310" t="s">
        <v>948</v>
      </c>
      <c r="I310" t="s">
        <v>213</v>
      </c>
      <c r="J310"/>
      <c r="K310" s="77">
        <v>7.11</v>
      </c>
      <c r="L310" t="s">
        <v>106</v>
      </c>
      <c r="M310" s="78">
        <v>3.15E-2</v>
      </c>
      <c r="N310" s="78">
        <v>7.2099999999999997E-2</v>
      </c>
      <c r="O310" s="77">
        <v>123365.06</v>
      </c>
      <c r="P310" s="77">
        <v>75.210500029587067</v>
      </c>
      <c r="Q310" s="77">
        <v>0</v>
      </c>
      <c r="R310" s="77">
        <v>342.55660257695803</v>
      </c>
      <c r="S310" s="78">
        <v>2.0000000000000001E-4</v>
      </c>
      <c r="T310" s="78">
        <v>1.1000000000000001E-3</v>
      </c>
      <c r="U310" s="78">
        <v>2.9999999999999997E-4</v>
      </c>
    </row>
    <row r="311" spans="2:21">
      <c r="B311" t="s">
        <v>1092</v>
      </c>
      <c r="C311" t="s">
        <v>1093</v>
      </c>
      <c r="D311" t="s">
        <v>123</v>
      </c>
      <c r="E311" t="s">
        <v>932</v>
      </c>
      <c r="F311" t="s">
        <v>1094</v>
      </c>
      <c r="G311" t="s">
        <v>1095</v>
      </c>
      <c r="H311" t="s">
        <v>948</v>
      </c>
      <c r="I311" t="s">
        <v>213</v>
      </c>
      <c r="J311"/>
      <c r="K311" s="77">
        <v>7.37</v>
      </c>
      <c r="L311" t="s">
        <v>106</v>
      </c>
      <c r="M311" s="78">
        <v>6.25E-2</v>
      </c>
      <c r="N311" s="78">
        <v>6.2700000000000006E-2</v>
      </c>
      <c r="O311" s="77">
        <v>154206.32999999999</v>
      </c>
      <c r="P311" s="77">
        <v>100.1486388692994</v>
      </c>
      <c r="Q311" s="77">
        <v>0</v>
      </c>
      <c r="R311" s="77">
        <v>570.17601569324802</v>
      </c>
      <c r="S311" s="78">
        <v>2.9999999999999997E-4</v>
      </c>
      <c r="T311" s="78">
        <v>1.8E-3</v>
      </c>
      <c r="U311" s="78">
        <v>5.0000000000000001E-4</v>
      </c>
    </row>
    <row r="312" spans="2:21">
      <c r="B312" t="s">
        <v>1096</v>
      </c>
      <c r="C312" t="s">
        <v>1097</v>
      </c>
      <c r="D312" t="s">
        <v>123</v>
      </c>
      <c r="E312" t="s">
        <v>932</v>
      </c>
      <c r="F312" t="s">
        <v>1098</v>
      </c>
      <c r="G312" t="s">
        <v>1028</v>
      </c>
      <c r="H312" t="s">
        <v>948</v>
      </c>
      <c r="I312" t="s">
        <v>213</v>
      </c>
      <c r="J312"/>
      <c r="K312" s="77">
        <v>7.09</v>
      </c>
      <c r="L312" t="s">
        <v>106</v>
      </c>
      <c r="M312" s="78">
        <v>5.6000000000000001E-2</v>
      </c>
      <c r="N312" s="78">
        <v>5.7599999999999998E-2</v>
      </c>
      <c r="O312" s="77">
        <v>46261.9</v>
      </c>
      <c r="P312" s="77">
        <v>99.01855560839482</v>
      </c>
      <c r="Q312" s="77">
        <v>0</v>
      </c>
      <c r="R312" s="77">
        <v>169.122638233484</v>
      </c>
      <c r="S312" s="78">
        <v>1E-4</v>
      </c>
      <c r="T312" s="78">
        <v>5.0000000000000001E-4</v>
      </c>
      <c r="U312" s="78">
        <v>1E-4</v>
      </c>
    </row>
    <row r="313" spans="2:21">
      <c r="B313" t="s">
        <v>1099</v>
      </c>
      <c r="C313" t="s">
        <v>1100</v>
      </c>
      <c r="D313" t="s">
        <v>123</v>
      </c>
      <c r="E313" t="s">
        <v>932</v>
      </c>
      <c r="F313" t="s">
        <v>1101</v>
      </c>
      <c r="G313" t="s">
        <v>1017</v>
      </c>
      <c r="H313" t="s">
        <v>948</v>
      </c>
      <c r="I313" t="s">
        <v>325</v>
      </c>
      <c r="J313"/>
      <c r="K313" s="77">
        <v>4.5199999999999996</v>
      </c>
      <c r="L313" t="s">
        <v>106</v>
      </c>
      <c r="M313" s="78">
        <v>4.4999999999999998E-2</v>
      </c>
      <c r="N313" s="78">
        <v>6.3100000000000003E-2</v>
      </c>
      <c r="O313" s="77">
        <v>247698.54</v>
      </c>
      <c r="P313" s="77">
        <v>93.591999981832799</v>
      </c>
      <c r="Q313" s="77">
        <v>0</v>
      </c>
      <c r="R313" s="77">
        <v>855.90165665356596</v>
      </c>
      <c r="S313" s="78">
        <v>4.0000000000000002E-4</v>
      </c>
      <c r="T313" s="78">
        <v>2.7000000000000001E-3</v>
      </c>
      <c r="U313" s="78">
        <v>6.9999999999999999E-4</v>
      </c>
    </row>
    <row r="314" spans="2:21">
      <c r="B314" t="s">
        <v>1102</v>
      </c>
      <c r="C314" t="s">
        <v>1103</v>
      </c>
      <c r="D314" t="s">
        <v>123</v>
      </c>
      <c r="E314" t="s">
        <v>932</v>
      </c>
      <c r="F314" t="s">
        <v>1104</v>
      </c>
      <c r="G314" t="s">
        <v>955</v>
      </c>
      <c r="H314" t="s">
        <v>948</v>
      </c>
      <c r="I314" t="s">
        <v>213</v>
      </c>
      <c r="J314"/>
      <c r="K314" s="77">
        <v>7.05</v>
      </c>
      <c r="L314" t="s">
        <v>106</v>
      </c>
      <c r="M314" s="78">
        <v>0.04</v>
      </c>
      <c r="N314" s="78">
        <v>6.08E-2</v>
      </c>
      <c r="O314" s="77">
        <v>92523.8</v>
      </c>
      <c r="P314" s="77">
        <v>87.91922217418653</v>
      </c>
      <c r="Q314" s="77">
        <v>0</v>
      </c>
      <c r="R314" s="77">
        <v>300.330189915912</v>
      </c>
      <c r="S314" s="78">
        <v>1E-4</v>
      </c>
      <c r="T314" s="78">
        <v>1E-3</v>
      </c>
      <c r="U314" s="78">
        <v>2.0000000000000001E-4</v>
      </c>
    </row>
    <row r="315" spans="2:21">
      <c r="B315" t="s">
        <v>1105</v>
      </c>
      <c r="C315" t="s">
        <v>1106</v>
      </c>
      <c r="D315" t="s">
        <v>123</v>
      </c>
      <c r="E315" t="s">
        <v>932</v>
      </c>
      <c r="F315" t="s">
        <v>1104</v>
      </c>
      <c r="G315" t="s">
        <v>955</v>
      </c>
      <c r="H315" t="s">
        <v>948</v>
      </c>
      <c r="I315" t="s">
        <v>213</v>
      </c>
      <c r="J315"/>
      <c r="K315" s="77">
        <v>3.1</v>
      </c>
      <c r="L315" t="s">
        <v>106</v>
      </c>
      <c r="M315" s="78">
        <v>6.88E-2</v>
      </c>
      <c r="N315" s="78">
        <v>6.2899999999999998E-2</v>
      </c>
      <c r="O315" s="77">
        <v>154206.32999999999</v>
      </c>
      <c r="P315" s="77">
        <v>104.72894445390143</v>
      </c>
      <c r="Q315" s="77">
        <v>0</v>
      </c>
      <c r="R315" s="77">
        <v>596.253058959849</v>
      </c>
      <c r="S315" s="78">
        <v>2.0000000000000001E-4</v>
      </c>
      <c r="T315" s="78">
        <v>1.9E-3</v>
      </c>
      <c r="U315" s="78">
        <v>5.0000000000000001E-4</v>
      </c>
    </row>
    <row r="316" spans="2:21">
      <c r="B316" t="s">
        <v>1107</v>
      </c>
      <c r="C316" t="s">
        <v>1108</v>
      </c>
      <c r="D316" t="s">
        <v>123</v>
      </c>
      <c r="E316" t="s">
        <v>932</v>
      </c>
      <c r="F316" t="s">
        <v>1109</v>
      </c>
      <c r="G316" t="s">
        <v>983</v>
      </c>
      <c r="H316" t="s">
        <v>948</v>
      </c>
      <c r="I316" t="s">
        <v>213</v>
      </c>
      <c r="J316"/>
      <c r="K316" s="77">
        <v>4</v>
      </c>
      <c r="L316" t="s">
        <v>113</v>
      </c>
      <c r="M316" s="78">
        <v>7.4200000000000002E-2</v>
      </c>
      <c r="N316" s="78">
        <v>8.1799999999999998E-2</v>
      </c>
      <c r="O316" s="77">
        <v>209720.6</v>
      </c>
      <c r="P316" s="77">
        <v>97.36730960144115</v>
      </c>
      <c r="Q316" s="77">
        <v>0</v>
      </c>
      <c r="R316" s="77">
        <v>953.95789737303005</v>
      </c>
      <c r="S316" s="78">
        <v>2.9999999999999997E-4</v>
      </c>
      <c r="T316" s="78">
        <v>3.0999999999999999E-3</v>
      </c>
      <c r="U316" s="78">
        <v>8.0000000000000004E-4</v>
      </c>
    </row>
    <row r="317" spans="2:21">
      <c r="B317" t="s">
        <v>1110</v>
      </c>
      <c r="C317" t="s">
        <v>1111</v>
      </c>
      <c r="D317" t="s">
        <v>123</v>
      </c>
      <c r="E317" t="s">
        <v>932</v>
      </c>
      <c r="F317" t="s">
        <v>1112</v>
      </c>
      <c r="G317" t="s">
        <v>991</v>
      </c>
      <c r="H317" t="s">
        <v>1113</v>
      </c>
      <c r="I317" t="s">
        <v>935</v>
      </c>
      <c r="J317"/>
      <c r="K317" s="77">
        <v>3.27</v>
      </c>
      <c r="L317" t="s">
        <v>106</v>
      </c>
      <c r="M317" s="78">
        <v>4.7E-2</v>
      </c>
      <c r="N317" s="78">
        <v>7.6999999999999999E-2</v>
      </c>
      <c r="O317" s="77">
        <v>117196.81</v>
      </c>
      <c r="P317" s="77">
        <v>92.415833295718542</v>
      </c>
      <c r="Q317" s="77">
        <v>0</v>
      </c>
      <c r="R317" s="77">
        <v>399.87464439428999</v>
      </c>
      <c r="S317" s="78">
        <v>2.0000000000000001E-4</v>
      </c>
      <c r="T317" s="78">
        <v>1.2999999999999999E-3</v>
      </c>
      <c r="U317" s="78">
        <v>2.9999999999999997E-4</v>
      </c>
    </row>
    <row r="318" spans="2:21">
      <c r="B318" t="s">
        <v>1114</v>
      </c>
      <c r="C318" t="s">
        <v>1115</v>
      </c>
      <c r="D318" t="s">
        <v>123</v>
      </c>
      <c r="E318" t="s">
        <v>932</v>
      </c>
      <c r="F318" t="s">
        <v>1116</v>
      </c>
      <c r="G318" t="s">
        <v>1035</v>
      </c>
      <c r="H318" t="s">
        <v>948</v>
      </c>
      <c r="I318" t="s">
        <v>213</v>
      </c>
      <c r="J318"/>
      <c r="K318" s="77">
        <v>1.96</v>
      </c>
      <c r="L318" t="s">
        <v>106</v>
      </c>
      <c r="M318" s="78">
        <v>3.7499999999999999E-2</v>
      </c>
      <c r="N318" s="78">
        <v>7.6399999999999996E-2</v>
      </c>
      <c r="O318" s="77">
        <v>37009.519999999997</v>
      </c>
      <c r="P318" s="77">
        <v>94.228416779250168</v>
      </c>
      <c r="Q318" s="77">
        <v>0</v>
      </c>
      <c r="R318" s="77">
        <v>128.752905710291</v>
      </c>
      <c r="S318" s="78">
        <v>1E-4</v>
      </c>
      <c r="T318" s="78">
        <v>4.0000000000000002E-4</v>
      </c>
      <c r="U318" s="78">
        <v>1E-4</v>
      </c>
    </row>
    <row r="319" spans="2:21">
      <c r="B319" t="s">
        <v>1117</v>
      </c>
      <c r="C319" t="s">
        <v>1118</v>
      </c>
      <c r="D319" t="s">
        <v>123</v>
      </c>
      <c r="E319" t="s">
        <v>932</v>
      </c>
      <c r="F319" t="s">
        <v>1116</v>
      </c>
      <c r="G319" t="s">
        <v>1035</v>
      </c>
      <c r="H319" t="s">
        <v>948</v>
      </c>
      <c r="I319" t="s">
        <v>213</v>
      </c>
      <c r="J319"/>
      <c r="K319" s="77">
        <v>4.17</v>
      </c>
      <c r="L319" t="s">
        <v>106</v>
      </c>
      <c r="M319" s="78">
        <v>7.9500000000000001E-2</v>
      </c>
      <c r="N319" s="78">
        <v>7.9799999999999996E-2</v>
      </c>
      <c r="O319" s="77">
        <v>55514.28</v>
      </c>
      <c r="P319" s="77">
        <v>100.05349321652015</v>
      </c>
      <c r="Q319" s="77">
        <v>0</v>
      </c>
      <c r="R319" s="77">
        <v>205.06836077280801</v>
      </c>
      <c r="S319" s="78">
        <v>1E-4</v>
      </c>
      <c r="T319" s="78">
        <v>6.9999999999999999E-4</v>
      </c>
      <c r="U319" s="78">
        <v>2.0000000000000001E-4</v>
      </c>
    </row>
    <row r="320" spans="2:21">
      <c r="B320" t="s">
        <v>1119</v>
      </c>
      <c r="C320" t="s">
        <v>1120</v>
      </c>
      <c r="D320" t="s">
        <v>123</v>
      </c>
      <c r="E320" t="s">
        <v>932</v>
      </c>
      <c r="F320" t="s">
        <v>1121</v>
      </c>
      <c r="G320" t="s">
        <v>983</v>
      </c>
      <c r="H320" t="s">
        <v>1113</v>
      </c>
      <c r="I320" t="s">
        <v>935</v>
      </c>
      <c r="J320"/>
      <c r="K320" s="77">
        <v>3.54</v>
      </c>
      <c r="L320" t="s">
        <v>106</v>
      </c>
      <c r="M320" s="78">
        <v>6.88E-2</v>
      </c>
      <c r="N320" s="78">
        <v>8.5800000000000001E-2</v>
      </c>
      <c r="O320" s="77">
        <v>128299.66</v>
      </c>
      <c r="P320" s="77">
        <v>97.287246602835978</v>
      </c>
      <c r="Q320" s="77">
        <v>0</v>
      </c>
      <c r="R320" s="77">
        <v>460.83251082184199</v>
      </c>
      <c r="S320" s="78">
        <v>2.9999999999999997E-4</v>
      </c>
      <c r="T320" s="78">
        <v>1.5E-3</v>
      </c>
      <c r="U320" s="78">
        <v>4.0000000000000002E-4</v>
      </c>
    </row>
    <row r="321" spans="2:21">
      <c r="B321" t="s">
        <v>1122</v>
      </c>
      <c r="C321" t="s">
        <v>1123</v>
      </c>
      <c r="D321" t="s">
        <v>123</v>
      </c>
      <c r="E321" t="s">
        <v>932</v>
      </c>
      <c r="F321" t="s">
        <v>1124</v>
      </c>
      <c r="G321" t="s">
        <v>968</v>
      </c>
      <c r="H321" t="s">
        <v>948</v>
      </c>
      <c r="I321" t="s">
        <v>325</v>
      </c>
      <c r="J321"/>
      <c r="K321" s="77">
        <v>1.95</v>
      </c>
      <c r="L321" t="s">
        <v>106</v>
      </c>
      <c r="M321" s="78">
        <v>5.7500000000000002E-2</v>
      </c>
      <c r="N321" s="78">
        <v>7.5700000000000003E-2</v>
      </c>
      <c r="O321" s="77">
        <v>52275.94</v>
      </c>
      <c r="P321" s="77">
        <v>101.11927777405809</v>
      </c>
      <c r="Q321" s="77">
        <v>0</v>
      </c>
      <c r="R321" s="77">
        <v>195.163007593299</v>
      </c>
      <c r="S321" s="78">
        <v>1E-4</v>
      </c>
      <c r="T321" s="78">
        <v>5.9999999999999995E-4</v>
      </c>
      <c r="U321" s="78">
        <v>2.0000000000000001E-4</v>
      </c>
    </row>
    <row r="322" spans="2:21">
      <c r="B322" t="s">
        <v>1125</v>
      </c>
      <c r="C322" t="s">
        <v>1126</v>
      </c>
      <c r="D322" t="s">
        <v>123</v>
      </c>
      <c r="E322" t="s">
        <v>932</v>
      </c>
      <c r="F322" t="s">
        <v>1127</v>
      </c>
      <c r="G322" t="s">
        <v>1069</v>
      </c>
      <c r="H322" t="s">
        <v>948</v>
      </c>
      <c r="I322" t="s">
        <v>213</v>
      </c>
      <c r="J322"/>
      <c r="K322" s="77">
        <v>4.2</v>
      </c>
      <c r="L322" t="s">
        <v>110</v>
      </c>
      <c r="M322" s="78">
        <v>0.04</v>
      </c>
      <c r="N322" s="78">
        <v>6.0199999999999997E-2</v>
      </c>
      <c r="O322" s="77">
        <v>148038.07</v>
      </c>
      <c r="P322" s="77">
        <v>92.536555581074552</v>
      </c>
      <c r="Q322" s="77">
        <v>0</v>
      </c>
      <c r="R322" s="77">
        <v>552.53276735975203</v>
      </c>
      <c r="S322" s="78">
        <v>1E-4</v>
      </c>
      <c r="T322" s="78">
        <v>1.8E-3</v>
      </c>
      <c r="U322" s="78">
        <v>4.0000000000000002E-4</v>
      </c>
    </row>
    <row r="323" spans="2:21">
      <c r="B323" t="s">
        <v>1128</v>
      </c>
      <c r="C323" t="s">
        <v>1129</v>
      </c>
      <c r="D323" t="s">
        <v>123</v>
      </c>
      <c r="E323" t="s">
        <v>932</v>
      </c>
      <c r="F323" t="s">
        <v>1130</v>
      </c>
      <c r="G323" t="s">
        <v>1131</v>
      </c>
      <c r="H323" t="s">
        <v>948</v>
      </c>
      <c r="I323" t="s">
        <v>213</v>
      </c>
      <c r="J323"/>
      <c r="K323" s="77">
        <v>4</v>
      </c>
      <c r="L323" t="s">
        <v>110</v>
      </c>
      <c r="M323" s="78">
        <v>4.6300000000000001E-2</v>
      </c>
      <c r="N323" s="78">
        <v>5.3800000000000001E-2</v>
      </c>
      <c r="O323" s="77">
        <v>126449.19</v>
      </c>
      <c r="P323" s="77">
        <v>100.13852774169612</v>
      </c>
      <c r="Q323" s="77">
        <v>0</v>
      </c>
      <c r="R323" s="77">
        <v>510.72668235992398</v>
      </c>
      <c r="S323" s="78">
        <v>2.0000000000000001E-4</v>
      </c>
      <c r="T323" s="78">
        <v>1.6000000000000001E-3</v>
      </c>
      <c r="U323" s="78">
        <v>4.0000000000000002E-4</v>
      </c>
    </row>
    <row r="324" spans="2:21">
      <c r="B324" t="s">
        <v>1132</v>
      </c>
      <c r="C324" t="s">
        <v>1133</v>
      </c>
      <c r="D324" t="s">
        <v>123</v>
      </c>
      <c r="E324" t="s">
        <v>932</v>
      </c>
      <c r="F324" t="s">
        <v>1134</v>
      </c>
      <c r="G324" t="s">
        <v>955</v>
      </c>
      <c r="H324" t="s">
        <v>948</v>
      </c>
      <c r="I324" t="s">
        <v>213</v>
      </c>
      <c r="J324"/>
      <c r="K324" s="77">
        <v>3.33</v>
      </c>
      <c r="L324" t="s">
        <v>106</v>
      </c>
      <c r="M324" s="78">
        <v>5.2999999999999999E-2</v>
      </c>
      <c r="N324" s="78">
        <v>9.1800000000000007E-2</v>
      </c>
      <c r="O324" s="77">
        <v>178570.92</v>
      </c>
      <c r="P324" s="77">
        <v>88.761111112604453</v>
      </c>
      <c r="Q324" s="77">
        <v>0</v>
      </c>
      <c r="R324" s="77">
        <v>585.18765878747195</v>
      </c>
      <c r="S324" s="78">
        <v>1E-4</v>
      </c>
      <c r="T324" s="78">
        <v>1.9E-3</v>
      </c>
      <c r="U324" s="78">
        <v>5.0000000000000001E-4</v>
      </c>
    </row>
    <row r="325" spans="2:21">
      <c r="B325" t="s">
        <v>1135</v>
      </c>
      <c r="C325" t="s">
        <v>1136</v>
      </c>
      <c r="D325" t="s">
        <v>123</v>
      </c>
      <c r="E325" t="s">
        <v>932</v>
      </c>
      <c r="F325" t="s">
        <v>1137</v>
      </c>
      <c r="G325" t="s">
        <v>1042</v>
      </c>
      <c r="H325" t="s">
        <v>948</v>
      </c>
      <c r="I325" t="s">
        <v>213</v>
      </c>
      <c r="J325"/>
      <c r="K325" s="77">
        <v>4.54</v>
      </c>
      <c r="L325" t="s">
        <v>110</v>
      </c>
      <c r="M325" s="78">
        <v>4.6300000000000001E-2</v>
      </c>
      <c r="N325" s="78">
        <v>7.0099999999999996E-2</v>
      </c>
      <c r="O325" s="77">
        <v>117813.63</v>
      </c>
      <c r="P325" s="77">
        <v>89.884541635632417</v>
      </c>
      <c r="Q325" s="77">
        <v>0</v>
      </c>
      <c r="R325" s="77">
        <v>427.121899698947</v>
      </c>
      <c r="S325" s="78">
        <v>1E-4</v>
      </c>
      <c r="T325" s="78">
        <v>1.4E-3</v>
      </c>
      <c r="U325" s="78">
        <v>2.9999999999999997E-4</v>
      </c>
    </row>
    <row r="326" spans="2:21">
      <c r="B326" t="s">
        <v>1138</v>
      </c>
      <c r="C326" t="s">
        <v>1139</v>
      </c>
      <c r="D326" t="s">
        <v>123</v>
      </c>
      <c r="E326" t="s">
        <v>932</v>
      </c>
      <c r="F326" t="s">
        <v>1140</v>
      </c>
      <c r="G326" t="s">
        <v>1141</v>
      </c>
      <c r="H326" t="s">
        <v>948</v>
      </c>
      <c r="I326" t="s">
        <v>213</v>
      </c>
      <c r="J326"/>
      <c r="K326" s="77">
        <v>7.15</v>
      </c>
      <c r="L326" t="s">
        <v>106</v>
      </c>
      <c r="M326" s="78">
        <v>4.2799999999999998E-2</v>
      </c>
      <c r="N326" s="78">
        <v>6.0600000000000001E-2</v>
      </c>
      <c r="O326" s="77">
        <v>246730.12</v>
      </c>
      <c r="P326" s="77">
        <v>89.113668507598462</v>
      </c>
      <c r="Q326" s="77">
        <v>0</v>
      </c>
      <c r="R326" s="77">
        <v>811.76100451727802</v>
      </c>
      <c r="S326" s="78">
        <v>0</v>
      </c>
      <c r="T326" s="78">
        <v>2.5999999999999999E-3</v>
      </c>
      <c r="U326" s="78">
        <v>5.9999999999999995E-4</v>
      </c>
    </row>
    <row r="327" spans="2:21">
      <c r="B327" t="s">
        <v>1142</v>
      </c>
      <c r="C327" t="s">
        <v>1143</v>
      </c>
      <c r="D327" t="s">
        <v>123</v>
      </c>
      <c r="E327" t="s">
        <v>932</v>
      </c>
      <c r="F327" t="s">
        <v>1144</v>
      </c>
      <c r="G327" t="s">
        <v>1017</v>
      </c>
      <c r="H327" t="s">
        <v>1145</v>
      </c>
      <c r="I327" t="s">
        <v>213</v>
      </c>
      <c r="J327"/>
      <c r="K327" s="77">
        <v>1.86</v>
      </c>
      <c r="L327" t="s">
        <v>106</v>
      </c>
      <c r="M327" s="78">
        <v>6.5000000000000002E-2</v>
      </c>
      <c r="N327" s="78">
        <v>8.2900000000000001E-2</v>
      </c>
      <c r="O327" s="77">
        <v>61682.53</v>
      </c>
      <c r="P327" s="77">
        <v>96.511777731393138</v>
      </c>
      <c r="Q327" s="77">
        <v>0</v>
      </c>
      <c r="R327" s="77">
        <v>219.78810588496799</v>
      </c>
      <c r="S327" s="78">
        <v>1E-4</v>
      </c>
      <c r="T327" s="78">
        <v>6.9999999999999999E-4</v>
      </c>
      <c r="U327" s="78">
        <v>2.0000000000000001E-4</v>
      </c>
    </row>
    <row r="328" spans="2:21">
      <c r="B328" t="s">
        <v>1146</v>
      </c>
      <c r="C328" t="s">
        <v>1147</v>
      </c>
      <c r="D328" t="s">
        <v>123</v>
      </c>
      <c r="E328" t="s">
        <v>932</v>
      </c>
      <c r="F328" t="s">
        <v>1148</v>
      </c>
      <c r="G328" t="s">
        <v>1069</v>
      </c>
      <c r="H328" t="s">
        <v>1145</v>
      </c>
      <c r="I328" t="s">
        <v>213</v>
      </c>
      <c r="J328"/>
      <c r="K328" s="77">
        <v>4.49</v>
      </c>
      <c r="L328" t="s">
        <v>106</v>
      </c>
      <c r="M328" s="78">
        <v>4.1300000000000003E-2</v>
      </c>
      <c r="N328" s="78">
        <v>6.7500000000000004E-2</v>
      </c>
      <c r="O328" s="77">
        <v>220823.46</v>
      </c>
      <c r="P328" s="77">
        <v>88.658416651383007</v>
      </c>
      <c r="Q328" s="77">
        <v>0</v>
      </c>
      <c r="R328" s="77">
        <v>722.81452928811404</v>
      </c>
      <c r="S328" s="78">
        <v>5.9999999999999995E-4</v>
      </c>
      <c r="T328" s="78">
        <v>2.3E-3</v>
      </c>
      <c r="U328" s="78">
        <v>5.9999999999999995E-4</v>
      </c>
    </row>
    <row r="329" spans="2:21">
      <c r="B329" t="s">
        <v>1149</v>
      </c>
      <c r="C329" t="s">
        <v>1150</v>
      </c>
      <c r="D329" t="s">
        <v>123</v>
      </c>
      <c r="E329" t="s">
        <v>932</v>
      </c>
      <c r="F329" t="s">
        <v>1151</v>
      </c>
      <c r="G329" t="s">
        <v>1152</v>
      </c>
      <c r="H329" t="s">
        <v>1145</v>
      </c>
      <c r="I329" t="s">
        <v>213</v>
      </c>
      <c r="J329"/>
      <c r="K329" s="77">
        <v>4.04</v>
      </c>
      <c r="L329" t="s">
        <v>110</v>
      </c>
      <c r="M329" s="78">
        <v>3.1300000000000001E-2</v>
      </c>
      <c r="N329" s="78">
        <v>6.6799999999999998E-2</v>
      </c>
      <c r="O329" s="77">
        <v>185047.59</v>
      </c>
      <c r="P329" s="77">
        <v>88.323616455475076</v>
      </c>
      <c r="Q329" s="77">
        <v>0</v>
      </c>
      <c r="R329" s="77">
        <v>659.22181477676702</v>
      </c>
      <c r="S329" s="78">
        <v>2.0000000000000001E-4</v>
      </c>
      <c r="T329" s="78">
        <v>2.0999999999999999E-3</v>
      </c>
      <c r="U329" s="78">
        <v>5.0000000000000001E-4</v>
      </c>
    </row>
    <row r="330" spans="2:21">
      <c r="B330" t="s">
        <v>1153</v>
      </c>
      <c r="C330" t="s">
        <v>1154</v>
      </c>
      <c r="D330" t="s">
        <v>123</v>
      </c>
      <c r="E330" t="s">
        <v>932</v>
      </c>
      <c r="F330" t="s">
        <v>1155</v>
      </c>
      <c r="G330" t="s">
        <v>983</v>
      </c>
      <c r="H330" t="s">
        <v>1156</v>
      </c>
      <c r="I330" t="s">
        <v>935</v>
      </c>
      <c r="J330"/>
      <c r="K330" s="77">
        <v>5.25</v>
      </c>
      <c r="L330" t="s">
        <v>110</v>
      </c>
      <c r="M330" s="78">
        <v>6.88E-2</v>
      </c>
      <c r="N330" s="78">
        <v>7.7299999999999994E-2</v>
      </c>
      <c r="O330" s="77">
        <v>108561.25</v>
      </c>
      <c r="P330" s="77">
        <v>97.420424645073638</v>
      </c>
      <c r="Q330" s="77">
        <v>0</v>
      </c>
      <c r="R330" s="77">
        <v>426.57573474704998</v>
      </c>
      <c r="S330" s="78">
        <v>1E-4</v>
      </c>
      <c r="T330" s="78">
        <v>1.4E-3</v>
      </c>
      <c r="U330" s="78">
        <v>2.9999999999999997E-4</v>
      </c>
    </row>
    <row r="331" spans="2:21">
      <c r="B331" t="s">
        <v>1157</v>
      </c>
      <c r="C331" t="s">
        <v>1158</v>
      </c>
      <c r="D331" t="s">
        <v>123</v>
      </c>
      <c r="E331" t="s">
        <v>932</v>
      </c>
      <c r="F331" t="s">
        <v>1159</v>
      </c>
      <c r="G331" t="s">
        <v>983</v>
      </c>
      <c r="H331" t="s">
        <v>1156</v>
      </c>
      <c r="I331" t="s">
        <v>935</v>
      </c>
      <c r="J331"/>
      <c r="K331" s="77">
        <v>4.82</v>
      </c>
      <c r="L331" t="s">
        <v>106</v>
      </c>
      <c r="M331" s="78">
        <v>7.7499999999999999E-2</v>
      </c>
      <c r="N331" s="78">
        <v>8.5400000000000004E-2</v>
      </c>
      <c r="O331" s="77">
        <v>127355.92</v>
      </c>
      <c r="P331" s="77">
        <v>98.615194423942015</v>
      </c>
      <c r="Q331" s="77">
        <v>0</v>
      </c>
      <c r="R331" s="77">
        <v>463.68672773313301</v>
      </c>
      <c r="S331" s="78">
        <v>1E-4</v>
      </c>
      <c r="T331" s="78">
        <v>1.5E-3</v>
      </c>
      <c r="U331" s="78">
        <v>4.0000000000000002E-4</v>
      </c>
    </row>
    <row r="332" spans="2:21">
      <c r="B332" t="s">
        <v>1160</v>
      </c>
      <c r="C332" t="s">
        <v>1161</v>
      </c>
      <c r="D332" t="s">
        <v>123</v>
      </c>
      <c r="E332" t="s">
        <v>932</v>
      </c>
      <c r="F332" t="s">
        <v>1162</v>
      </c>
      <c r="G332" t="s">
        <v>991</v>
      </c>
      <c r="H332" t="s">
        <v>1145</v>
      </c>
      <c r="I332" t="s">
        <v>325</v>
      </c>
      <c r="J332"/>
      <c r="K332" s="77">
        <v>4.57</v>
      </c>
      <c r="L332" t="s">
        <v>113</v>
      </c>
      <c r="M332" s="78">
        <v>8.3799999999999999E-2</v>
      </c>
      <c r="N332" s="78">
        <v>8.77E-2</v>
      </c>
      <c r="O332" s="77">
        <v>185047.59</v>
      </c>
      <c r="P332" s="77">
        <v>98.240506823460919</v>
      </c>
      <c r="Q332" s="77">
        <v>0</v>
      </c>
      <c r="R332" s="77">
        <v>849.27623948387895</v>
      </c>
      <c r="S332" s="78">
        <v>2.9999999999999997E-4</v>
      </c>
      <c r="T332" s="78">
        <v>2.7000000000000001E-3</v>
      </c>
      <c r="U332" s="78">
        <v>6.9999999999999999E-4</v>
      </c>
    </row>
    <row r="333" spans="2:21">
      <c r="B333" t="s">
        <v>1163</v>
      </c>
      <c r="C333" t="s">
        <v>1164</v>
      </c>
      <c r="D333" t="s">
        <v>123</v>
      </c>
      <c r="E333" t="s">
        <v>932</v>
      </c>
      <c r="F333" t="s">
        <v>1165</v>
      </c>
      <c r="G333" t="s">
        <v>1028</v>
      </c>
      <c r="H333" t="s">
        <v>1156</v>
      </c>
      <c r="I333" t="s">
        <v>935</v>
      </c>
      <c r="J333"/>
      <c r="K333" s="77">
        <v>5.07</v>
      </c>
      <c r="L333" t="s">
        <v>106</v>
      </c>
      <c r="M333" s="78">
        <v>3.2500000000000001E-2</v>
      </c>
      <c r="N333" s="78">
        <v>6.1600000000000002E-2</v>
      </c>
      <c r="O333" s="77">
        <v>90660.98</v>
      </c>
      <c r="P333" s="77">
        <v>86.946722198017213</v>
      </c>
      <c r="Q333" s="77">
        <v>0</v>
      </c>
      <c r="R333" s="77">
        <v>291.02836256023897</v>
      </c>
      <c r="S333" s="78">
        <v>1E-4</v>
      </c>
      <c r="T333" s="78">
        <v>8.9999999999999998E-4</v>
      </c>
      <c r="U333" s="78">
        <v>2.0000000000000001E-4</v>
      </c>
    </row>
    <row r="334" spans="2:21">
      <c r="B334" t="s">
        <v>1166</v>
      </c>
      <c r="C334" t="s">
        <v>1167</v>
      </c>
      <c r="D334" t="s">
        <v>123</v>
      </c>
      <c r="E334" t="s">
        <v>932</v>
      </c>
      <c r="F334" t="s">
        <v>1168</v>
      </c>
      <c r="G334" t="s">
        <v>955</v>
      </c>
      <c r="H334" t="s">
        <v>1156</v>
      </c>
      <c r="I334" t="s">
        <v>935</v>
      </c>
      <c r="J334"/>
      <c r="K334" s="77">
        <v>7.3</v>
      </c>
      <c r="L334" t="s">
        <v>106</v>
      </c>
      <c r="M334" s="78">
        <v>3.2500000000000001E-2</v>
      </c>
      <c r="N334" s="78">
        <v>5.9400000000000001E-2</v>
      </c>
      <c r="O334" s="77">
        <v>30841.27</v>
      </c>
      <c r="P334" s="77">
        <v>83.223138835073911</v>
      </c>
      <c r="Q334" s="77">
        <v>0</v>
      </c>
      <c r="R334" s="77">
        <v>94.762833333615205</v>
      </c>
      <c r="S334" s="78">
        <v>0</v>
      </c>
      <c r="T334" s="78">
        <v>2.9999999999999997E-4</v>
      </c>
      <c r="U334" s="78">
        <v>1E-4</v>
      </c>
    </row>
    <row r="335" spans="2:21">
      <c r="B335" t="s">
        <v>1169</v>
      </c>
      <c r="C335" t="s">
        <v>1170</v>
      </c>
      <c r="D335" t="s">
        <v>123</v>
      </c>
      <c r="E335" t="s">
        <v>932</v>
      </c>
      <c r="F335" t="s">
        <v>1168</v>
      </c>
      <c r="G335" t="s">
        <v>955</v>
      </c>
      <c r="H335" t="s">
        <v>1156</v>
      </c>
      <c r="I335" t="s">
        <v>935</v>
      </c>
      <c r="J335"/>
      <c r="K335" s="77">
        <v>5.41</v>
      </c>
      <c r="L335" t="s">
        <v>106</v>
      </c>
      <c r="M335" s="78">
        <v>4.4999999999999998E-2</v>
      </c>
      <c r="N335" s="78">
        <v>6.1600000000000002E-2</v>
      </c>
      <c r="O335" s="77">
        <v>167159.66</v>
      </c>
      <c r="P335" s="77">
        <v>92.240260248076666</v>
      </c>
      <c r="Q335" s="77">
        <v>0</v>
      </c>
      <c r="R335" s="77">
        <v>569.26396198775001</v>
      </c>
      <c r="S335" s="78">
        <v>1E-4</v>
      </c>
      <c r="T335" s="78">
        <v>1.8E-3</v>
      </c>
      <c r="U335" s="78">
        <v>4.0000000000000002E-4</v>
      </c>
    </row>
    <row r="336" spans="2:21">
      <c r="B336" t="s">
        <v>1171</v>
      </c>
      <c r="C336" t="s">
        <v>1172</v>
      </c>
      <c r="D336" t="s">
        <v>123</v>
      </c>
      <c r="E336" t="s">
        <v>932</v>
      </c>
      <c r="F336" t="s">
        <v>1173</v>
      </c>
      <c r="G336" t="s">
        <v>1035</v>
      </c>
      <c r="H336" t="s">
        <v>1145</v>
      </c>
      <c r="I336" t="s">
        <v>213</v>
      </c>
      <c r="J336"/>
      <c r="K336" s="77">
        <v>0.1</v>
      </c>
      <c r="L336" t="s">
        <v>106</v>
      </c>
      <c r="M336" s="78">
        <v>6.5000000000000002E-2</v>
      </c>
      <c r="N336" s="78">
        <v>0.1091</v>
      </c>
      <c r="O336" s="77">
        <v>289.91000000000003</v>
      </c>
      <c r="P336" s="77">
        <v>102.09382456624469</v>
      </c>
      <c r="Q336" s="77">
        <v>0</v>
      </c>
      <c r="R336" s="77">
        <v>1.0927589235056001</v>
      </c>
      <c r="S336" s="78">
        <v>0</v>
      </c>
      <c r="T336" s="78">
        <v>0</v>
      </c>
      <c r="U336" s="78">
        <v>0</v>
      </c>
    </row>
    <row r="337" spans="2:21">
      <c r="B337" t="s">
        <v>1174</v>
      </c>
      <c r="C337" t="s">
        <v>1175</v>
      </c>
      <c r="D337" t="s">
        <v>123</v>
      </c>
      <c r="E337" t="s">
        <v>932</v>
      </c>
      <c r="F337" t="s">
        <v>1176</v>
      </c>
      <c r="G337" t="s">
        <v>1177</v>
      </c>
      <c r="H337" t="s">
        <v>1145</v>
      </c>
      <c r="I337" t="s">
        <v>213</v>
      </c>
      <c r="J337"/>
      <c r="K337" s="77">
        <v>4.33</v>
      </c>
      <c r="L337" t="s">
        <v>110</v>
      </c>
      <c r="M337" s="78">
        <v>6.13E-2</v>
      </c>
      <c r="N337" s="78">
        <v>5.4600000000000003E-2</v>
      </c>
      <c r="O337" s="77">
        <v>123365.06</v>
      </c>
      <c r="P337" s="77">
        <v>103.17261107350818</v>
      </c>
      <c r="Q337" s="77">
        <v>0</v>
      </c>
      <c r="R337" s="77">
        <v>513.36693126631701</v>
      </c>
      <c r="S337" s="78">
        <v>2.0000000000000001E-4</v>
      </c>
      <c r="T337" s="78">
        <v>1.6000000000000001E-3</v>
      </c>
      <c r="U337" s="78">
        <v>4.0000000000000002E-4</v>
      </c>
    </row>
    <row r="338" spans="2:21">
      <c r="B338" t="s">
        <v>1178</v>
      </c>
      <c r="C338" t="s">
        <v>1179</v>
      </c>
      <c r="D338" t="s">
        <v>123</v>
      </c>
      <c r="E338" t="s">
        <v>932</v>
      </c>
      <c r="F338" t="s">
        <v>1180</v>
      </c>
      <c r="G338" t="s">
        <v>983</v>
      </c>
      <c r="H338" t="s">
        <v>1156</v>
      </c>
      <c r="I338" t="s">
        <v>935</v>
      </c>
      <c r="J338"/>
      <c r="K338" s="77">
        <v>4.43</v>
      </c>
      <c r="L338" t="s">
        <v>106</v>
      </c>
      <c r="M338" s="78">
        <v>7.4999999999999997E-2</v>
      </c>
      <c r="N338" s="78">
        <v>9.4700000000000006E-2</v>
      </c>
      <c r="O338" s="77">
        <v>148038.07</v>
      </c>
      <c r="P338" s="77">
        <v>92.186833348813508</v>
      </c>
      <c r="Q338" s="77">
        <v>0</v>
      </c>
      <c r="R338" s="77">
        <v>503.85317999862002</v>
      </c>
      <c r="S338" s="78">
        <v>1E-4</v>
      </c>
      <c r="T338" s="78">
        <v>1.6000000000000001E-3</v>
      </c>
      <c r="U338" s="78">
        <v>4.0000000000000002E-4</v>
      </c>
    </row>
    <row r="339" spans="2:21">
      <c r="B339" t="s">
        <v>1181</v>
      </c>
      <c r="C339" t="s">
        <v>1182</v>
      </c>
      <c r="D339" t="s">
        <v>123</v>
      </c>
      <c r="E339" t="s">
        <v>932</v>
      </c>
      <c r="F339" t="s">
        <v>1183</v>
      </c>
      <c r="G339" t="s">
        <v>1095</v>
      </c>
      <c r="H339" t="s">
        <v>1156</v>
      </c>
      <c r="I339" t="s">
        <v>935</v>
      </c>
      <c r="J339"/>
      <c r="K339" s="77">
        <v>5.12</v>
      </c>
      <c r="L339" t="s">
        <v>106</v>
      </c>
      <c r="M339" s="78">
        <v>3.7499999999999999E-2</v>
      </c>
      <c r="N339" s="78">
        <v>6.3E-2</v>
      </c>
      <c r="O339" s="77">
        <v>185047.59</v>
      </c>
      <c r="P339" s="77">
        <v>88.478666680176758</v>
      </c>
      <c r="Q339" s="77">
        <v>0</v>
      </c>
      <c r="R339" s="77">
        <v>604.482448193614</v>
      </c>
      <c r="S339" s="78">
        <v>2.9999999999999997E-4</v>
      </c>
      <c r="T339" s="78">
        <v>1.9E-3</v>
      </c>
      <c r="U339" s="78">
        <v>5.0000000000000001E-4</v>
      </c>
    </row>
    <row r="340" spans="2:21">
      <c r="B340" t="s">
        <v>1184</v>
      </c>
      <c r="C340" t="s">
        <v>1185</v>
      </c>
      <c r="D340" t="s">
        <v>123</v>
      </c>
      <c r="E340" t="s">
        <v>932</v>
      </c>
      <c r="F340" t="s">
        <v>1186</v>
      </c>
      <c r="G340" t="s">
        <v>1035</v>
      </c>
      <c r="H340" t="s">
        <v>1156</v>
      </c>
      <c r="I340" t="s">
        <v>935</v>
      </c>
      <c r="J340"/>
      <c r="K340" s="77">
        <v>6.21</v>
      </c>
      <c r="L340" t="s">
        <v>106</v>
      </c>
      <c r="M340" s="78">
        <v>3.6299999999999999E-2</v>
      </c>
      <c r="N340" s="78">
        <v>6.0499999999999998E-2</v>
      </c>
      <c r="O340" s="77">
        <v>246730.12</v>
      </c>
      <c r="P340" s="77">
        <v>86.433780841350071</v>
      </c>
      <c r="Q340" s="77">
        <v>0</v>
      </c>
      <c r="R340" s="77">
        <v>787.34916803495696</v>
      </c>
      <c r="S340" s="78">
        <v>2.9999999999999997E-4</v>
      </c>
      <c r="T340" s="78">
        <v>2.5000000000000001E-3</v>
      </c>
      <c r="U340" s="78">
        <v>5.9999999999999995E-4</v>
      </c>
    </row>
    <row r="341" spans="2:21">
      <c r="B341" t="s">
        <v>1187</v>
      </c>
      <c r="C341" t="s">
        <v>1188</v>
      </c>
      <c r="D341" t="s">
        <v>123</v>
      </c>
      <c r="E341" t="s">
        <v>932</v>
      </c>
      <c r="F341" t="s">
        <v>1189</v>
      </c>
      <c r="G341" t="s">
        <v>1141</v>
      </c>
      <c r="H341" t="s">
        <v>1145</v>
      </c>
      <c r="I341" t="s">
        <v>213</v>
      </c>
      <c r="J341"/>
      <c r="K341" s="77">
        <v>6.84</v>
      </c>
      <c r="L341" t="s">
        <v>106</v>
      </c>
      <c r="M341" s="78">
        <v>5.1299999999999998E-2</v>
      </c>
      <c r="N341" s="78">
        <v>6.4399999999999999E-2</v>
      </c>
      <c r="O341" s="77">
        <v>132617.44</v>
      </c>
      <c r="P341" s="77">
        <v>92.616638919888629</v>
      </c>
      <c r="Q341" s="77">
        <v>0</v>
      </c>
      <c r="R341" s="77">
        <v>453.47291100912298</v>
      </c>
      <c r="S341" s="78">
        <v>2.9999999999999997E-4</v>
      </c>
      <c r="T341" s="78">
        <v>1.5E-3</v>
      </c>
      <c r="U341" s="78">
        <v>4.0000000000000002E-4</v>
      </c>
    </row>
    <row r="342" spans="2:21">
      <c r="B342" t="s">
        <v>1190</v>
      </c>
      <c r="C342" t="s">
        <v>1191</v>
      </c>
      <c r="D342" t="s">
        <v>123</v>
      </c>
      <c r="E342" t="s">
        <v>932</v>
      </c>
      <c r="F342" t="s">
        <v>1192</v>
      </c>
      <c r="G342" t="s">
        <v>1017</v>
      </c>
      <c r="H342" t="s">
        <v>1145</v>
      </c>
      <c r="I342" t="s">
        <v>213</v>
      </c>
      <c r="J342"/>
      <c r="K342" s="77">
        <v>7.31</v>
      </c>
      <c r="L342" t="s">
        <v>106</v>
      </c>
      <c r="M342" s="78">
        <v>6.4000000000000001E-2</v>
      </c>
      <c r="N342" s="78">
        <v>6.4799999999999996E-2</v>
      </c>
      <c r="O342" s="77">
        <v>154206.32999999999</v>
      </c>
      <c r="P342" s="77">
        <v>100.41655552875172</v>
      </c>
      <c r="Q342" s="77">
        <v>0</v>
      </c>
      <c r="R342" s="77">
        <v>571.70134499526398</v>
      </c>
      <c r="S342" s="78">
        <v>1E-4</v>
      </c>
      <c r="T342" s="78">
        <v>1.8E-3</v>
      </c>
      <c r="U342" s="78">
        <v>5.0000000000000001E-4</v>
      </c>
    </row>
    <row r="343" spans="2:21">
      <c r="B343" t="s">
        <v>1193</v>
      </c>
      <c r="C343" t="s">
        <v>1194</v>
      </c>
      <c r="D343" t="s">
        <v>123</v>
      </c>
      <c r="E343" t="s">
        <v>932</v>
      </c>
      <c r="F343" t="s">
        <v>1195</v>
      </c>
      <c r="G343" t="s">
        <v>983</v>
      </c>
      <c r="H343" t="s">
        <v>1156</v>
      </c>
      <c r="I343" t="s">
        <v>935</v>
      </c>
      <c r="J343"/>
      <c r="K343" s="77">
        <v>4.2300000000000004</v>
      </c>
      <c r="L343" t="s">
        <v>106</v>
      </c>
      <c r="M343" s="78">
        <v>7.6300000000000007E-2</v>
      </c>
      <c r="N343" s="78">
        <v>9.6000000000000002E-2</v>
      </c>
      <c r="O343" s="77">
        <v>185047.59</v>
      </c>
      <c r="P343" s="77">
        <v>94.19175002262925</v>
      </c>
      <c r="Q343" s="77">
        <v>0</v>
      </c>
      <c r="R343" s="77">
        <v>643.51398805692395</v>
      </c>
      <c r="S343" s="78">
        <v>4.0000000000000002E-4</v>
      </c>
      <c r="T343" s="78">
        <v>2.0999999999999999E-3</v>
      </c>
      <c r="U343" s="78">
        <v>5.0000000000000001E-4</v>
      </c>
    </row>
    <row r="344" spans="2:21">
      <c r="B344" t="s">
        <v>1196</v>
      </c>
      <c r="C344" t="s">
        <v>1197</v>
      </c>
      <c r="D344" t="s">
        <v>123</v>
      </c>
      <c r="E344" t="s">
        <v>932</v>
      </c>
      <c r="F344" t="s">
        <v>1198</v>
      </c>
      <c r="G344" t="s">
        <v>1131</v>
      </c>
      <c r="H344" t="s">
        <v>1145</v>
      </c>
      <c r="I344" t="s">
        <v>213</v>
      </c>
      <c r="J344"/>
      <c r="K344" s="77">
        <v>6.47</v>
      </c>
      <c r="L344" t="s">
        <v>106</v>
      </c>
      <c r="M344" s="78">
        <v>4.1300000000000003E-2</v>
      </c>
      <c r="N344" s="78">
        <v>7.7700000000000005E-2</v>
      </c>
      <c r="O344" s="77">
        <v>64766.66</v>
      </c>
      <c r="P344" s="77">
        <v>78.776458341375019</v>
      </c>
      <c r="Q344" s="77">
        <v>0</v>
      </c>
      <c r="R344" s="77">
        <v>188.36909240832799</v>
      </c>
      <c r="S344" s="78">
        <v>1E-4</v>
      </c>
      <c r="T344" s="78">
        <v>5.9999999999999995E-4</v>
      </c>
      <c r="U344" s="78">
        <v>1E-4</v>
      </c>
    </row>
    <row r="345" spans="2:21">
      <c r="B345" t="s">
        <v>1199</v>
      </c>
      <c r="C345" t="s">
        <v>1200</v>
      </c>
      <c r="D345" t="s">
        <v>123</v>
      </c>
      <c r="E345" t="s">
        <v>932</v>
      </c>
      <c r="F345" t="s">
        <v>1198</v>
      </c>
      <c r="G345" t="s">
        <v>1131</v>
      </c>
      <c r="H345" t="s">
        <v>1145</v>
      </c>
      <c r="I345" t="s">
        <v>213</v>
      </c>
      <c r="J345"/>
      <c r="K345" s="77">
        <v>0.96</v>
      </c>
      <c r="L345" t="s">
        <v>106</v>
      </c>
      <c r="M345" s="78">
        <v>6.25E-2</v>
      </c>
      <c r="N345" s="78">
        <v>7.2099999999999997E-2</v>
      </c>
      <c r="O345" s="77">
        <v>164655.35</v>
      </c>
      <c r="P345" s="77">
        <v>103.14005553235896</v>
      </c>
      <c r="Q345" s="77">
        <v>0</v>
      </c>
      <c r="R345" s="77">
        <v>626.99618692448405</v>
      </c>
      <c r="S345" s="78">
        <v>2.0000000000000001E-4</v>
      </c>
      <c r="T345" s="78">
        <v>2E-3</v>
      </c>
      <c r="U345" s="78">
        <v>5.0000000000000001E-4</v>
      </c>
    </row>
    <row r="346" spans="2:21">
      <c r="B346" t="s">
        <v>1201</v>
      </c>
      <c r="C346" t="s">
        <v>1202</v>
      </c>
      <c r="D346" t="s">
        <v>123</v>
      </c>
      <c r="E346" t="s">
        <v>932</v>
      </c>
      <c r="F346" t="s">
        <v>1198</v>
      </c>
      <c r="G346" t="s">
        <v>1131</v>
      </c>
      <c r="H346" t="s">
        <v>1145</v>
      </c>
      <c r="I346" t="s">
        <v>213</v>
      </c>
      <c r="J346"/>
      <c r="K346" s="77">
        <v>5.05</v>
      </c>
      <c r="L346" t="s">
        <v>110</v>
      </c>
      <c r="M346" s="78">
        <v>6.5000000000000002E-2</v>
      </c>
      <c r="N346" s="78">
        <v>6.4000000000000001E-2</v>
      </c>
      <c r="O346" s="77">
        <v>74019.039999999994</v>
      </c>
      <c r="P346" s="77">
        <v>100.74324659384929</v>
      </c>
      <c r="Q346" s="77">
        <v>0</v>
      </c>
      <c r="R346" s="77">
        <v>300.76734671978602</v>
      </c>
      <c r="S346" s="78">
        <v>1E-4</v>
      </c>
      <c r="T346" s="78">
        <v>1E-3</v>
      </c>
      <c r="U346" s="78">
        <v>2.0000000000000001E-4</v>
      </c>
    </row>
    <row r="347" spans="2:21">
      <c r="B347" t="s">
        <v>1203</v>
      </c>
      <c r="C347" t="s">
        <v>1204</v>
      </c>
      <c r="D347" t="s">
        <v>123</v>
      </c>
      <c r="E347" t="s">
        <v>932</v>
      </c>
      <c r="F347" t="s">
        <v>1205</v>
      </c>
      <c r="G347" t="s">
        <v>1017</v>
      </c>
      <c r="H347" t="s">
        <v>1145</v>
      </c>
      <c r="I347" t="s">
        <v>213</v>
      </c>
      <c r="J347"/>
      <c r="K347" s="77">
        <v>2.85</v>
      </c>
      <c r="L347" t="s">
        <v>110</v>
      </c>
      <c r="M347" s="78">
        <v>5.7500000000000002E-2</v>
      </c>
      <c r="N347" s="78">
        <v>5.6099999999999997E-2</v>
      </c>
      <c r="O347" s="77">
        <v>185664.42</v>
      </c>
      <c r="P347" s="77">
        <v>102.36275344376696</v>
      </c>
      <c r="Q347" s="77">
        <v>0</v>
      </c>
      <c r="R347" s="77">
        <v>766.55256040634504</v>
      </c>
      <c r="S347" s="78">
        <v>2.9999999999999997E-4</v>
      </c>
      <c r="T347" s="78">
        <v>2.5000000000000001E-3</v>
      </c>
      <c r="U347" s="78">
        <v>5.9999999999999995E-4</v>
      </c>
    </row>
    <row r="348" spans="2:21">
      <c r="B348" t="s">
        <v>1206</v>
      </c>
      <c r="C348" t="s">
        <v>1207</v>
      </c>
      <c r="D348" t="s">
        <v>123</v>
      </c>
      <c r="E348" t="s">
        <v>932</v>
      </c>
      <c r="F348" t="s">
        <v>1208</v>
      </c>
      <c r="G348" t="s">
        <v>1017</v>
      </c>
      <c r="H348" t="s">
        <v>1209</v>
      </c>
      <c r="I348" t="s">
        <v>935</v>
      </c>
      <c r="J348"/>
      <c r="K348" s="77">
        <v>6.44</v>
      </c>
      <c r="L348" t="s">
        <v>106</v>
      </c>
      <c r="M348" s="78">
        <v>3.7499999999999999E-2</v>
      </c>
      <c r="N348" s="78">
        <v>6.3500000000000001E-2</v>
      </c>
      <c r="O348" s="77">
        <v>197384.1</v>
      </c>
      <c r="P348" s="77">
        <v>85.580083323834089</v>
      </c>
      <c r="Q348" s="77">
        <v>0</v>
      </c>
      <c r="R348" s="77">
        <v>623.65809399961597</v>
      </c>
      <c r="S348" s="78">
        <v>2.0000000000000001E-4</v>
      </c>
      <c r="T348" s="78">
        <v>2E-3</v>
      </c>
      <c r="U348" s="78">
        <v>5.0000000000000001E-4</v>
      </c>
    </row>
    <row r="349" spans="2:21">
      <c r="B349" t="s">
        <v>1210</v>
      </c>
      <c r="C349" t="s">
        <v>1211</v>
      </c>
      <c r="D349" t="s">
        <v>123</v>
      </c>
      <c r="E349" t="s">
        <v>932</v>
      </c>
      <c r="F349" t="s">
        <v>1212</v>
      </c>
      <c r="G349" t="s">
        <v>1017</v>
      </c>
      <c r="H349" t="s">
        <v>1209</v>
      </c>
      <c r="I349" t="s">
        <v>935</v>
      </c>
      <c r="J349"/>
      <c r="K349" s="77">
        <v>5.04</v>
      </c>
      <c r="L349" t="s">
        <v>106</v>
      </c>
      <c r="M349" s="78">
        <v>5.8799999999999998E-2</v>
      </c>
      <c r="N349" s="78">
        <v>6.4399999999999999E-2</v>
      </c>
      <c r="O349" s="77">
        <v>18504.759999999998</v>
      </c>
      <c r="P349" s="77">
        <v>97.078944591553736</v>
      </c>
      <c r="Q349" s="77">
        <v>0</v>
      </c>
      <c r="R349" s="77">
        <v>66.323921310982399</v>
      </c>
      <c r="S349" s="78">
        <v>0</v>
      </c>
      <c r="T349" s="78">
        <v>2.0000000000000001E-4</v>
      </c>
      <c r="U349" s="78">
        <v>1E-4</v>
      </c>
    </row>
    <row r="350" spans="2:21">
      <c r="B350" t="s">
        <v>1213</v>
      </c>
      <c r="C350" t="s">
        <v>1214</v>
      </c>
      <c r="D350" t="s">
        <v>123</v>
      </c>
      <c r="E350" t="s">
        <v>932</v>
      </c>
      <c r="F350" t="s">
        <v>1215</v>
      </c>
      <c r="G350" t="s">
        <v>1152</v>
      </c>
      <c r="H350" t="s">
        <v>1216</v>
      </c>
      <c r="I350" t="s">
        <v>213</v>
      </c>
      <c r="J350"/>
      <c r="K350" s="77">
        <v>6.53</v>
      </c>
      <c r="L350" t="s">
        <v>106</v>
      </c>
      <c r="M350" s="78">
        <v>0.04</v>
      </c>
      <c r="N350" s="78">
        <v>6.1699999999999998E-2</v>
      </c>
      <c r="O350" s="77">
        <v>235935.68</v>
      </c>
      <c r="P350" s="77">
        <v>87.428555573451234</v>
      </c>
      <c r="Q350" s="77">
        <v>0</v>
      </c>
      <c r="R350" s="77">
        <v>761.56788003682902</v>
      </c>
      <c r="S350" s="78">
        <v>5.0000000000000001E-4</v>
      </c>
      <c r="T350" s="78">
        <v>2.3999999999999998E-3</v>
      </c>
      <c r="U350" s="78">
        <v>5.9999999999999995E-4</v>
      </c>
    </row>
    <row r="351" spans="2:21">
      <c r="B351" t="s">
        <v>1217</v>
      </c>
      <c r="C351" t="s">
        <v>1218</v>
      </c>
      <c r="D351" t="s">
        <v>123</v>
      </c>
      <c r="E351" t="s">
        <v>932</v>
      </c>
      <c r="F351" t="s">
        <v>1176</v>
      </c>
      <c r="G351" t="s">
        <v>1177</v>
      </c>
      <c r="H351" t="s">
        <v>1209</v>
      </c>
      <c r="I351" t="s">
        <v>935</v>
      </c>
      <c r="J351"/>
      <c r="K351" s="77">
        <v>6.93</v>
      </c>
      <c r="L351" t="s">
        <v>106</v>
      </c>
      <c r="M351" s="78">
        <v>6.0999999999999999E-2</v>
      </c>
      <c r="N351" s="78">
        <v>6.6100000000000006E-2</v>
      </c>
      <c r="O351" s="77">
        <v>30841.27</v>
      </c>
      <c r="P351" s="77">
        <v>98.365777641776575</v>
      </c>
      <c r="Q351" s="77">
        <v>0</v>
      </c>
      <c r="R351" s="77">
        <v>112.005145718809</v>
      </c>
      <c r="S351" s="78">
        <v>0</v>
      </c>
      <c r="T351" s="78">
        <v>4.0000000000000002E-4</v>
      </c>
      <c r="U351" s="78">
        <v>1E-4</v>
      </c>
    </row>
    <row r="352" spans="2:21">
      <c r="B352" t="s">
        <v>1219</v>
      </c>
      <c r="C352" t="s">
        <v>1220</v>
      </c>
      <c r="D352" t="s">
        <v>123</v>
      </c>
      <c r="E352" t="s">
        <v>932</v>
      </c>
      <c r="F352" t="s">
        <v>1221</v>
      </c>
      <c r="G352" t="s">
        <v>1177</v>
      </c>
      <c r="H352" t="s">
        <v>1209</v>
      </c>
      <c r="I352" t="s">
        <v>935</v>
      </c>
      <c r="J352"/>
      <c r="K352" s="77">
        <v>3.69</v>
      </c>
      <c r="L352" t="s">
        <v>106</v>
      </c>
      <c r="M352" s="78">
        <v>7.3499999999999996E-2</v>
      </c>
      <c r="N352" s="78">
        <v>6.7799999999999999E-2</v>
      </c>
      <c r="O352" s="77">
        <v>98692.05</v>
      </c>
      <c r="P352" s="77">
        <v>102.82791668883158</v>
      </c>
      <c r="Q352" s="77">
        <v>0</v>
      </c>
      <c r="R352" s="77">
        <v>374.67515829262999</v>
      </c>
      <c r="S352" s="78">
        <v>1E-4</v>
      </c>
      <c r="T352" s="78">
        <v>1.1999999999999999E-3</v>
      </c>
      <c r="U352" s="78">
        <v>2.9999999999999997E-4</v>
      </c>
    </row>
    <row r="353" spans="2:21">
      <c r="B353" t="s">
        <v>1222</v>
      </c>
      <c r="C353" t="s">
        <v>1223</v>
      </c>
      <c r="D353" t="s">
        <v>123</v>
      </c>
      <c r="E353" t="s">
        <v>932</v>
      </c>
      <c r="F353" t="s">
        <v>1224</v>
      </c>
      <c r="G353" t="s">
        <v>1177</v>
      </c>
      <c r="H353" t="s">
        <v>1216</v>
      </c>
      <c r="I353" t="s">
        <v>213</v>
      </c>
      <c r="J353"/>
      <c r="K353" s="77">
        <v>5.72</v>
      </c>
      <c r="L353" t="s">
        <v>106</v>
      </c>
      <c r="M353" s="78">
        <v>3.7499999999999999E-2</v>
      </c>
      <c r="N353" s="78">
        <v>6.25E-2</v>
      </c>
      <c r="O353" s="77">
        <v>148038.07</v>
      </c>
      <c r="P353" s="77">
        <v>87.515666680739699</v>
      </c>
      <c r="Q353" s="77">
        <v>0</v>
      </c>
      <c r="R353" s="77">
        <v>478.32261240544602</v>
      </c>
      <c r="S353" s="78">
        <v>4.0000000000000002E-4</v>
      </c>
      <c r="T353" s="78">
        <v>1.5E-3</v>
      </c>
      <c r="U353" s="78">
        <v>4.0000000000000002E-4</v>
      </c>
    </row>
    <row r="354" spans="2:21">
      <c r="B354" t="s">
        <v>1225</v>
      </c>
      <c r="C354" t="s">
        <v>1226</v>
      </c>
      <c r="D354" t="s">
        <v>123</v>
      </c>
      <c r="E354" t="s">
        <v>932</v>
      </c>
      <c r="F354" t="s">
        <v>1227</v>
      </c>
      <c r="G354" t="s">
        <v>955</v>
      </c>
      <c r="H354" t="s">
        <v>1209</v>
      </c>
      <c r="I354" t="s">
        <v>935</v>
      </c>
      <c r="J354"/>
      <c r="K354" s="77">
        <v>4.4000000000000004</v>
      </c>
      <c r="L354" t="s">
        <v>106</v>
      </c>
      <c r="M354" s="78">
        <v>5.1299999999999998E-2</v>
      </c>
      <c r="N354" s="78">
        <v>6.59E-2</v>
      </c>
      <c r="O354" s="77">
        <v>220003.08</v>
      </c>
      <c r="P354" s="77">
        <v>93.76830557335829</v>
      </c>
      <c r="Q354" s="77">
        <v>0</v>
      </c>
      <c r="R354" s="77">
        <v>761.63434792063799</v>
      </c>
      <c r="S354" s="78">
        <v>4.0000000000000002E-4</v>
      </c>
      <c r="T354" s="78">
        <v>2.3999999999999998E-3</v>
      </c>
      <c r="U354" s="78">
        <v>5.9999999999999995E-4</v>
      </c>
    </row>
    <row r="355" spans="2:21">
      <c r="B355" t="s">
        <v>1228</v>
      </c>
      <c r="C355" t="s">
        <v>1229</v>
      </c>
      <c r="D355" t="s">
        <v>123</v>
      </c>
      <c r="E355" t="s">
        <v>932</v>
      </c>
      <c r="F355" t="s">
        <v>1230</v>
      </c>
      <c r="G355" t="s">
        <v>1073</v>
      </c>
      <c r="H355" t="s">
        <v>1209</v>
      </c>
      <c r="I355" t="s">
        <v>935</v>
      </c>
      <c r="J355"/>
      <c r="K355" s="77">
        <v>6.65</v>
      </c>
      <c r="L355" t="s">
        <v>106</v>
      </c>
      <c r="M355" s="78">
        <v>0.04</v>
      </c>
      <c r="N355" s="78">
        <v>6.1400000000000003E-2</v>
      </c>
      <c r="O355" s="77">
        <v>194299.97</v>
      </c>
      <c r="P355" s="77">
        <v>87.037444463887439</v>
      </c>
      <c r="Q355" s="77">
        <v>0</v>
      </c>
      <c r="R355" s="77">
        <v>624.36788555591295</v>
      </c>
      <c r="S355" s="78">
        <v>2.0000000000000001E-4</v>
      </c>
      <c r="T355" s="78">
        <v>2E-3</v>
      </c>
      <c r="U355" s="78">
        <v>5.0000000000000001E-4</v>
      </c>
    </row>
    <row r="356" spans="2:21">
      <c r="B356" t="s">
        <v>1231</v>
      </c>
      <c r="C356" t="s">
        <v>1232</v>
      </c>
      <c r="D356" t="s">
        <v>123</v>
      </c>
      <c r="E356" t="s">
        <v>932</v>
      </c>
      <c r="F356" t="s">
        <v>1233</v>
      </c>
      <c r="G356" t="s">
        <v>983</v>
      </c>
      <c r="H356" t="s">
        <v>1216</v>
      </c>
      <c r="I356" t="s">
        <v>213</v>
      </c>
      <c r="J356"/>
      <c r="K356" s="77">
        <v>4.72</v>
      </c>
      <c r="L356" t="s">
        <v>110</v>
      </c>
      <c r="M356" s="78">
        <v>7.8799999999999995E-2</v>
      </c>
      <c r="N356" s="78">
        <v>8.8099999999999998E-2</v>
      </c>
      <c r="O356" s="77">
        <v>183813.94</v>
      </c>
      <c r="P356" s="77">
        <v>98.819875000340005</v>
      </c>
      <c r="Q356" s="77">
        <v>0</v>
      </c>
      <c r="R356" s="77">
        <v>732.64575613655597</v>
      </c>
      <c r="S356" s="78">
        <v>2.0000000000000001E-4</v>
      </c>
      <c r="T356" s="78">
        <v>2.3999999999999998E-3</v>
      </c>
      <c r="U356" s="78">
        <v>5.9999999999999995E-4</v>
      </c>
    </row>
    <row r="357" spans="2:21">
      <c r="B357" t="s">
        <v>1234</v>
      </c>
      <c r="C357" t="s">
        <v>1235</v>
      </c>
      <c r="D357" t="s">
        <v>123</v>
      </c>
      <c r="E357" t="s">
        <v>932</v>
      </c>
      <c r="F357" t="s">
        <v>1236</v>
      </c>
      <c r="G357" t="s">
        <v>1131</v>
      </c>
      <c r="H357" t="s">
        <v>1216</v>
      </c>
      <c r="I357" t="s">
        <v>213</v>
      </c>
      <c r="J357"/>
      <c r="K357" s="77">
        <v>5.72</v>
      </c>
      <c r="L357" t="s">
        <v>110</v>
      </c>
      <c r="M357" s="78">
        <v>6.1400000000000003E-2</v>
      </c>
      <c r="N357" s="78">
        <v>6.6299999999999998E-2</v>
      </c>
      <c r="O357" s="77">
        <v>61682.53</v>
      </c>
      <c r="P357" s="77">
        <v>98.780808185072743</v>
      </c>
      <c r="Q357" s="77">
        <v>0</v>
      </c>
      <c r="R357" s="77">
        <v>245.75708532687599</v>
      </c>
      <c r="S357" s="78">
        <v>1E-4</v>
      </c>
      <c r="T357" s="78">
        <v>8.0000000000000004E-4</v>
      </c>
      <c r="U357" s="78">
        <v>2.0000000000000001E-4</v>
      </c>
    </row>
    <row r="358" spans="2:21">
      <c r="B358" t="s">
        <v>1237</v>
      </c>
      <c r="C358" t="s">
        <v>1238</v>
      </c>
      <c r="D358" t="s">
        <v>123</v>
      </c>
      <c r="E358" t="s">
        <v>932</v>
      </c>
      <c r="F358" t="s">
        <v>1239</v>
      </c>
      <c r="G358" t="s">
        <v>1131</v>
      </c>
      <c r="H358" t="s">
        <v>1216</v>
      </c>
      <c r="I358" t="s">
        <v>213</v>
      </c>
      <c r="J358"/>
      <c r="K358" s="77">
        <v>4.3099999999999996</v>
      </c>
      <c r="L358" t="s">
        <v>110</v>
      </c>
      <c r="M358" s="78">
        <v>7.1300000000000002E-2</v>
      </c>
      <c r="N358" s="78">
        <v>6.59E-2</v>
      </c>
      <c r="O358" s="77">
        <v>185047.59</v>
      </c>
      <c r="P358" s="77">
        <v>106.00547946882205</v>
      </c>
      <c r="Q358" s="77">
        <v>0</v>
      </c>
      <c r="R358" s="77">
        <v>791.19410363983502</v>
      </c>
      <c r="S358" s="78">
        <v>2.0000000000000001E-4</v>
      </c>
      <c r="T358" s="78">
        <v>2.5000000000000001E-3</v>
      </c>
      <c r="U358" s="78">
        <v>5.9999999999999995E-4</v>
      </c>
    </row>
    <row r="359" spans="2:21">
      <c r="B359" t="s">
        <v>1240</v>
      </c>
      <c r="C359" t="s">
        <v>1241</v>
      </c>
      <c r="D359" t="s">
        <v>123</v>
      </c>
      <c r="E359" t="s">
        <v>932</v>
      </c>
      <c r="F359" t="s">
        <v>1242</v>
      </c>
      <c r="G359" t="s">
        <v>995</v>
      </c>
      <c r="H359" t="s">
        <v>1216</v>
      </c>
      <c r="I359" t="s">
        <v>213</v>
      </c>
      <c r="J359"/>
      <c r="K359" s="77">
        <v>2.62</v>
      </c>
      <c r="L359" t="s">
        <v>106</v>
      </c>
      <c r="M359" s="78">
        <v>4.3799999999999999E-2</v>
      </c>
      <c r="N359" s="78">
        <v>6.4100000000000004E-2</v>
      </c>
      <c r="O359" s="77">
        <v>92523.8</v>
      </c>
      <c r="P359" s="77">
        <v>95.499305584076751</v>
      </c>
      <c r="Q359" s="77">
        <v>0</v>
      </c>
      <c r="R359" s="77">
        <v>326.22359335800002</v>
      </c>
      <c r="S359" s="78">
        <v>0</v>
      </c>
      <c r="T359" s="78">
        <v>1E-3</v>
      </c>
      <c r="U359" s="78">
        <v>2.9999999999999997E-4</v>
      </c>
    </row>
    <row r="360" spans="2:21">
      <c r="B360" t="s">
        <v>1243</v>
      </c>
      <c r="C360" t="s">
        <v>1244</v>
      </c>
      <c r="D360" t="s">
        <v>123</v>
      </c>
      <c r="E360" t="s">
        <v>932</v>
      </c>
      <c r="F360" t="s">
        <v>1245</v>
      </c>
      <c r="G360" t="s">
        <v>1060</v>
      </c>
      <c r="H360" t="s">
        <v>956</v>
      </c>
      <c r="I360" t="s">
        <v>213</v>
      </c>
      <c r="J360"/>
      <c r="K360" s="77">
        <v>4.3600000000000003</v>
      </c>
      <c r="L360" t="s">
        <v>106</v>
      </c>
      <c r="M360" s="78">
        <v>4.6300000000000001E-2</v>
      </c>
      <c r="N360" s="78">
        <v>6.8400000000000002E-2</v>
      </c>
      <c r="O360" s="77">
        <v>154224.82999999999</v>
      </c>
      <c r="P360" s="77">
        <v>90.74727778309105</v>
      </c>
      <c r="Q360" s="77">
        <v>0</v>
      </c>
      <c r="R360" s="77">
        <v>516.71325041609498</v>
      </c>
      <c r="S360" s="78">
        <v>2.9999999999999997E-4</v>
      </c>
      <c r="T360" s="78">
        <v>1.6999999999999999E-3</v>
      </c>
      <c r="U360" s="78">
        <v>4.0000000000000002E-4</v>
      </c>
    </row>
    <row r="361" spans="2:21">
      <c r="B361" t="s">
        <v>1246</v>
      </c>
      <c r="C361" t="s">
        <v>1247</v>
      </c>
      <c r="D361" t="s">
        <v>123</v>
      </c>
      <c r="E361" t="s">
        <v>932</v>
      </c>
      <c r="F361" t="s">
        <v>1248</v>
      </c>
      <c r="G361" t="s">
        <v>983</v>
      </c>
      <c r="H361" t="s">
        <v>956</v>
      </c>
      <c r="I361" t="s">
        <v>213</v>
      </c>
      <c r="J361"/>
      <c r="K361" s="77">
        <v>3.84</v>
      </c>
      <c r="L361" t="s">
        <v>113</v>
      </c>
      <c r="M361" s="78">
        <v>8.8800000000000004E-2</v>
      </c>
      <c r="N361" s="78">
        <v>0.11070000000000001</v>
      </c>
      <c r="O361" s="77">
        <v>125215.54</v>
      </c>
      <c r="P361" s="77">
        <v>91.828410942603483</v>
      </c>
      <c r="Q361" s="77">
        <v>0</v>
      </c>
      <c r="R361" s="77">
        <v>537.16813961546404</v>
      </c>
      <c r="S361" s="78">
        <v>1E-4</v>
      </c>
      <c r="T361" s="78">
        <v>1.6999999999999999E-3</v>
      </c>
      <c r="U361" s="78">
        <v>4.0000000000000002E-4</v>
      </c>
    </row>
    <row r="362" spans="2:21">
      <c r="B362" t="s">
        <v>1249</v>
      </c>
      <c r="C362" t="s">
        <v>1250</v>
      </c>
      <c r="D362" t="s">
        <v>123</v>
      </c>
      <c r="E362" t="s">
        <v>932</v>
      </c>
      <c r="F362" t="s">
        <v>1251</v>
      </c>
      <c r="G362" t="s">
        <v>1060</v>
      </c>
      <c r="H362" t="s">
        <v>1252</v>
      </c>
      <c r="I362" t="s">
        <v>935</v>
      </c>
      <c r="J362"/>
      <c r="K362" s="77">
        <v>3.93</v>
      </c>
      <c r="L362" t="s">
        <v>106</v>
      </c>
      <c r="M362" s="78">
        <v>6.3799999999999996E-2</v>
      </c>
      <c r="N362" s="78">
        <v>6.3700000000000007E-2</v>
      </c>
      <c r="O362" s="77">
        <v>172711.08</v>
      </c>
      <c r="P362" s="77">
        <v>102.5427916485729</v>
      </c>
      <c r="Q362" s="77">
        <v>0</v>
      </c>
      <c r="R362" s="77">
        <v>653.86340069473295</v>
      </c>
      <c r="S362" s="78">
        <v>2.9999999999999997E-4</v>
      </c>
      <c r="T362" s="78">
        <v>2.0999999999999999E-3</v>
      </c>
      <c r="U362" s="78">
        <v>5.0000000000000001E-4</v>
      </c>
    </row>
    <row r="363" spans="2:21">
      <c r="B363" t="s">
        <v>1253</v>
      </c>
      <c r="C363" t="s">
        <v>1254</v>
      </c>
      <c r="D363" t="s">
        <v>123</v>
      </c>
      <c r="E363" t="s">
        <v>932</v>
      </c>
      <c r="F363" t="s">
        <v>1255</v>
      </c>
      <c r="G363" t="s">
        <v>983</v>
      </c>
      <c r="H363" t="s">
        <v>956</v>
      </c>
      <c r="I363" t="s">
        <v>213</v>
      </c>
      <c r="J363"/>
      <c r="K363" s="77">
        <v>3.91</v>
      </c>
      <c r="L363" t="s">
        <v>113</v>
      </c>
      <c r="M363" s="78">
        <v>8.5000000000000006E-2</v>
      </c>
      <c r="N363" s="78">
        <v>0.1016</v>
      </c>
      <c r="O363" s="77">
        <v>61682.53</v>
      </c>
      <c r="P363" s="77">
        <v>93.318575262071874</v>
      </c>
      <c r="Q363" s="77">
        <v>0</v>
      </c>
      <c r="R363" s="77">
        <v>268.90892984698098</v>
      </c>
      <c r="S363" s="78">
        <v>1E-4</v>
      </c>
      <c r="T363" s="78">
        <v>8.9999999999999998E-4</v>
      </c>
      <c r="U363" s="78">
        <v>2.0000000000000001E-4</v>
      </c>
    </row>
    <row r="364" spans="2:21">
      <c r="B364" t="s">
        <v>1256</v>
      </c>
      <c r="C364" t="s">
        <v>1257</v>
      </c>
      <c r="D364" t="s">
        <v>123</v>
      </c>
      <c r="E364" t="s">
        <v>932</v>
      </c>
      <c r="F364" t="s">
        <v>1255</v>
      </c>
      <c r="G364" t="s">
        <v>983</v>
      </c>
      <c r="H364" t="s">
        <v>956</v>
      </c>
      <c r="I364" t="s">
        <v>213</v>
      </c>
      <c r="J364"/>
      <c r="K364" s="77">
        <v>4.2300000000000004</v>
      </c>
      <c r="L364" t="s">
        <v>113</v>
      </c>
      <c r="M364" s="78">
        <v>8.5000000000000006E-2</v>
      </c>
      <c r="N364" s="78">
        <v>0.1032</v>
      </c>
      <c r="O364" s="77">
        <v>61682.53</v>
      </c>
      <c r="P364" s="77">
        <v>92.181575262071647</v>
      </c>
      <c r="Q364" s="77">
        <v>0</v>
      </c>
      <c r="R364" s="77">
        <v>265.63252477567102</v>
      </c>
      <c r="S364" s="78">
        <v>1E-4</v>
      </c>
      <c r="T364" s="78">
        <v>8.9999999999999998E-4</v>
      </c>
      <c r="U364" s="78">
        <v>2.0000000000000001E-4</v>
      </c>
    </row>
    <row r="365" spans="2:21">
      <c r="B365" t="s">
        <v>1258</v>
      </c>
      <c r="C365" t="s">
        <v>1259</v>
      </c>
      <c r="D365" t="s">
        <v>123</v>
      </c>
      <c r="E365" t="s">
        <v>932</v>
      </c>
      <c r="F365" t="s">
        <v>1260</v>
      </c>
      <c r="G365" t="s">
        <v>1141</v>
      </c>
      <c r="H365" t="s">
        <v>1252</v>
      </c>
      <c r="I365" t="s">
        <v>935</v>
      </c>
      <c r="J365"/>
      <c r="K365" s="77">
        <v>6</v>
      </c>
      <c r="L365" t="s">
        <v>106</v>
      </c>
      <c r="M365" s="78">
        <v>4.1300000000000003E-2</v>
      </c>
      <c r="N365" s="78">
        <v>6.7400000000000002E-2</v>
      </c>
      <c r="O365" s="77">
        <v>197544.47</v>
      </c>
      <c r="P365" s="77">
        <v>86.529833348308912</v>
      </c>
      <c r="Q365" s="77">
        <v>0</v>
      </c>
      <c r="R365" s="77">
        <v>631.09165330982205</v>
      </c>
      <c r="S365" s="78">
        <v>4.0000000000000002E-4</v>
      </c>
      <c r="T365" s="78">
        <v>2E-3</v>
      </c>
      <c r="U365" s="78">
        <v>5.0000000000000001E-4</v>
      </c>
    </row>
    <row r="366" spans="2:21">
      <c r="B366" t="s">
        <v>1261</v>
      </c>
      <c r="C366" t="s">
        <v>1262</v>
      </c>
      <c r="D366" t="s">
        <v>123</v>
      </c>
      <c r="E366" t="s">
        <v>932</v>
      </c>
      <c r="F366" t="s">
        <v>1263</v>
      </c>
      <c r="G366" t="s">
        <v>1011</v>
      </c>
      <c r="H366" t="s">
        <v>1264</v>
      </c>
      <c r="I366" t="s">
        <v>935</v>
      </c>
      <c r="J366"/>
      <c r="K366" s="77">
        <v>3.86</v>
      </c>
      <c r="L366" t="s">
        <v>110</v>
      </c>
      <c r="M366" s="78">
        <v>2.63E-2</v>
      </c>
      <c r="N366" s="78">
        <v>0.111</v>
      </c>
      <c r="O366" s="77">
        <v>111336.97</v>
      </c>
      <c r="P366" s="77">
        <v>74.159958882301282</v>
      </c>
      <c r="Q366" s="77">
        <v>0</v>
      </c>
      <c r="R366" s="77">
        <v>333.02755756037197</v>
      </c>
      <c r="S366" s="78">
        <v>4.0000000000000002E-4</v>
      </c>
      <c r="T366" s="78">
        <v>1.1000000000000001E-3</v>
      </c>
      <c r="U366" s="78">
        <v>2.9999999999999997E-4</v>
      </c>
    </row>
    <row r="367" spans="2:21">
      <c r="B367" t="s">
        <v>1265</v>
      </c>
      <c r="C367" t="s">
        <v>1266</v>
      </c>
      <c r="D367" t="s">
        <v>123</v>
      </c>
      <c r="E367" t="s">
        <v>932</v>
      </c>
      <c r="F367" t="s">
        <v>1267</v>
      </c>
      <c r="G367" t="s">
        <v>1141</v>
      </c>
      <c r="H367" t="s">
        <v>1264</v>
      </c>
      <c r="I367" t="s">
        <v>935</v>
      </c>
      <c r="J367"/>
      <c r="K367" s="77">
        <v>5.59</v>
      </c>
      <c r="L367" t="s">
        <v>106</v>
      </c>
      <c r="M367" s="78">
        <v>4.7500000000000001E-2</v>
      </c>
      <c r="N367" s="78">
        <v>7.6399999999999996E-2</v>
      </c>
      <c r="O367" s="77">
        <v>74019.039999999994</v>
      </c>
      <c r="P367" s="77">
        <v>86.255643868928786</v>
      </c>
      <c r="Q367" s="77">
        <v>0</v>
      </c>
      <c r="R367" s="77">
        <v>235.71795349281899</v>
      </c>
      <c r="S367" s="78">
        <v>0</v>
      </c>
      <c r="T367" s="78">
        <v>8.0000000000000004E-4</v>
      </c>
      <c r="U367" s="78">
        <v>2.0000000000000001E-4</v>
      </c>
    </row>
    <row r="368" spans="2:21">
      <c r="B368" t="s">
        <v>1268</v>
      </c>
      <c r="C368" t="s">
        <v>1269</v>
      </c>
      <c r="D368" t="s">
        <v>123</v>
      </c>
      <c r="E368" t="s">
        <v>932</v>
      </c>
      <c r="F368" t="s">
        <v>1267</v>
      </c>
      <c r="G368" t="s">
        <v>1141</v>
      </c>
      <c r="H368" t="s">
        <v>1264</v>
      </c>
      <c r="I368" t="s">
        <v>935</v>
      </c>
      <c r="J368"/>
      <c r="K368" s="77">
        <v>5.79</v>
      </c>
      <c r="L368" t="s">
        <v>106</v>
      </c>
      <c r="M368" s="78">
        <v>7.3800000000000004E-2</v>
      </c>
      <c r="N368" s="78">
        <v>7.8600000000000003E-2</v>
      </c>
      <c r="O368" s="77">
        <v>123365.06</v>
      </c>
      <c r="P368" s="77">
        <v>99.67711107553464</v>
      </c>
      <c r="Q368" s="77">
        <v>0</v>
      </c>
      <c r="R368" s="77">
        <v>453.99315934994303</v>
      </c>
      <c r="S368" s="78">
        <v>1E-4</v>
      </c>
      <c r="T368" s="78">
        <v>1.5E-3</v>
      </c>
      <c r="U368" s="78">
        <v>4.0000000000000002E-4</v>
      </c>
    </row>
    <row r="369" spans="2:21">
      <c r="B369" t="s">
        <v>1270</v>
      </c>
      <c r="C369" t="s">
        <v>1271</v>
      </c>
      <c r="D369" t="s">
        <v>123</v>
      </c>
      <c r="E369" t="s">
        <v>932</v>
      </c>
      <c r="F369" t="s">
        <v>1272</v>
      </c>
      <c r="G369" t="s">
        <v>1069</v>
      </c>
      <c r="H369" t="s">
        <v>1273</v>
      </c>
      <c r="I369" t="s">
        <v>213</v>
      </c>
      <c r="J369"/>
      <c r="K369" s="77">
        <v>2.35</v>
      </c>
      <c r="L369" t="s">
        <v>113</v>
      </c>
      <c r="M369" s="78">
        <v>0.06</v>
      </c>
      <c r="N369" s="78">
        <v>9.9699999999999997E-2</v>
      </c>
      <c r="O369" s="77">
        <v>146187.6</v>
      </c>
      <c r="P369" s="77">
        <v>93.030999999999977</v>
      </c>
      <c r="Q369" s="77">
        <v>0</v>
      </c>
      <c r="R369" s="77">
        <v>635.35020098498501</v>
      </c>
      <c r="S369" s="78">
        <v>1E-4</v>
      </c>
      <c r="T369" s="78">
        <v>2E-3</v>
      </c>
      <c r="U369" s="78">
        <v>5.0000000000000001E-4</v>
      </c>
    </row>
    <row r="370" spans="2:21">
      <c r="B370" t="s">
        <v>1274</v>
      </c>
      <c r="C370" t="s">
        <v>1275</v>
      </c>
      <c r="D370" t="s">
        <v>123</v>
      </c>
      <c r="E370" t="s">
        <v>932</v>
      </c>
      <c r="F370" t="s">
        <v>1276</v>
      </c>
      <c r="G370" t="s">
        <v>1069</v>
      </c>
      <c r="H370" t="s">
        <v>1273</v>
      </c>
      <c r="I370" t="s">
        <v>213</v>
      </c>
      <c r="J370"/>
      <c r="K370" s="77">
        <v>2.41</v>
      </c>
      <c r="L370" t="s">
        <v>110</v>
      </c>
      <c r="M370" s="78">
        <v>0.05</v>
      </c>
      <c r="N370" s="78">
        <v>7.4300000000000005E-2</v>
      </c>
      <c r="O370" s="77">
        <v>61682.53</v>
      </c>
      <c r="P370" s="77">
        <v>96.124383497239734</v>
      </c>
      <c r="Q370" s="77">
        <v>0</v>
      </c>
      <c r="R370" s="77">
        <v>239.148157938379</v>
      </c>
      <c r="S370" s="78">
        <v>1E-4</v>
      </c>
      <c r="T370" s="78">
        <v>8.0000000000000004E-4</v>
      </c>
      <c r="U370" s="78">
        <v>2.0000000000000001E-4</v>
      </c>
    </row>
    <row r="371" spans="2:21">
      <c r="B371" t="s">
        <v>1277</v>
      </c>
      <c r="C371" t="s">
        <v>1278</v>
      </c>
      <c r="D371" t="s">
        <v>123</v>
      </c>
      <c r="E371" t="s">
        <v>932</v>
      </c>
      <c r="F371" t="s">
        <v>1279</v>
      </c>
      <c r="G371" t="s">
        <v>1060</v>
      </c>
      <c r="H371" t="s">
        <v>1264</v>
      </c>
      <c r="I371" t="s">
        <v>935</v>
      </c>
      <c r="J371"/>
      <c r="K371" s="77">
        <v>6.32</v>
      </c>
      <c r="L371" t="s">
        <v>106</v>
      </c>
      <c r="M371" s="78">
        <v>5.1299999999999998E-2</v>
      </c>
      <c r="N371" s="78">
        <v>8.1699999999999995E-2</v>
      </c>
      <c r="O371" s="77">
        <v>185047.59</v>
      </c>
      <c r="P371" s="77">
        <v>83.055930582181617</v>
      </c>
      <c r="Q371" s="77">
        <v>0</v>
      </c>
      <c r="R371" s="77">
        <v>567.434548226125</v>
      </c>
      <c r="S371" s="78">
        <v>1E-4</v>
      </c>
      <c r="T371" s="78">
        <v>1.8E-3</v>
      </c>
      <c r="U371" s="78">
        <v>4.0000000000000002E-4</v>
      </c>
    </row>
    <row r="372" spans="2:21">
      <c r="B372" t="s">
        <v>1280</v>
      </c>
      <c r="C372" t="s">
        <v>1281</v>
      </c>
      <c r="D372" t="s">
        <v>123</v>
      </c>
      <c r="E372" t="s">
        <v>932</v>
      </c>
      <c r="F372" t="s">
        <v>1282</v>
      </c>
      <c r="G372" t="s">
        <v>1011</v>
      </c>
      <c r="H372" t="s">
        <v>1283</v>
      </c>
      <c r="I372" t="s">
        <v>935</v>
      </c>
      <c r="J372"/>
      <c r="K372" s="77">
        <v>2.92</v>
      </c>
      <c r="L372" t="s">
        <v>110</v>
      </c>
      <c r="M372" s="78">
        <v>3.6299999999999999E-2</v>
      </c>
      <c r="N372" s="78">
        <v>0.45069999999999999</v>
      </c>
      <c r="O372" s="77">
        <v>191215.84</v>
      </c>
      <c r="P372" s="77">
        <v>35.465767135609724</v>
      </c>
      <c r="Q372" s="77">
        <v>0</v>
      </c>
      <c r="R372" s="77">
        <v>273.52971805886301</v>
      </c>
      <c r="S372" s="78">
        <v>5.0000000000000001E-4</v>
      </c>
      <c r="T372" s="78">
        <v>8.9999999999999998E-4</v>
      </c>
      <c r="U372" s="78">
        <v>2.0000000000000001E-4</v>
      </c>
    </row>
    <row r="373" spans="2:21">
      <c r="B373" t="s">
        <v>1284</v>
      </c>
      <c r="C373" t="s">
        <v>1285</v>
      </c>
      <c r="D373" t="s">
        <v>123</v>
      </c>
      <c r="E373" t="s">
        <v>932</v>
      </c>
      <c r="F373" t="s">
        <v>1286</v>
      </c>
      <c r="G373" t="s">
        <v>706</v>
      </c>
      <c r="H373" t="s">
        <v>211</v>
      </c>
      <c r="I373" t="s">
        <v>212</v>
      </c>
      <c r="J373"/>
      <c r="K373" s="77">
        <v>3.83</v>
      </c>
      <c r="L373" t="s">
        <v>106</v>
      </c>
      <c r="M373" s="78">
        <v>2.5000000000000001E-2</v>
      </c>
      <c r="N373" s="78">
        <v>4.4000000000000003E-3</v>
      </c>
      <c r="O373" s="77">
        <v>62853.79</v>
      </c>
      <c r="P373" s="77">
        <v>108.76188884027501</v>
      </c>
      <c r="Q373" s="77">
        <v>0</v>
      </c>
      <c r="R373" s="77">
        <v>252.388698329596</v>
      </c>
      <c r="S373" s="78">
        <v>1E-4</v>
      </c>
      <c r="T373" s="78">
        <v>8.0000000000000004E-4</v>
      </c>
      <c r="U373" s="78">
        <v>2.0000000000000001E-4</v>
      </c>
    </row>
    <row r="374" spans="2:21">
      <c r="B374" t="s">
        <v>227</v>
      </c>
      <c r="C374" s="16"/>
      <c r="D374" s="16"/>
      <c r="E374" s="16"/>
      <c r="F374" s="16"/>
    </row>
    <row r="375" spans="2:21">
      <c r="B375" t="s">
        <v>327</v>
      </c>
      <c r="C375" s="16"/>
      <c r="D375" s="16"/>
      <c r="E375" s="16"/>
      <c r="F375" s="16"/>
    </row>
    <row r="376" spans="2:21">
      <c r="B376" t="s">
        <v>328</v>
      </c>
      <c r="C376" s="16"/>
      <c r="D376" s="16"/>
      <c r="E376" s="16"/>
      <c r="F376" s="16"/>
    </row>
    <row r="377" spans="2:21">
      <c r="B377" t="s">
        <v>329</v>
      </c>
      <c r="C377" s="16"/>
      <c r="D377" s="16"/>
      <c r="E377" s="16"/>
      <c r="F377" s="16"/>
    </row>
    <row r="378" spans="2:21">
      <c r="B378" t="s">
        <v>330</v>
      </c>
      <c r="C378" s="16"/>
      <c r="D378" s="16"/>
      <c r="E378" s="16"/>
      <c r="F378" s="16"/>
    </row>
    <row r="379" spans="2:21">
      <c r="C379" s="16"/>
      <c r="D379" s="16"/>
      <c r="E379" s="16"/>
      <c r="F379" s="16"/>
    </row>
    <row r="380" spans="2:21">
      <c r="C380" s="16"/>
      <c r="D380" s="16"/>
      <c r="E380" s="16"/>
      <c r="F380" s="16"/>
    </row>
    <row r="381" spans="2:21">
      <c r="C381" s="16"/>
      <c r="D381" s="16"/>
      <c r="E381" s="16"/>
      <c r="F381" s="16"/>
    </row>
    <row r="382" spans="2:21">
      <c r="C382" s="16"/>
      <c r="D382" s="16"/>
      <c r="E382" s="16"/>
      <c r="F382" s="16"/>
    </row>
    <row r="383" spans="2:21">
      <c r="C383" s="16"/>
      <c r="D383" s="16"/>
      <c r="E383" s="16"/>
      <c r="F383" s="16"/>
    </row>
    <row r="384" spans="2:21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6E783E8C-0E2A-442B-8A16-DA6CFDEE9317}">
      <formula1>$BN$7:$BN$11</formula1>
    </dataValidation>
    <dataValidation type="list" allowBlank="1" showInputMessage="1" showErrorMessage="1" sqref="E12:E799" xr:uid="{01568B8C-C62E-494A-BD65-DCE6D2F7F2D4}">
      <formula1>$BI$7:$BI$11</formula1>
    </dataValidation>
    <dataValidation type="list" allowBlank="1" showInputMessage="1" showErrorMessage="1" sqref="I12:I805" xr:uid="{60F5953A-3A3C-4303-B156-2F8BFEE2E312}">
      <formula1>$BM$7:$BM$10</formula1>
    </dataValidation>
    <dataValidation allowBlank="1" showInputMessage="1" showErrorMessage="1" sqref="Q9 C1:C4" xr:uid="{EB46187F-BA9B-412C-B986-0D7359E7EE10}"/>
    <dataValidation type="list" allowBlank="1" showInputMessage="1" showErrorMessage="1" sqref="G12:G805" xr:uid="{96550630-A3B6-4594-9BF6-C8BF8D50326B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7">
        <v>45106</v>
      </c>
    </row>
    <row r="2" spans="2:62" s="1" customFormat="1">
      <c r="B2" s="2" t="s">
        <v>1</v>
      </c>
      <c r="C2" s="12" t="s">
        <v>3751</v>
      </c>
    </row>
    <row r="3" spans="2:62" s="1" customFormat="1">
      <c r="B3" s="2" t="s">
        <v>2</v>
      </c>
      <c r="C3" s="26" t="s">
        <v>3752</v>
      </c>
    </row>
    <row r="4" spans="2:62" s="1" customFormat="1">
      <c r="B4" s="2" t="s">
        <v>3</v>
      </c>
      <c r="C4" s="88" t="s">
        <v>197</v>
      </c>
    </row>
    <row r="6" spans="2:62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  <c r="BJ6" s="19"/>
    </row>
    <row r="7" spans="2:62" ht="26.25" customHeight="1">
      <c r="B7" s="114" t="s">
        <v>91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5949102.71</v>
      </c>
      <c r="J11" s="7"/>
      <c r="K11" s="75">
        <v>44.01972</v>
      </c>
      <c r="L11" s="75">
        <v>104952.31637495705</v>
      </c>
      <c r="M11" s="7"/>
      <c r="N11" s="76">
        <v>1</v>
      </c>
      <c r="O11" s="76">
        <v>8.2900000000000001E-2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4983651.05</v>
      </c>
      <c r="K12" s="81">
        <v>28.822399999999998</v>
      </c>
      <c r="L12" s="81">
        <v>77578.249206280001</v>
      </c>
      <c r="N12" s="80">
        <v>0.73919999999999997</v>
      </c>
      <c r="O12" s="80">
        <v>6.13E-2</v>
      </c>
    </row>
    <row r="13" spans="2:62">
      <c r="B13" s="79" t="s">
        <v>1287</v>
      </c>
      <c r="E13" s="16"/>
      <c r="F13" s="16"/>
      <c r="G13" s="16"/>
      <c r="I13" s="81">
        <v>1634488.84</v>
      </c>
      <c r="K13" s="81">
        <v>27.563089999999999</v>
      </c>
      <c r="L13" s="81">
        <v>47785.361839140001</v>
      </c>
      <c r="N13" s="80">
        <v>0.45529999999999998</v>
      </c>
      <c r="O13" s="80">
        <v>3.78E-2</v>
      </c>
    </row>
    <row r="14" spans="2:62">
      <c r="B14" t="s">
        <v>1288</v>
      </c>
      <c r="C14" t="s">
        <v>1289</v>
      </c>
      <c r="D14" t="s">
        <v>100</v>
      </c>
      <c r="E14" t="s">
        <v>123</v>
      </c>
      <c r="F14" t="s">
        <v>680</v>
      </c>
      <c r="G14" t="s">
        <v>369</v>
      </c>
      <c r="H14" t="s">
        <v>102</v>
      </c>
      <c r="I14" s="77">
        <v>44657.73</v>
      </c>
      <c r="J14" s="77">
        <v>2442</v>
      </c>
      <c r="K14" s="77">
        <v>0</v>
      </c>
      <c r="L14" s="77">
        <v>1090.5417666000001</v>
      </c>
      <c r="M14" s="78">
        <v>2.0000000000000001E-4</v>
      </c>
      <c r="N14" s="78">
        <v>1.04E-2</v>
      </c>
      <c r="O14" s="78">
        <v>8.9999999999999998E-4</v>
      </c>
    </row>
    <row r="15" spans="2:62">
      <c r="B15" t="s">
        <v>1290</v>
      </c>
      <c r="C15" t="s">
        <v>1291</v>
      </c>
      <c r="D15" t="s">
        <v>100</v>
      </c>
      <c r="E15" t="s">
        <v>123</v>
      </c>
      <c r="F15" t="s">
        <v>1292</v>
      </c>
      <c r="G15" t="s">
        <v>706</v>
      </c>
      <c r="H15" t="s">
        <v>102</v>
      </c>
      <c r="I15" s="77">
        <v>5449.44</v>
      </c>
      <c r="J15" s="77">
        <v>29830</v>
      </c>
      <c r="K15" s="77">
        <v>0</v>
      </c>
      <c r="L15" s="77">
        <v>1625.5679520000001</v>
      </c>
      <c r="M15" s="78">
        <v>1E-4</v>
      </c>
      <c r="N15" s="78">
        <v>1.55E-2</v>
      </c>
      <c r="O15" s="78">
        <v>1.2999999999999999E-3</v>
      </c>
    </row>
    <row r="16" spans="2:62">
      <c r="B16" t="s">
        <v>1293</v>
      </c>
      <c r="C16" t="s">
        <v>1294</v>
      </c>
      <c r="D16" t="s">
        <v>100</v>
      </c>
      <c r="E16" t="s">
        <v>123</v>
      </c>
      <c r="F16" t="s">
        <v>857</v>
      </c>
      <c r="G16" t="s">
        <v>706</v>
      </c>
      <c r="H16" t="s">
        <v>102</v>
      </c>
      <c r="I16" s="77">
        <v>20706.48</v>
      </c>
      <c r="J16" s="77">
        <v>6515</v>
      </c>
      <c r="K16" s="77">
        <v>0</v>
      </c>
      <c r="L16" s="77">
        <v>1349.0271720000001</v>
      </c>
      <c r="M16" s="78">
        <v>2.0000000000000001E-4</v>
      </c>
      <c r="N16" s="78">
        <v>1.29E-2</v>
      </c>
      <c r="O16" s="78">
        <v>1.1000000000000001E-3</v>
      </c>
    </row>
    <row r="17" spans="2:15">
      <c r="B17" t="s">
        <v>1295</v>
      </c>
      <c r="C17" t="s">
        <v>1296</v>
      </c>
      <c r="D17" t="s">
        <v>100</v>
      </c>
      <c r="E17" t="s">
        <v>123</v>
      </c>
      <c r="F17" t="s">
        <v>862</v>
      </c>
      <c r="G17" t="s">
        <v>706</v>
      </c>
      <c r="H17" t="s">
        <v>102</v>
      </c>
      <c r="I17" s="77">
        <v>91103.12</v>
      </c>
      <c r="J17" s="77">
        <v>1200</v>
      </c>
      <c r="K17" s="77">
        <v>0</v>
      </c>
      <c r="L17" s="77">
        <v>1093.2374400000001</v>
      </c>
      <c r="M17" s="78">
        <v>2.0000000000000001E-4</v>
      </c>
      <c r="N17" s="78">
        <v>1.04E-2</v>
      </c>
      <c r="O17" s="78">
        <v>8.9999999999999998E-4</v>
      </c>
    </row>
    <row r="18" spans="2:15">
      <c r="B18" t="s">
        <v>1297</v>
      </c>
      <c r="C18" t="s">
        <v>1298</v>
      </c>
      <c r="D18" t="s">
        <v>100</v>
      </c>
      <c r="E18" t="s">
        <v>123</v>
      </c>
      <c r="F18" t="s">
        <v>560</v>
      </c>
      <c r="G18" t="s">
        <v>473</v>
      </c>
      <c r="H18" t="s">
        <v>102</v>
      </c>
      <c r="I18" s="77">
        <v>25957.09</v>
      </c>
      <c r="J18" s="77">
        <v>3725</v>
      </c>
      <c r="K18" s="77">
        <v>0</v>
      </c>
      <c r="L18" s="77">
        <v>966.90160249999997</v>
      </c>
      <c r="M18" s="78">
        <v>1E-4</v>
      </c>
      <c r="N18" s="78">
        <v>9.1999999999999998E-3</v>
      </c>
      <c r="O18" s="78">
        <v>8.0000000000000004E-4</v>
      </c>
    </row>
    <row r="19" spans="2:15">
      <c r="B19" t="s">
        <v>1299</v>
      </c>
      <c r="C19" t="s">
        <v>1300</v>
      </c>
      <c r="D19" t="s">
        <v>100</v>
      </c>
      <c r="E19" t="s">
        <v>123</v>
      </c>
      <c r="F19" t="s">
        <v>472</v>
      </c>
      <c r="G19" t="s">
        <v>473</v>
      </c>
      <c r="H19" t="s">
        <v>102</v>
      </c>
      <c r="I19" s="77">
        <v>21115.27</v>
      </c>
      <c r="J19" s="77">
        <v>2884</v>
      </c>
      <c r="K19" s="77">
        <v>0</v>
      </c>
      <c r="L19" s="77">
        <v>608.96438680000006</v>
      </c>
      <c r="M19" s="78">
        <v>1E-4</v>
      </c>
      <c r="N19" s="78">
        <v>5.7999999999999996E-3</v>
      </c>
      <c r="O19" s="78">
        <v>5.0000000000000001E-4</v>
      </c>
    </row>
    <row r="20" spans="2:15">
      <c r="B20" t="s">
        <v>1301</v>
      </c>
      <c r="C20" t="s">
        <v>1302</v>
      </c>
      <c r="D20" t="s">
        <v>100</v>
      </c>
      <c r="E20" t="s">
        <v>123</v>
      </c>
      <c r="F20" t="s">
        <v>923</v>
      </c>
      <c r="G20" t="s">
        <v>733</v>
      </c>
      <c r="H20" t="s">
        <v>102</v>
      </c>
      <c r="I20" s="77">
        <v>4269.01</v>
      </c>
      <c r="J20" s="77">
        <v>77200</v>
      </c>
      <c r="K20" s="77">
        <v>7.9621899999999997</v>
      </c>
      <c r="L20" s="77">
        <v>3303.6379099999999</v>
      </c>
      <c r="M20" s="78">
        <v>1E-4</v>
      </c>
      <c r="N20" s="78">
        <v>3.15E-2</v>
      </c>
      <c r="O20" s="78">
        <v>2.5999999999999999E-3</v>
      </c>
    </row>
    <row r="21" spans="2:15">
      <c r="B21" t="s">
        <v>1303</v>
      </c>
      <c r="C21" t="s">
        <v>1304</v>
      </c>
      <c r="D21" t="s">
        <v>100</v>
      </c>
      <c r="E21" t="s">
        <v>123</v>
      </c>
      <c r="F21" t="s">
        <v>671</v>
      </c>
      <c r="G21" t="s">
        <v>603</v>
      </c>
      <c r="H21" t="s">
        <v>102</v>
      </c>
      <c r="I21" s="77">
        <v>2666.12</v>
      </c>
      <c r="J21" s="77">
        <v>5122</v>
      </c>
      <c r="K21" s="77">
        <v>0</v>
      </c>
      <c r="L21" s="77">
        <v>136.55866639999999</v>
      </c>
      <c r="M21" s="78">
        <v>0</v>
      </c>
      <c r="N21" s="78">
        <v>1.2999999999999999E-3</v>
      </c>
      <c r="O21" s="78">
        <v>1E-4</v>
      </c>
    </row>
    <row r="22" spans="2:15">
      <c r="B22" t="s">
        <v>1305</v>
      </c>
      <c r="C22" t="s">
        <v>1306</v>
      </c>
      <c r="D22" t="s">
        <v>100</v>
      </c>
      <c r="E22" t="s">
        <v>123</v>
      </c>
      <c r="F22" t="s">
        <v>1307</v>
      </c>
      <c r="G22" t="s">
        <v>603</v>
      </c>
      <c r="H22" t="s">
        <v>102</v>
      </c>
      <c r="I22" s="77">
        <v>57528.03</v>
      </c>
      <c r="J22" s="77">
        <v>789.1</v>
      </c>
      <c r="K22" s="77">
        <v>0</v>
      </c>
      <c r="L22" s="77">
        <v>453.95368473000002</v>
      </c>
      <c r="M22" s="78">
        <v>1E-4</v>
      </c>
      <c r="N22" s="78">
        <v>4.3E-3</v>
      </c>
      <c r="O22" s="78">
        <v>4.0000000000000002E-4</v>
      </c>
    </row>
    <row r="23" spans="2:15">
      <c r="B23" t="s">
        <v>1308</v>
      </c>
      <c r="C23" t="s">
        <v>1309</v>
      </c>
      <c r="D23" t="s">
        <v>100</v>
      </c>
      <c r="E23" t="s">
        <v>123</v>
      </c>
      <c r="F23" t="s">
        <v>1310</v>
      </c>
      <c r="G23" t="s">
        <v>338</v>
      </c>
      <c r="H23" t="s">
        <v>102</v>
      </c>
      <c r="I23" s="77">
        <v>120180.99</v>
      </c>
      <c r="J23" s="77">
        <v>1840</v>
      </c>
      <c r="K23" s="77">
        <v>0</v>
      </c>
      <c r="L23" s="77">
        <v>2211.3302159999998</v>
      </c>
      <c r="M23" s="78">
        <v>1E-4</v>
      </c>
      <c r="N23" s="78">
        <v>2.1100000000000001E-2</v>
      </c>
      <c r="O23" s="78">
        <v>1.6999999999999999E-3</v>
      </c>
    </row>
    <row r="24" spans="2:15">
      <c r="B24" t="s">
        <v>1311</v>
      </c>
      <c r="C24" t="s">
        <v>1312</v>
      </c>
      <c r="D24" t="s">
        <v>100</v>
      </c>
      <c r="E24" t="s">
        <v>123</v>
      </c>
      <c r="F24" t="s">
        <v>358</v>
      </c>
      <c r="G24" t="s">
        <v>338</v>
      </c>
      <c r="H24" t="s">
        <v>102</v>
      </c>
      <c r="I24" s="77">
        <v>143291.97</v>
      </c>
      <c r="J24" s="77">
        <v>3038</v>
      </c>
      <c r="K24" s="77">
        <v>0</v>
      </c>
      <c r="L24" s="77">
        <v>4353.2100485999999</v>
      </c>
      <c r="M24" s="78">
        <v>1E-4</v>
      </c>
      <c r="N24" s="78">
        <v>4.1500000000000002E-2</v>
      </c>
      <c r="O24" s="78">
        <v>3.3999999999999998E-3</v>
      </c>
    </row>
    <row r="25" spans="2:15">
      <c r="B25" t="s">
        <v>1313</v>
      </c>
      <c r="C25" t="s">
        <v>1314</v>
      </c>
      <c r="D25" t="s">
        <v>100</v>
      </c>
      <c r="E25" t="s">
        <v>123</v>
      </c>
      <c r="F25" t="s">
        <v>337</v>
      </c>
      <c r="G25" t="s">
        <v>338</v>
      </c>
      <c r="H25" t="s">
        <v>102</v>
      </c>
      <c r="I25" s="77">
        <v>167627.95000000001</v>
      </c>
      <c r="J25" s="77">
        <v>2759</v>
      </c>
      <c r="K25" s="77">
        <v>0</v>
      </c>
      <c r="L25" s="77">
        <v>4624.8551404999998</v>
      </c>
      <c r="M25" s="78">
        <v>1E-4</v>
      </c>
      <c r="N25" s="78">
        <v>4.41E-2</v>
      </c>
      <c r="O25" s="78">
        <v>3.7000000000000002E-3</v>
      </c>
    </row>
    <row r="26" spans="2:15">
      <c r="B26" t="s">
        <v>1315</v>
      </c>
      <c r="C26" t="s">
        <v>1316</v>
      </c>
      <c r="D26" t="s">
        <v>100</v>
      </c>
      <c r="E26" t="s">
        <v>123</v>
      </c>
      <c r="F26" t="s">
        <v>951</v>
      </c>
      <c r="G26" t="s">
        <v>338</v>
      </c>
      <c r="H26" t="s">
        <v>102</v>
      </c>
      <c r="I26" s="77">
        <v>27649.85</v>
      </c>
      <c r="J26" s="77">
        <v>12330</v>
      </c>
      <c r="K26" s="77">
        <v>0</v>
      </c>
      <c r="L26" s="77">
        <v>3409.2265050000001</v>
      </c>
      <c r="M26" s="78">
        <v>1E-4</v>
      </c>
      <c r="N26" s="78">
        <v>3.2500000000000001E-2</v>
      </c>
      <c r="O26" s="78">
        <v>2.7000000000000001E-3</v>
      </c>
    </row>
    <row r="27" spans="2:15">
      <c r="B27" t="s">
        <v>1317</v>
      </c>
      <c r="C27" t="s">
        <v>1318</v>
      </c>
      <c r="D27" t="s">
        <v>100</v>
      </c>
      <c r="E27" t="s">
        <v>123</v>
      </c>
      <c r="F27" t="s">
        <v>1319</v>
      </c>
      <c r="G27" t="s">
        <v>338</v>
      </c>
      <c r="H27" t="s">
        <v>102</v>
      </c>
      <c r="I27" s="77">
        <v>5142.16</v>
      </c>
      <c r="J27" s="77">
        <v>14420</v>
      </c>
      <c r="K27" s="77">
        <v>0</v>
      </c>
      <c r="L27" s="77">
        <v>741.49947199999997</v>
      </c>
      <c r="M27" s="78">
        <v>1E-4</v>
      </c>
      <c r="N27" s="78">
        <v>7.1000000000000004E-3</v>
      </c>
      <c r="O27" s="78">
        <v>5.9999999999999995E-4</v>
      </c>
    </row>
    <row r="28" spans="2:15">
      <c r="B28" t="s">
        <v>1320</v>
      </c>
      <c r="C28" t="s">
        <v>1321</v>
      </c>
      <c r="D28" t="s">
        <v>100</v>
      </c>
      <c r="E28" t="s">
        <v>123</v>
      </c>
      <c r="F28" t="s">
        <v>812</v>
      </c>
      <c r="G28" t="s">
        <v>112</v>
      </c>
      <c r="H28" t="s">
        <v>102</v>
      </c>
      <c r="I28" s="77">
        <v>1032.69</v>
      </c>
      <c r="J28" s="77">
        <v>152880</v>
      </c>
      <c r="K28" s="77">
        <v>0</v>
      </c>
      <c r="L28" s="77">
        <v>1578.776472</v>
      </c>
      <c r="M28" s="78">
        <v>2.9999999999999997E-4</v>
      </c>
      <c r="N28" s="78">
        <v>1.4999999999999999E-2</v>
      </c>
      <c r="O28" s="78">
        <v>1.1999999999999999E-3</v>
      </c>
    </row>
    <row r="29" spans="2:15">
      <c r="B29" t="s">
        <v>1322</v>
      </c>
      <c r="C29" t="s">
        <v>1323</v>
      </c>
      <c r="D29" t="s">
        <v>100</v>
      </c>
      <c r="E29" t="s">
        <v>123</v>
      </c>
      <c r="F29" t="s">
        <v>1324</v>
      </c>
      <c r="G29" t="s">
        <v>112</v>
      </c>
      <c r="H29" t="s">
        <v>102</v>
      </c>
      <c r="I29" s="77">
        <v>488.92</v>
      </c>
      <c r="J29" s="77">
        <v>97110</v>
      </c>
      <c r="K29" s="77">
        <v>0</v>
      </c>
      <c r="L29" s="77">
        <v>474.790212</v>
      </c>
      <c r="M29" s="78">
        <v>1E-4</v>
      </c>
      <c r="N29" s="78">
        <v>4.4999999999999997E-3</v>
      </c>
      <c r="O29" s="78">
        <v>4.0000000000000002E-4</v>
      </c>
    </row>
    <row r="30" spans="2:15">
      <c r="B30" t="s">
        <v>1325</v>
      </c>
      <c r="C30" t="s">
        <v>1326</v>
      </c>
      <c r="D30" t="s">
        <v>100</v>
      </c>
      <c r="E30" t="s">
        <v>123</v>
      </c>
      <c r="F30" t="s">
        <v>1327</v>
      </c>
      <c r="G30" t="s">
        <v>744</v>
      </c>
      <c r="H30" t="s">
        <v>102</v>
      </c>
      <c r="I30" s="77">
        <v>8629.1200000000008</v>
      </c>
      <c r="J30" s="77">
        <v>4750</v>
      </c>
      <c r="K30" s="77">
        <v>9.4190199999999997</v>
      </c>
      <c r="L30" s="77">
        <v>419.30221999999998</v>
      </c>
      <c r="M30" s="78">
        <v>0</v>
      </c>
      <c r="N30" s="78">
        <v>4.0000000000000001E-3</v>
      </c>
      <c r="O30" s="78">
        <v>2.9999999999999997E-4</v>
      </c>
    </row>
    <row r="31" spans="2:15">
      <c r="B31" t="s">
        <v>1328</v>
      </c>
      <c r="C31" t="s">
        <v>1329</v>
      </c>
      <c r="D31" t="s">
        <v>100</v>
      </c>
      <c r="E31" t="s">
        <v>123</v>
      </c>
      <c r="F31" t="s">
        <v>1330</v>
      </c>
      <c r="G31" t="s">
        <v>744</v>
      </c>
      <c r="H31" t="s">
        <v>102</v>
      </c>
      <c r="I31" s="77">
        <v>84327.89</v>
      </c>
      <c r="J31" s="77">
        <v>1033</v>
      </c>
      <c r="K31" s="77">
        <v>0</v>
      </c>
      <c r="L31" s="77">
        <v>871.10710370000004</v>
      </c>
      <c r="M31" s="78">
        <v>1E-4</v>
      </c>
      <c r="N31" s="78">
        <v>8.3000000000000001E-3</v>
      </c>
      <c r="O31" s="78">
        <v>6.9999999999999999E-4</v>
      </c>
    </row>
    <row r="32" spans="2:15">
      <c r="B32" t="s">
        <v>1331</v>
      </c>
      <c r="C32" t="s">
        <v>1332</v>
      </c>
      <c r="D32" t="s">
        <v>100</v>
      </c>
      <c r="E32" t="s">
        <v>123</v>
      </c>
      <c r="F32" t="s">
        <v>1333</v>
      </c>
      <c r="G32" t="s">
        <v>744</v>
      </c>
      <c r="H32" t="s">
        <v>102</v>
      </c>
      <c r="I32" s="77">
        <v>293.87</v>
      </c>
      <c r="J32" s="77">
        <v>42110</v>
      </c>
      <c r="K32" s="77">
        <v>0</v>
      </c>
      <c r="L32" s="77">
        <v>123.74865699999999</v>
      </c>
      <c r="M32" s="78">
        <v>0</v>
      </c>
      <c r="N32" s="78">
        <v>1.1999999999999999E-3</v>
      </c>
      <c r="O32" s="78">
        <v>1E-4</v>
      </c>
    </row>
    <row r="33" spans="2:15">
      <c r="B33" t="s">
        <v>1334</v>
      </c>
      <c r="C33" t="s">
        <v>1335</v>
      </c>
      <c r="D33" t="s">
        <v>100</v>
      </c>
      <c r="E33" t="s">
        <v>123</v>
      </c>
      <c r="F33" t="s">
        <v>736</v>
      </c>
      <c r="G33" t="s">
        <v>532</v>
      </c>
      <c r="H33" t="s">
        <v>102</v>
      </c>
      <c r="I33" s="77">
        <v>168913.44</v>
      </c>
      <c r="J33" s="77">
        <v>2010</v>
      </c>
      <c r="K33" s="77">
        <v>0</v>
      </c>
      <c r="L33" s="77">
        <v>3395.1601439999999</v>
      </c>
      <c r="M33" s="78">
        <v>1E-4</v>
      </c>
      <c r="N33" s="78">
        <v>3.2300000000000002E-2</v>
      </c>
      <c r="O33" s="78">
        <v>2.7000000000000001E-3</v>
      </c>
    </row>
    <row r="34" spans="2:15">
      <c r="B34" t="s">
        <v>1336</v>
      </c>
      <c r="C34" t="s">
        <v>1337</v>
      </c>
      <c r="D34" t="s">
        <v>100</v>
      </c>
      <c r="E34" t="s">
        <v>123</v>
      </c>
      <c r="F34" t="s">
        <v>1338</v>
      </c>
      <c r="G34" t="s">
        <v>1339</v>
      </c>
      <c r="H34" t="s">
        <v>102</v>
      </c>
      <c r="I34" s="77">
        <v>5217.79</v>
      </c>
      <c r="J34" s="77">
        <v>13670</v>
      </c>
      <c r="K34" s="77">
        <v>0</v>
      </c>
      <c r="L34" s="77">
        <v>713.27189299999998</v>
      </c>
      <c r="M34" s="78">
        <v>0</v>
      </c>
      <c r="N34" s="78">
        <v>6.7999999999999996E-3</v>
      </c>
      <c r="O34" s="78">
        <v>5.9999999999999995E-4</v>
      </c>
    </row>
    <row r="35" spans="2:15">
      <c r="B35" t="s">
        <v>1340</v>
      </c>
      <c r="C35" t="s">
        <v>1341</v>
      </c>
      <c r="D35" t="s">
        <v>100</v>
      </c>
      <c r="E35" t="s">
        <v>123</v>
      </c>
      <c r="F35" t="s">
        <v>1342</v>
      </c>
      <c r="G35" t="s">
        <v>1339</v>
      </c>
      <c r="H35" t="s">
        <v>102</v>
      </c>
      <c r="I35" s="77">
        <v>1156.3399999999999</v>
      </c>
      <c r="J35" s="77">
        <v>41920</v>
      </c>
      <c r="K35" s="77">
        <v>0</v>
      </c>
      <c r="L35" s="77">
        <v>484.737728</v>
      </c>
      <c r="M35" s="78">
        <v>0</v>
      </c>
      <c r="N35" s="78">
        <v>4.5999999999999999E-3</v>
      </c>
      <c r="O35" s="78">
        <v>4.0000000000000002E-4</v>
      </c>
    </row>
    <row r="36" spans="2:15">
      <c r="B36" t="s">
        <v>1343</v>
      </c>
      <c r="C36" t="s">
        <v>1344</v>
      </c>
      <c r="D36" t="s">
        <v>100</v>
      </c>
      <c r="E36" t="s">
        <v>123</v>
      </c>
      <c r="F36" t="s">
        <v>1345</v>
      </c>
      <c r="G36" t="s">
        <v>1346</v>
      </c>
      <c r="H36" t="s">
        <v>102</v>
      </c>
      <c r="I36" s="77">
        <v>13649.39</v>
      </c>
      <c r="J36" s="77">
        <v>8344</v>
      </c>
      <c r="K36" s="77">
        <v>0</v>
      </c>
      <c r="L36" s="77">
        <v>1138.9051016000001</v>
      </c>
      <c r="M36" s="78">
        <v>1E-4</v>
      </c>
      <c r="N36" s="78">
        <v>1.09E-2</v>
      </c>
      <c r="O36" s="78">
        <v>8.9999999999999998E-4</v>
      </c>
    </row>
    <row r="37" spans="2:15">
      <c r="B37" t="s">
        <v>1347</v>
      </c>
      <c r="C37" t="s">
        <v>1348</v>
      </c>
      <c r="D37" t="s">
        <v>100</v>
      </c>
      <c r="E37" t="s">
        <v>123</v>
      </c>
      <c r="F37" t="s">
        <v>830</v>
      </c>
      <c r="G37" t="s">
        <v>831</v>
      </c>
      <c r="H37" t="s">
        <v>102</v>
      </c>
      <c r="I37" s="77">
        <v>59804.13</v>
      </c>
      <c r="J37" s="77">
        <v>2553</v>
      </c>
      <c r="K37" s="77">
        <v>0</v>
      </c>
      <c r="L37" s="77">
        <v>1526.7994389</v>
      </c>
      <c r="M37" s="78">
        <v>2.0000000000000001E-4</v>
      </c>
      <c r="N37" s="78">
        <v>1.4500000000000001E-2</v>
      </c>
      <c r="O37" s="78">
        <v>1.1999999999999999E-3</v>
      </c>
    </row>
    <row r="38" spans="2:15">
      <c r="B38" t="s">
        <v>1349</v>
      </c>
      <c r="C38" t="s">
        <v>1350</v>
      </c>
      <c r="D38" t="s">
        <v>100</v>
      </c>
      <c r="E38" t="s">
        <v>123</v>
      </c>
      <c r="F38" t="s">
        <v>458</v>
      </c>
      <c r="G38" t="s">
        <v>355</v>
      </c>
      <c r="H38" t="s">
        <v>102</v>
      </c>
      <c r="I38" s="77">
        <v>12002.55</v>
      </c>
      <c r="J38" s="77">
        <v>4872</v>
      </c>
      <c r="K38" s="77">
        <v>0</v>
      </c>
      <c r="L38" s="77">
        <v>584.76423599999998</v>
      </c>
      <c r="M38" s="78">
        <v>1E-4</v>
      </c>
      <c r="N38" s="78">
        <v>5.5999999999999999E-3</v>
      </c>
      <c r="O38" s="78">
        <v>5.0000000000000001E-4</v>
      </c>
    </row>
    <row r="39" spans="2:15">
      <c r="B39" t="s">
        <v>1351</v>
      </c>
      <c r="C39" t="s">
        <v>1352</v>
      </c>
      <c r="D39" t="s">
        <v>100</v>
      </c>
      <c r="E39" t="s">
        <v>123</v>
      </c>
      <c r="F39" t="s">
        <v>1353</v>
      </c>
      <c r="G39" t="s">
        <v>355</v>
      </c>
      <c r="H39" t="s">
        <v>102</v>
      </c>
      <c r="I39" s="77">
        <v>3451.83</v>
      </c>
      <c r="J39" s="77">
        <v>2886</v>
      </c>
      <c r="K39" s="77">
        <v>0</v>
      </c>
      <c r="L39" s="77">
        <v>99.619813800000003</v>
      </c>
      <c r="M39" s="78">
        <v>0</v>
      </c>
      <c r="N39" s="78">
        <v>8.9999999999999998E-4</v>
      </c>
      <c r="O39" s="78">
        <v>1E-4</v>
      </c>
    </row>
    <row r="40" spans="2:15">
      <c r="B40" t="s">
        <v>1354</v>
      </c>
      <c r="C40" t="s">
        <v>1355</v>
      </c>
      <c r="D40" t="s">
        <v>100</v>
      </c>
      <c r="E40" t="s">
        <v>123</v>
      </c>
      <c r="F40" t="s">
        <v>461</v>
      </c>
      <c r="G40" t="s">
        <v>355</v>
      </c>
      <c r="H40" t="s">
        <v>102</v>
      </c>
      <c r="I40" s="77">
        <v>46739.09</v>
      </c>
      <c r="J40" s="77">
        <v>1943</v>
      </c>
      <c r="K40" s="77">
        <v>0</v>
      </c>
      <c r="L40" s="77">
        <v>908.14051870000003</v>
      </c>
      <c r="M40" s="78">
        <v>1E-4</v>
      </c>
      <c r="N40" s="78">
        <v>8.6999999999999994E-3</v>
      </c>
      <c r="O40" s="78">
        <v>6.9999999999999999E-4</v>
      </c>
    </row>
    <row r="41" spans="2:15">
      <c r="B41" t="s">
        <v>1356</v>
      </c>
      <c r="C41" t="s">
        <v>1357</v>
      </c>
      <c r="D41" t="s">
        <v>100</v>
      </c>
      <c r="E41" t="s">
        <v>123</v>
      </c>
      <c r="F41" t="s">
        <v>401</v>
      </c>
      <c r="G41" t="s">
        <v>355</v>
      </c>
      <c r="H41" t="s">
        <v>102</v>
      </c>
      <c r="I41" s="77">
        <v>3181.84</v>
      </c>
      <c r="J41" s="77">
        <v>33330</v>
      </c>
      <c r="K41" s="77">
        <v>0</v>
      </c>
      <c r="L41" s="77">
        <v>1060.5072720000001</v>
      </c>
      <c r="M41" s="78">
        <v>1E-4</v>
      </c>
      <c r="N41" s="78">
        <v>1.01E-2</v>
      </c>
      <c r="O41" s="78">
        <v>8.0000000000000004E-4</v>
      </c>
    </row>
    <row r="42" spans="2:15">
      <c r="B42" t="s">
        <v>1358</v>
      </c>
      <c r="C42" t="s">
        <v>1359</v>
      </c>
      <c r="D42" t="s">
        <v>100</v>
      </c>
      <c r="E42" t="s">
        <v>123</v>
      </c>
      <c r="F42" t="s">
        <v>416</v>
      </c>
      <c r="G42" t="s">
        <v>355</v>
      </c>
      <c r="H42" t="s">
        <v>102</v>
      </c>
      <c r="I42" s="77">
        <v>180447.85</v>
      </c>
      <c r="J42" s="77">
        <v>902.1</v>
      </c>
      <c r="K42" s="77">
        <v>0</v>
      </c>
      <c r="L42" s="77">
        <v>1627.8200548499999</v>
      </c>
      <c r="M42" s="78">
        <v>2.0000000000000001E-4</v>
      </c>
      <c r="N42" s="78">
        <v>1.55E-2</v>
      </c>
      <c r="O42" s="78">
        <v>1.2999999999999999E-3</v>
      </c>
    </row>
    <row r="43" spans="2:15">
      <c r="B43" t="s">
        <v>1360</v>
      </c>
      <c r="C43" t="s">
        <v>1361</v>
      </c>
      <c r="D43" t="s">
        <v>100</v>
      </c>
      <c r="E43" t="s">
        <v>123</v>
      </c>
      <c r="F43" t="s">
        <v>427</v>
      </c>
      <c r="G43" t="s">
        <v>355</v>
      </c>
      <c r="H43" t="s">
        <v>102</v>
      </c>
      <c r="I43" s="77">
        <v>8060.36</v>
      </c>
      <c r="J43" s="77">
        <v>24000</v>
      </c>
      <c r="K43" s="77">
        <v>10.18188</v>
      </c>
      <c r="L43" s="77">
        <v>1944.6682800000001</v>
      </c>
      <c r="M43" s="78">
        <v>2.0000000000000001E-4</v>
      </c>
      <c r="N43" s="78">
        <v>1.8499999999999999E-2</v>
      </c>
      <c r="O43" s="78">
        <v>1.5E-3</v>
      </c>
    </row>
    <row r="44" spans="2:15">
      <c r="B44" t="s">
        <v>1362</v>
      </c>
      <c r="C44" t="s">
        <v>1363</v>
      </c>
      <c r="D44" t="s">
        <v>100</v>
      </c>
      <c r="E44" t="s">
        <v>123</v>
      </c>
      <c r="F44" t="s">
        <v>388</v>
      </c>
      <c r="G44" t="s">
        <v>355</v>
      </c>
      <c r="H44" t="s">
        <v>102</v>
      </c>
      <c r="I44" s="77">
        <v>10385.19</v>
      </c>
      <c r="J44" s="77">
        <v>20800</v>
      </c>
      <c r="K44" s="77">
        <v>0</v>
      </c>
      <c r="L44" s="77">
        <v>2160.1195200000002</v>
      </c>
      <c r="M44" s="78">
        <v>1E-4</v>
      </c>
      <c r="N44" s="78">
        <v>2.06E-2</v>
      </c>
      <c r="O44" s="78">
        <v>1.6999999999999999E-3</v>
      </c>
    </row>
    <row r="45" spans="2:15">
      <c r="B45" t="s">
        <v>1364</v>
      </c>
      <c r="C45" t="s">
        <v>1365</v>
      </c>
      <c r="D45" t="s">
        <v>100</v>
      </c>
      <c r="E45" t="s">
        <v>123</v>
      </c>
      <c r="F45" t="s">
        <v>959</v>
      </c>
      <c r="G45" t="s">
        <v>960</v>
      </c>
      <c r="H45" t="s">
        <v>102</v>
      </c>
      <c r="I45" s="77">
        <v>24857.08</v>
      </c>
      <c r="J45" s="77">
        <v>2795</v>
      </c>
      <c r="K45" s="77">
        <v>0</v>
      </c>
      <c r="L45" s="77">
        <v>694.75538600000004</v>
      </c>
      <c r="M45" s="78">
        <v>0</v>
      </c>
      <c r="N45" s="78">
        <v>6.6E-3</v>
      </c>
      <c r="O45" s="78">
        <v>5.0000000000000001E-4</v>
      </c>
    </row>
    <row r="46" spans="2:15">
      <c r="B46" t="s">
        <v>1366</v>
      </c>
      <c r="C46" t="s">
        <v>1367</v>
      </c>
      <c r="D46" t="s">
        <v>100</v>
      </c>
      <c r="E46" t="s">
        <v>123</v>
      </c>
      <c r="F46" t="s">
        <v>1368</v>
      </c>
      <c r="G46" t="s">
        <v>129</v>
      </c>
      <c r="H46" t="s">
        <v>102</v>
      </c>
      <c r="I46" s="77">
        <v>1080.05</v>
      </c>
      <c r="J46" s="77">
        <v>75700</v>
      </c>
      <c r="K46" s="77">
        <v>0</v>
      </c>
      <c r="L46" s="77">
        <v>817.59784999999999</v>
      </c>
      <c r="M46" s="78">
        <v>0</v>
      </c>
      <c r="N46" s="78">
        <v>7.7999999999999996E-3</v>
      </c>
      <c r="O46" s="78">
        <v>5.9999999999999995E-4</v>
      </c>
    </row>
    <row r="47" spans="2:15">
      <c r="B47" t="s">
        <v>1369</v>
      </c>
      <c r="C47" t="s">
        <v>1370</v>
      </c>
      <c r="D47" t="s">
        <v>100</v>
      </c>
      <c r="E47" t="s">
        <v>123</v>
      </c>
      <c r="F47" t="s">
        <v>535</v>
      </c>
      <c r="G47" t="s">
        <v>132</v>
      </c>
      <c r="H47" t="s">
        <v>102</v>
      </c>
      <c r="I47" s="77">
        <v>263424.21000000002</v>
      </c>
      <c r="J47" s="77">
        <v>452.6</v>
      </c>
      <c r="K47" s="77">
        <v>0</v>
      </c>
      <c r="L47" s="77">
        <v>1192.25797446</v>
      </c>
      <c r="M47" s="78">
        <v>1E-4</v>
      </c>
      <c r="N47" s="78">
        <v>1.14E-2</v>
      </c>
      <c r="O47" s="78">
        <v>8.9999999999999998E-4</v>
      </c>
    </row>
    <row r="48" spans="2:15">
      <c r="B48" s="79" t="s">
        <v>1371</v>
      </c>
      <c r="E48" s="16"/>
      <c r="F48" s="16"/>
      <c r="G48" s="16"/>
      <c r="I48" s="81">
        <v>2611046.16</v>
      </c>
      <c r="K48" s="81">
        <v>0</v>
      </c>
      <c r="L48" s="81">
        <v>24015.31797742</v>
      </c>
      <c r="N48" s="80">
        <v>0.2288</v>
      </c>
      <c r="O48" s="80">
        <v>1.9E-2</v>
      </c>
    </row>
    <row r="49" spans="2:15">
      <c r="B49" t="s">
        <v>1372</v>
      </c>
      <c r="C49" t="s">
        <v>1373</v>
      </c>
      <c r="D49" t="s">
        <v>100</v>
      </c>
      <c r="E49" t="s">
        <v>123</v>
      </c>
      <c r="F49" t="s">
        <v>1374</v>
      </c>
      <c r="G49" t="s">
        <v>101</v>
      </c>
      <c r="H49" t="s">
        <v>102</v>
      </c>
      <c r="I49" s="77">
        <v>2204.12</v>
      </c>
      <c r="J49" s="77">
        <v>14500</v>
      </c>
      <c r="K49" s="77">
        <v>0</v>
      </c>
      <c r="L49" s="77">
        <v>319.59739999999999</v>
      </c>
      <c r="M49" s="78">
        <v>1E-4</v>
      </c>
      <c r="N49" s="78">
        <v>3.0000000000000001E-3</v>
      </c>
      <c r="O49" s="78">
        <v>2.9999999999999997E-4</v>
      </c>
    </row>
    <row r="50" spans="2:15">
      <c r="B50" t="s">
        <v>1375</v>
      </c>
      <c r="C50" t="s">
        <v>1376</v>
      </c>
      <c r="D50" t="s">
        <v>100</v>
      </c>
      <c r="E50" t="s">
        <v>123</v>
      </c>
      <c r="F50" t="s">
        <v>844</v>
      </c>
      <c r="G50" t="s">
        <v>369</v>
      </c>
      <c r="H50" t="s">
        <v>102</v>
      </c>
      <c r="I50" s="77">
        <v>235439.28</v>
      </c>
      <c r="J50" s="77">
        <v>105.8</v>
      </c>
      <c r="K50" s="77">
        <v>0</v>
      </c>
      <c r="L50" s="77">
        <v>249.09475824</v>
      </c>
      <c r="M50" s="78">
        <v>1E-4</v>
      </c>
      <c r="N50" s="78">
        <v>2.3999999999999998E-3</v>
      </c>
      <c r="O50" s="78">
        <v>2.0000000000000001E-4</v>
      </c>
    </row>
    <row r="51" spans="2:15">
      <c r="B51" t="s">
        <v>1377</v>
      </c>
      <c r="C51" t="s">
        <v>1378</v>
      </c>
      <c r="D51" t="s">
        <v>100</v>
      </c>
      <c r="E51" t="s">
        <v>123</v>
      </c>
      <c r="F51" t="s">
        <v>725</v>
      </c>
      <c r="G51" t="s">
        <v>369</v>
      </c>
      <c r="H51" t="s">
        <v>102</v>
      </c>
      <c r="I51" s="77">
        <v>46684.65</v>
      </c>
      <c r="J51" s="77">
        <v>311.60000000000002</v>
      </c>
      <c r="K51" s="77">
        <v>0</v>
      </c>
      <c r="L51" s="77">
        <v>145.46936940000001</v>
      </c>
      <c r="M51" s="78">
        <v>1E-4</v>
      </c>
      <c r="N51" s="78">
        <v>1.4E-3</v>
      </c>
      <c r="O51" s="78">
        <v>1E-4</v>
      </c>
    </row>
    <row r="52" spans="2:15">
      <c r="B52" t="s">
        <v>1379</v>
      </c>
      <c r="C52" t="s">
        <v>1380</v>
      </c>
      <c r="D52" t="s">
        <v>100</v>
      </c>
      <c r="E52" t="s">
        <v>123</v>
      </c>
      <c r="F52" t="s">
        <v>629</v>
      </c>
      <c r="G52" t="s">
        <v>369</v>
      </c>
      <c r="H52" t="s">
        <v>102</v>
      </c>
      <c r="I52" s="77">
        <v>2218.77</v>
      </c>
      <c r="J52" s="77">
        <v>39800</v>
      </c>
      <c r="K52" s="77">
        <v>0</v>
      </c>
      <c r="L52" s="77">
        <v>883.07046000000003</v>
      </c>
      <c r="M52" s="78">
        <v>2.0000000000000001E-4</v>
      </c>
      <c r="N52" s="78">
        <v>8.3999999999999995E-3</v>
      </c>
      <c r="O52" s="78">
        <v>6.9999999999999999E-4</v>
      </c>
    </row>
    <row r="53" spans="2:15">
      <c r="B53" t="s">
        <v>1381</v>
      </c>
      <c r="C53" t="s">
        <v>1382</v>
      </c>
      <c r="D53" t="s">
        <v>100</v>
      </c>
      <c r="E53" t="s">
        <v>123</v>
      </c>
      <c r="F53" t="s">
        <v>705</v>
      </c>
      <c r="G53" t="s">
        <v>706</v>
      </c>
      <c r="H53" t="s">
        <v>102</v>
      </c>
      <c r="I53" s="77">
        <v>5231.95</v>
      </c>
      <c r="J53" s="77">
        <v>8242</v>
      </c>
      <c r="K53" s="77">
        <v>0</v>
      </c>
      <c r="L53" s="77">
        <v>431.21731899999997</v>
      </c>
      <c r="M53" s="78">
        <v>1E-4</v>
      </c>
      <c r="N53" s="78">
        <v>4.1000000000000003E-3</v>
      </c>
      <c r="O53" s="78">
        <v>2.9999999999999997E-4</v>
      </c>
    </row>
    <row r="54" spans="2:15">
      <c r="B54" t="s">
        <v>1383</v>
      </c>
      <c r="C54" t="s">
        <v>1384</v>
      </c>
      <c r="D54" t="s">
        <v>100</v>
      </c>
      <c r="E54" t="s">
        <v>123</v>
      </c>
      <c r="F54" t="s">
        <v>1385</v>
      </c>
      <c r="G54" t="s">
        <v>706</v>
      </c>
      <c r="H54" t="s">
        <v>102</v>
      </c>
      <c r="I54" s="77">
        <v>22845.08</v>
      </c>
      <c r="J54" s="77">
        <v>742</v>
      </c>
      <c r="K54" s="77">
        <v>0</v>
      </c>
      <c r="L54" s="77">
        <v>169.51049359999999</v>
      </c>
      <c r="M54" s="78">
        <v>1E-4</v>
      </c>
      <c r="N54" s="78">
        <v>1.6000000000000001E-3</v>
      </c>
      <c r="O54" s="78">
        <v>1E-4</v>
      </c>
    </row>
    <row r="55" spans="2:15">
      <c r="B55" t="s">
        <v>1386</v>
      </c>
      <c r="C55" t="s">
        <v>1387</v>
      </c>
      <c r="D55" t="s">
        <v>100</v>
      </c>
      <c r="E55" t="s">
        <v>123</v>
      </c>
      <c r="F55" t="s">
        <v>619</v>
      </c>
      <c r="G55" t="s">
        <v>620</v>
      </c>
      <c r="H55" t="s">
        <v>102</v>
      </c>
      <c r="I55" s="77">
        <v>378.96</v>
      </c>
      <c r="J55" s="77">
        <v>45610</v>
      </c>
      <c r="K55" s="77">
        <v>0</v>
      </c>
      <c r="L55" s="77">
        <v>172.84365600000001</v>
      </c>
      <c r="M55" s="78">
        <v>1E-4</v>
      </c>
      <c r="N55" s="78">
        <v>1.6000000000000001E-3</v>
      </c>
      <c r="O55" s="78">
        <v>1E-4</v>
      </c>
    </row>
    <row r="56" spans="2:15">
      <c r="B56" t="s">
        <v>1388</v>
      </c>
      <c r="C56" t="s">
        <v>1389</v>
      </c>
      <c r="D56" t="s">
        <v>100</v>
      </c>
      <c r="E56" t="s">
        <v>123</v>
      </c>
      <c r="F56" t="s">
        <v>1390</v>
      </c>
      <c r="G56" t="s">
        <v>473</v>
      </c>
      <c r="H56" t="s">
        <v>102</v>
      </c>
      <c r="I56" s="77">
        <v>1294.1600000000001</v>
      </c>
      <c r="J56" s="77">
        <v>8395</v>
      </c>
      <c r="K56" s="77">
        <v>0</v>
      </c>
      <c r="L56" s="77">
        <v>108.644732</v>
      </c>
      <c r="M56" s="78">
        <v>1E-4</v>
      </c>
      <c r="N56" s="78">
        <v>1E-3</v>
      </c>
      <c r="O56" s="78">
        <v>1E-4</v>
      </c>
    </row>
    <row r="57" spans="2:15">
      <c r="B57" t="s">
        <v>1391</v>
      </c>
      <c r="C57" t="s">
        <v>1392</v>
      </c>
      <c r="D57" t="s">
        <v>100</v>
      </c>
      <c r="E57" t="s">
        <v>123</v>
      </c>
      <c r="F57" t="s">
        <v>572</v>
      </c>
      <c r="G57" t="s">
        <v>473</v>
      </c>
      <c r="H57" t="s">
        <v>102</v>
      </c>
      <c r="I57" s="77">
        <v>6883.81</v>
      </c>
      <c r="J57" s="77">
        <v>5758</v>
      </c>
      <c r="K57" s="77">
        <v>0</v>
      </c>
      <c r="L57" s="77">
        <v>396.3697798</v>
      </c>
      <c r="M57" s="78">
        <v>1E-4</v>
      </c>
      <c r="N57" s="78">
        <v>3.8E-3</v>
      </c>
      <c r="O57" s="78">
        <v>2.9999999999999997E-4</v>
      </c>
    </row>
    <row r="58" spans="2:15">
      <c r="B58" t="s">
        <v>1393</v>
      </c>
      <c r="C58" t="s">
        <v>1394</v>
      </c>
      <c r="D58" t="s">
        <v>100</v>
      </c>
      <c r="E58" t="s">
        <v>123</v>
      </c>
      <c r="F58" t="s">
        <v>1395</v>
      </c>
      <c r="G58" t="s">
        <v>473</v>
      </c>
      <c r="H58" t="s">
        <v>102</v>
      </c>
      <c r="I58" s="77">
        <v>6435.42</v>
      </c>
      <c r="J58" s="77">
        <v>7851</v>
      </c>
      <c r="K58" s="77">
        <v>0</v>
      </c>
      <c r="L58" s="77">
        <v>505.24482419999998</v>
      </c>
      <c r="M58" s="78">
        <v>1E-4</v>
      </c>
      <c r="N58" s="78">
        <v>4.7999999999999996E-3</v>
      </c>
      <c r="O58" s="78">
        <v>4.0000000000000002E-4</v>
      </c>
    </row>
    <row r="59" spans="2:15">
      <c r="B59" t="s">
        <v>1396</v>
      </c>
      <c r="C59" t="s">
        <v>1397</v>
      </c>
      <c r="D59" t="s">
        <v>100</v>
      </c>
      <c r="E59" t="s">
        <v>123</v>
      </c>
      <c r="F59" t="s">
        <v>852</v>
      </c>
      <c r="G59" t="s">
        <v>603</v>
      </c>
      <c r="H59" t="s">
        <v>102</v>
      </c>
      <c r="I59" s="77">
        <v>34958.53</v>
      </c>
      <c r="J59" s="77">
        <v>1125</v>
      </c>
      <c r="K59" s="77">
        <v>0</v>
      </c>
      <c r="L59" s="77">
        <v>393.28346249999998</v>
      </c>
      <c r="M59" s="78">
        <v>2.0000000000000001E-4</v>
      </c>
      <c r="N59" s="78">
        <v>3.7000000000000002E-3</v>
      </c>
      <c r="O59" s="78">
        <v>2.9999999999999997E-4</v>
      </c>
    </row>
    <row r="60" spans="2:15">
      <c r="B60" t="s">
        <v>1398</v>
      </c>
      <c r="C60" t="s">
        <v>1399</v>
      </c>
      <c r="D60" t="s">
        <v>100</v>
      </c>
      <c r="E60" t="s">
        <v>123</v>
      </c>
      <c r="F60" t="s">
        <v>867</v>
      </c>
      <c r="G60" t="s">
        <v>603</v>
      </c>
      <c r="H60" t="s">
        <v>102</v>
      </c>
      <c r="I60" s="77">
        <v>3121.64</v>
      </c>
      <c r="J60" s="77">
        <v>17820</v>
      </c>
      <c r="K60" s="77">
        <v>0</v>
      </c>
      <c r="L60" s="77">
        <v>556.27624800000001</v>
      </c>
      <c r="M60" s="78">
        <v>2.0000000000000001E-4</v>
      </c>
      <c r="N60" s="78">
        <v>5.3E-3</v>
      </c>
      <c r="O60" s="78">
        <v>4.0000000000000002E-4</v>
      </c>
    </row>
    <row r="61" spans="2:15">
      <c r="B61" t="s">
        <v>1400</v>
      </c>
      <c r="C61" t="s">
        <v>1401</v>
      </c>
      <c r="D61" t="s">
        <v>100</v>
      </c>
      <c r="E61" t="s">
        <v>123</v>
      </c>
      <c r="F61" t="s">
        <v>1402</v>
      </c>
      <c r="G61" t="s">
        <v>603</v>
      </c>
      <c r="H61" t="s">
        <v>102</v>
      </c>
      <c r="I61" s="77">
        <v>1667.16</v>
      </c>
      <c r="J61" s="77">
        <v>8995</v>
      </c>
      <c r="K61" s="77">
        <v>0</v>
      </c>
      <c r="L61" s="77">
        <v>149.96104199999999</v>
      </c>
      <c r="M61" s="78">
        <v>1E-4</v>
      </c>
      <c r="N61" s="78">
        <v>1.4E-3</v>
      </c>
      <c r="O61" s="78">
        <v>1E-4</v>
      </c>
    </row>
    <row r="62" spans="2:15">
      <c r="B62" t="s">
        <v>1403</v>
      </c>
      <c r="C62" t="s">
        <v>1404</v>
      </c>
      <c r="D62" t="s">
        <v>100</v>
      </c>
      <c r="E62" t="s">
        <v>123</v>
      </c>
      <c r="F62" t="s">
        <v>602</v>
      </c>
      <c r="G62" t="s">
        <v>603</v>
      </c>
      <c r="H62" t="s">
        <v>102</v>
      </c>
      <c r="I62" s="77">
        <v>2476.86</v>
      </c>
      <c r="J62" s="77">
        <v>22990</v>
      </c>
      <c r="K62" s="77">
        <v>0</v>
      </c>
      <c r="L62" s="77">
        <v>569.430114</v>
      </c>
      <c r="M62" s="78">
        <v>1E-4</v>
      </c>
      <c r="N62" s="78">
        <v>5.4000000000000003E-3</v>
      </c>
      <c r="O62" s="78">
        <v>4.0000000000000002E-4</v>
      </c>
    </row>
    <row r="63" spans="2:15">
      <c r="B63" t="s">
        <v>1405</v>
      </c>
      <c r="C63" t="s">
        <v>1406</v>
      </c>
      <c r="D63" t="s">
        <v>100</v>
      </c>
      <c r="E63" t="s">
        <v>123</v>
      </c>
      <c r="F63" t="s">
        <v>1407</v>
      </c>
      <c r="G63" t="s">
        <v>603</v>
      </c>
      <c r="H63" t="s">
        <v>102</v>
      </c>
      <c r="I63" s="77">
        <v>38189.339999999997</v>
      </c>
      <c r="J63" s="77">
        <v>855</v>
      </c>
      <c r="K63" s="77">
        <v>0</v>
      </c>
      <c r="L63" s="77">
        <v>326.51885700000003</v>
      </c>
      <c r="M63" s="78">
        <v>1E-4</v>
      </c>
      <c r="N63" s="78">
        <v>3.0999999999999999E-3</v>
      </c>
      <c r="O63" s="78">
        <v>2.9999999999999997E-4</v>
      </c>
    </row>
    <row r="64" spans="2:15">
      <c r="B64" t="s">
        <v>1408</v>
      </c>
      <c r="C64" t="s">
        <v>1409</v>
      </c>
      <c r="D64" t="s">
        <v>100</v>
      </c>
      <c r="E64" t="s">
        <v>123</v>
      </c>
      <c r="F64" t="s">
        <v>1410</v>
      </c>
      <c r="G64" t="s">
        <v>603</v>
      </c>
      <c r="H64" t="s">
        <v>102</v>
      </c>
      <c r="I64" s="77">
        <v>859.98</v>
      </c>
      <c r="J64" s="77">
        <v>8997</v>
      </c>
      <c r="K64" s="77">
        <v>0</v>
      </c>
      <c r="L64" s="77">
        <v>77.372400600000006</v>
      </c>
      <c r="M64" s="78">
        <v>0</v>
      </c>
      <c r="N64" s="78">
        <v>6.9999999999999999E-4</v>
      </c>
      <c r="O64" s="78">
        <v>1E-4</v>
      </c>
    </row>
    <row r="65" spans="2:15">
      <c r="B65" t="s">
        <v>1411</v>
      </c>
      <c r="C65" t="s">
        <v>1412</v>
      </c>
      <c r="D65" t="s">
        <v>100</v>
      </c>
      <c r="E65" t="s">
        <v>123</v>
      </c>
      <c r="F65" t="s">
        <v>1413</v>
      </c>
      <c r="G65" t="s">
        <v>338</v>
      </c>
      <c r="H65" t="s">
        <v>102</v>
      </c>
      <c r="I65" s="77">
        <v>241.51</v>
      </c>
      <c r="J65" s="77">
        <v>14950</v>
      </c>
      <c r="K65" s="77">
        <v>0</v>
      </c>
      <c r="L65" s="77">
        <v>36.105744999999999</v>
      </c>
      <c r="M65" s="78">
        <v>0</v>
      </c>
      <c r="N65" s="78">
        <v>2.9999999999999997E-4</v>
      </c>
      <c r="O65" s="78">
        <v>0</v>
      </c>
    </row>
    <row r="66" spans="2:15">
      <c r="B66" t="s">
        <v>1414</v>
      </c>
      <c r="C66" t="s">
        <v>1415</v>
      </c>
      <c r="D66" t="s">
        <v>100</v>
      </c>
      <c r="E66" t="s">
        <v>123</v>
      </c>
      <c r="F66" t="s">
        <v>1416</v>
      </c>
      <c r="G66" t="s">
        <v>112</v>
      </c>
      <c r="H66" t="s">
        <v>102</v>
      </c>
      <c r="I66" s="77">
        <v>2420.34</v>
      </c>
      <c r="J66" s="77">
        <v>10400</v>
      </c>
      <c r="K66" s="77">
        <v>0</v>
      </c>
      <c r="L66" s="77">
        <v>251.71536</v>
      </c>
      <c r="M66" s="78">
        <v>1E-4</v>
      </c>
      <c r="N66" s="78">
        <v>2.3999999999999998E-3</v>
      </c>
      <c r="O66" s="78">
        <v>2.0000000000000001E-4</v>
      </c>
    </row>
    <row r="67" spans="2:15">
      <c r="B67" t="s">
        <v>1417</v>
      </c>
      <c r="C67" t="s">
        <v>1418</v>
      </c>
      <c r="D67" t="s">
        <v>100</v>
      </c>
      <c r="E67" t="s">
        <v>123</v>
      </c>
      <c r="F67" t="s">
        <v>596</v>
      </c>
      <c r="G67" t="s">
        <v>112</v>
      </c>
      <c r="H67" t="s">
        <v>102</v>
      </c>
      <c r="I67" s="77">
        <v>398708.13</v>
      </c>
      <c r="J67" s="77">
        <v>78.599999999999994</v>
      </c>
      <c r="K67" s="77">
        <v>0</v>
      </c>
      <c r="L67" s="77">
        <v>313.38459017999998</v>
      </c>
      <c r="M67" s="78">
        <v>2.9999999999999997E-4</v>
      </c>
      <c r="N67" s="78">
        <v>3.0000000000000001E-3</v>
      </c>
      <c r="O67" s="78">
        <v>2.0000000000000001E-4</v>
      </c>
    </row>
    <row r="68" spans="2:15">
      <c r="B68" t="s">
        <v>1419</v>
      </c>
      <c r="C68" t="s">
        <v>1420</v>
      </c>
      <c r="D68" t="s">
        <v>100</v>
      </c>
      <c r="E68" t="s">
        <v>123</v>
      </c>
      <c r="F68" t="s">
        <v>1421</v>
      </c>
      <c r="G68" t="s">
        <v>112</v>
      </c>
      <c r="H68" t="s">
        <v>102</v>
      </c>
      <c r="I68" s="77">
        <v>919.88</v>
      </c>
      <c r="J68" s="77">
        <v>40330</v>
      </c>
      <c r="K68" s="77">
        <v>0</v>
      </c>
      <c r="L68" s="77">
        <v>370.98760399999998</v>
      </c>
      <c r="M68" s="78">
        <v>1E-4</v>
      </c>
      <c r="N68" s="78">
        <v>3.5000000000000001E-3</v>
      </c>
      <c r="O68" s="78">
        <v>2.9999999999999997E-4</v>
      </c>
    </row>
    <row r="69" spans="2:15">
      <c r="B69" t="s">
        <v>1422</v>
      </c>
      <c r="C69" t="s">
        <v>1423</v>
      </c>
      <c r="D69" t="s">
        <v>100</v>
      </c>
      <c r="E69" t="s">
        <v>123</v>
      </c>
      <c r="F69" t="s">
        <v>743</v>
      </c>
      <c r="G69" t="s">
        <v>744</v>
      </c>
      <c r="H69" t="s">
        <v>102</v>
      </c>
      <c r="I69" s="77">
        <v>883356.3</v>
      </c>
      <c r="J69" s="77">
        <v>125.8</v>
      </c>
      <c r="K69" s="77">
        <v>0</v>
      </c>
      <c r="L69" s="77">
        <v>1111.2622254</v>
      </c>
      <c r="M69" s="78">
        <v>2.9999999999999997E-4</v>
      </c>
      <c r="N69" s="78">
        <v>1.06E-2</v>
      </c>
      <c r="O69" s="78">
        <v>8.9999999999999998E-4</v>
      </c>
    </row>
    <row r="70" spans="2:15">
      <c r="B70" t="s">
        <v>1424</v>
      </c>
      <c r="C70" t="s">
        <v>1425</v>
      </c>
      <c r="D70" t="s">
        <v>100</v>
      </c>
      <c r="E70" t="s">
        <v>123</v>
      </c>
      <c r="F70" t="s">
        <v>1426</v>
      </c>
      <c r="G70" t="s">
        <v>744</v>
      </c>
      <c r="H70" t="s">
        <v>102</v>
      </c>
      <c r="I70" s="77">
        <v>7621.19</v>
      </c>
      <c r="J70" s="77">
        <v>1892</v>
      </c>
      <c r="K70" s="77">
        <v>0</v>
      </c>
      <c r="L70" s="77">
        <v>144.19291480000001</v>
      </c>
      <c r="M70" s="78">
        <v>1E-4</v>
      </c>
      <c r="N70" s="78">
        <v>1.4E-3</v>
      </c>
      <c r="O70" s="78">
        <v>1E-4</v>
      </c>
    </row>
    <row r="71" spans="2:15">
      <c r="B71" t="s">
        <v>1427</v>
      </c>
      <c r="C71" t="s">
        <v>1428</v>
      </c>
      <c r="D71" t="s">
        <v>100</v>
      </c>
      <c r="E71" t="s">
        <v>123</v>
      </c>
      <c r="F71" t="s">
        <v>1429</v>
      </c>
      <c r="G71" t="s">
        <v>744</v>
      </c>
      <c r="H71" t="s">
        <v>102</v>
      </c>
      <c r="I71" s="77">
        <v>16360.5</v>
      </c>
      <c r="J71" s="77">
        <v>1540</v>
      </c>
      <c r="K71" s="77">
        <v>0</v>
      </c>
      <c r="L71" s="77">
        <v>251.95169999999999</v>
      </c>
      <c r="M71" s="78">
        <v>2.0000000000000001E-4</v>
      </c>
      <c r="N71" s="78">
        <v>2.3999999999999998E-3</v>
      </c>
      <c r="O71" s="78">
        <v>2.0000000000000001E-4</v>
      </c>
    </row>
    <row r="72" spans="2:15">
      <c r="B72" t="s">
        <v>1430</v>
      </c>
      <c r="C72" t="s">
        <v>1431</v>
      </c>
      <c r="D72" t="s">
        <v>100</v>
      </c>
      <c r="E72" t="s">
        <v>123</v>
      </c>
      <c r="F72" t="s">
        <v>1432</v>
      </c>
      <c r="G72" t="s">
        <v>744</v>
      </c>
      <c r="H72" t="s">
        <v>102</v>
      </c>
      <c r="I72" s="77">
        <v>101404.97</v>
      </c>
      <c r="J72" s="77">
        <v>282</v>
      </c>
      <c r="K72" s="77">
        <v>0</v>
      </c>
      <c r="L72" s="77">
        <v>285.96201539999998</v>
      </c>
      <c r="M72" s="78">
        <v>1E-4</v>
      </c>
      <c r="N72" s="78">
        <v>2.7000000000000001E-3</v>
      </c>
      <c r="O72" s="78">
        <v>2.0000000000000001E-4</v>
      </c>
    </row>
    <row r="73" spans="2:15">
      <c r="B73" t="s">
        <v>1433</v>
      </c>
      <c r="C73" t="s">
        <v>1434</v>
      </c>
      <c r="D73" t="s">
        <v>100</v>
      </c>
      <c r="E73" t="s">
        <v>123</v>
      </c>
      <c r="F73" t="s">
        <v>1435</v>
      </c>
      <c r="G73" t="s">
        <v>532</v>
      </c>
      <c r="H73" t="s">
        <v>102</v>
      </c>
      <c r="I73" s="77">
        <v>1336.87</v>
      </c>
      <c r="J73" s="77">
        <v>15850</v>
      </c>
      <c r="K73" s="77">
        <v>0</v>
      </c>
      <c r="L73" s="77">
        <v>211.89389499999999</v>
      </c>
      <c r="M73" s="78">
        <v>1E-4</v>
      </c>
      <c r="N73" s="78">
        <v>2E-3</v>
      </c>
      <c r="O73" s="78">
        <v>2.0000000000000001E-4</v>
      </c>
    </row>
    <row r="74" spans="2:15">
      <c r="B74" t="s">
        <v>1436</v>
      </c>
      <c r="C74" t="s">
        <v>1437</v>
      </c>
      <c r="D74" t="s">
        <v>100</v>
      </c>
      <c r="E74" t="s">
        <v>123</v>
      </c>
      <c r="F74" t="s">
        <v>1438</v>
      </c>
      <c r="G74" t="s">
        <v>1339</v>
      </c>
      <c r="H74" t="s">
        <v>102</v>
      </c>
      <c r="I74" s="77">
        <v>2868.26</v>
      </c>
      <c r="J74" s="77">
        <v>12800</v>
      </c>
      <c r="K74" s="77">
        <v>0</v>
      </c>
      <c r="L74" s="77">
        <v>367.13727999999998</v>
      </c>
      <c r="M74" s="78">
        <v>1E-4</v>
      </c>
      <c r="N74" s="78">
        <v>3.5000000000000001E-3</v>
      </c>
      <c r="O74" s="78">
        <v>2.9999999999999997E-4</v>
      </c>
    </row>
    <row r="75" spans="2:15">
      <c r="B75" t="s">
        <v>1439</v>
      </c>
      <c r="C75" t="s">
        <v>1440</v>
      </c>
      <c r="D75" t="s">
        <v>100</v>
      </c>
      <c r="E75" t="s">
        <v>123</v>
      </c>
      <c r="F75" t="s">
        <v>1441</v>
      </c>
      <c r="G75" t="s">
        <v>1346</v>
      </c>
      <c r="H75" t="s">
        <v>102</v>
      </c>
      <c r="I75" s="77">
        <v>13762.17</v>
      </c>
      <c r="J75" s="77">
        <v>1105</v>
      </c>
      <c r="K75" s="77">
        <v>0</v>
      </c>
      <c r="L75" s="77">
        <v>152.0719785</v>
      </c>
      <c r="M75" s="78">
        <v>1E-4</v>
      </c>
      <c r="N75" s="78">
        <v>1.4E-3</v>
      </c>
      <c r="O75" s="78">
        <v>1E-4</v>
      </c>
    </row>
    <row r="76" spans="2:15">
      <c r="B76" t="s">
        <v>1442</v>
      </c>
      <c r="C76" t="s">
        <v>1443</v>
      </c>
      <c r="D76" t="s">
        <v>100</v>
      </c>
      <c r="E76" t="s">
        <v>123</v>
      </c>
      <c r="F76" t="s">
        <v>690</v>
      </c>
      <c r="G76" t="s">
        <v>895</v>
      </c>
      <c r="H76" t="s">
        <v>102</v>
      </c>
      <c r="I76" s="77">
        <v>4223.05</v>
      </c>
      <c r="J76" s="77">
        <v>35950</v>
      </c>
      <c r="K76" s="77">
        <v>0</v>
      </c>
      <c r="L76" s="77">
        <v>1518.186475</v>
      </c>
      <c r="M76" s="78">
        <v>2.9999999999999997E-4</v>
      </c>
      <c r="N76" s="78">
        <v>1.4500000000000001E-2</v>
      </c>
      <c r="O76" s="78">
        <v>1.1999999999999999E-3</v>
      </c>
    </row>
    <row r="77" spans="2:15">
      <c r="B77" t="s">
        <v>1444</v>
      </c>
      <c r="C77" t="s">
        <v>1445</v>
      </c>
      <c r="D77" t="s">
        <v>100</v>
      </c>
      <c r="E77" t="s">
        <v>123</v>
      </c>
      <c r="F77" t="s">
        <v>1446</v>
      </c>
      <c r="G77" t="s">
        <v>783</v>
      </c>
      <c r="H77" t="s">
        <v>102</v>
      </c>
      <c r="I77" s="77">
        <v>1171.29</v>
      </c>
      <c r="J77" s="77">
        <v>3189</v>
      </c>
      <c r="K77" s="77">
        <v>0</v>
      </c>
      <c r="L77" s="77">
        <v>37.352438100000001</v>
      </c>
      <c r="M77" s="78">
        <v>0</v>
      </c>
      <c r="N77" s="78">
        <v>4.0000000000000002E-4</v>
      </c>
      <c r="O77" s="78">
        <v>0</v>
      </c>
    </row>
    <row r="78" spans="2:15">
      <c r="B78" t="s">
        <v>1447</v>
      </c>
      <c r="C78" t="s">
        <v>1448</v>
      </c>
      <c r="D78" t="s">
        <v>100</v>
      </c>
      <c r="E78" t="s">
        <v>123</v>
      </c>
      <c r="F78" t="s">
        <v>1449</v>
      </c>
      <c r="G78" t="s">
        <v>783</v>
      </c>
      <c r="H78" t="s">
        <v>102</v>
      </c>
      <c r="I78" s="77">
        <v>2244.09</v>
      </c>
      <c r="J78" s="77">
        <v>13450</v>
      </c>
      <c r="K78" s="77">
        <v>0</v>
      </c>
      <c r="L78" s="77">
        <v>301.830105</v>
      </c>
      <c r="M78" s="78">
        <v>2.0000000000000001E-4</v>
      </c>
      <c r="N78" s="78">
        <v>2.8999999999999998E-3</v>
      </c>
      <c r="O78" s="78">
        <v>2.0000000000000001E-4</v>
      </c>
    </row>
    <row r="79" spans="2:15">
      <c r="B79" t="s">
        <v>1450</v>
      </c>
      <c r="C79" t="s">
        <v>1451</v>
      </c>
      <c r="D79" t="s">
        <v>100</v>
      </c>
      <c r="E79" t="s">
        <v>123</v>
      </c>
      <c r="F79" t="s">
        <v>1452</v>
      </c>
      <c r="G79" t="s">
        <v>783</v>
      </c>
      <c r="H79" t="s">
        <v>102</v>
      </c>
      <c r="I79" s="77">
        <v>1046.92</v>
      </c>
      <c r="J79" s="77">
        <v>28130</v>
      </c>
      <c r="K79" s="77">
        <v>0</v>
      </c>
      <c r="L79" s="77">
        <v>294.49859600000002</v>
      </c>
      <c r="M79" s="78">
        <v>1E-4</v>
      </c>
      <c r="N79" s="78">
        <v>2.8E-3</v>
      </c>
      <c r="O79" s="78">
        <v>2.0000000000000001E-4</v>
      </c>
    </row>
    <row r="80" spans="2:15">
      <c r="B80" t="s">
        <v>1453</v>
      </c>
      <c r="C80" t="s">
        <v>1454</v>
      </c>
      <c r="D80" t="s">
        <v>100</v>
      </c>
      <c r="E80" t="s">
        <v>123</v>
      </c>
      <c r="F80" t="s">
        <v>1455</v>
      </c>
      <c r="G80" t="s">
        <v>831</v>
      </c>
      <c r="H80" t="s">
        <v>102</v>
      </c>
      <c r="I80" s="77">
        <v>35242.76</v>
      </c>
      <c r="J80" s="77">
        <v>1281</v>
      </c>
      <c r="K80" s="77">
        <v>0</v>
      </c>
      <c r="L80" s="77">
        <v>451.45975559999999</v>
      </c>
      <c r="M80" s="78">
        <v>2.9999999999999997E-4</v>
      </c>
      <c r="N80" s="78">
        <v>4.3E-3</v>
      </c>
      <c r="O80" s="78">
        <v>4.0000000000000002E-4</v>
      </c>
    </row>
    <row r="81" spans="2:15">
      <c r="B81" t="s">
        <v>1456</v>
      </c>
      <c r="C81" t="s">
        <v>1457</v>
      </c>
      <c r="D81" t="s">
        <v>100</v>
      </c>
      <c r="E81" t="s">
        <v>123</v>
      </c>
      <c r="F81" t="s">
        <v>1458</v>
      </c>
      <c r="G81" t="s">
        <v>654</v>
      </c>
      <c r="H81" t="s">
        <v>102</v>
      </c>
      <c r="I81" s="77">
        <v>2568.4499999999998</v>
      </c>
      <c r="J81" s="77">
        <v>4213</v>
      </c>
      <c r="K81" s="77">
        <v>0</v>
      </c>
      <c r="L81" s="77">
        <v>108.2087985</v>
      </c>
      <c r="M81" s="78">
        <v>0</v>
      </c>
      <c r="N81" s="78">
        <v>1E-3</v>
      </c>
      <c r="O81" s="78">
        <v>1E-4</v>
      </c>
    </row>
    <row r="82" spans="2:15">
      <c r="B82" t="s">
        <v>1459</v>
      </c>
      <c r="C82" t="s">
        <v>1460</v>
      </c>
      <c r="D82" t="s">
        <v>100</v>
      </c>
      <c r="E82" t="s">
        <v>123</v>
      </c>
      <c r="F82" t="s">
        <v>1461</v>
      </c>
      <c r="G82" t="s">
        <v>654</v>
      </c>
      <c r="H82" t="s">
        <v>102</v>
      </c>
      <c r="I82" s="77">
        <v>176.78</v>
      </c>
      <c r="J82" s="77">
        <v>4615</v>
      </c>
      <c r="K82" s="77">
        <v>0</v>
      </c>
      <c r="L82" s="77">
        <v>8.1583970000000008</v>
      </c>
      <c r="M82" s="78">
        <v>0</v>
      </c>
      <c r="N82" s="78">
        <v>1E-4</v>
      </c>
      <c r="O82" s="78">
        <v>0</v>
      </c>
    </row>
    <row r="83" spans="2:15">
      <c r="B83" t="s">
        <v>1462</v>
      </c>
      <c r="C83" t="s">
        <v>1463</v>
      </c>
      <c r="D83" t="s">
        <v>100</v>
      </c>
      <c r="E83" t="s">
        <v>123</v>
      </c>
      <c r="F83" t="s">
        <v>653</v>
      </c>
      <c r="G83" t="s">
        <v>654</v>
      </c>
      <c r="H83" t="s">
        <v>102</v>
      </c>
      <c r="I83" s="77">
        <v>31917.32</v>
      </c>
      <c r="J83" s="77">
        <v>1216</v>
      </c>
      <c r="K83" s="77">
        <v>0</v>
      </c>
      <c r="L83" s="77">
        <v>388.11461120000001</v>
      </c>
      <c r="M83" s="78">
        <v>2.0000000000000001E-4</v>
      </c>
      <c r="N83" s="78">
        <v>3.7000000000000002E-3</v>
      </c>
      <c r="O83" s="78">
        <v>2.9999999999999997E-4</v>
      </c>
    </row>
    <row r="84" spans="2:15">
      <c r="B84" t="s">
        <v>1464</v>
      </c>
      <c r="C84" t="s">
        <v>1465</v>
      </c>
      <c r="D84" t="s">
        <v>100</v>
      </c>
      <c r="E84" t="s">
        <v>123</v>
      </c>
      <c r="F84" t="s">
        <v>1466</v>
      </c>
      <c r="G84" t="s">
        <v>654</v>
      </c>
      <c r="H84" t="s">
        <v>102</v>
      </c>
      <c r="I84" s="77">
        <v>2808.88</v>
      </c>
      <c r="J84" s="77">
        <v>4749</v>
      </c>
      <c r="K84" s="77">
        <v>0</v>
      </c>
      <c r="L84" s="77">
        <v>133.39371120000001</v>
      </c>
      <c r="M84" s="78">
        <v>0</v>
      </c>
      <c r="N84" s="78">
        <v>1.2999999999999999E-3</v>
      </c>
      <c r="O84" s="78">
        <v>1E-4</v>
      </c>
    </row>
    <row r="85" spans="2:15">
      <c r="B85" t="s">
        <v>1467</v>
      </c>
      <c r="C85" t="s">
        <v>1468</v>
      </c>
      <c r="D85" t="s">
        <v>100</v>
      </c>
      <c r="E85" t="s">
        <v>123</v>
      </c>
      <c r="F85" t="s">
        <v>477</v>
      </c>
      <c r="G85" t="s">
        <v>355</v>
      </c>
      <c r="H85" t="s">
        <v>102</v>
      </c>
      <c r="I85" s="77">
        <v>555.15</v>
      </c>
      <c r="J85" s="77">
        <v>68330</v>
      </c>
      <c r="K85" s="77">
        <v>0</v>
      </c>
      <c r="L85" s="77">
        <v>379.33399500000002</v>
      </c>
      <c r="M85" s="78">
        <v>1E-4</v>
      </c>
      <c r="N85" s="78">
        <v>3.5999999999999999E-3</v>
      </c>
      <c r="O85" s="78">
        <v>2.9999999999999997E-4</v>
      </c>
    </row>
    <row r="86" spans="2:15">
      <c r="B86" t="s">
        <v>1469</v>
      </c>
      <c r="C86" t="s">
        <v>1470</v>
      </c>
      <c r="D86" t="s">
        <v>100</v>
      </c>
      <c r="E86" t="s">
        <v>123</v>
      </c>
      <c r="F86" t="s">
        <v>1471</v>
      </c>
      <c r="G86" t="s">
        <v>355</v>
      </c>
      <c r="H86" t="s">
        <v>102</v>
      </c>
      <c r="I86" s="77">
        <v>9853.74</v>
      </c>
      <c r="J86" s="77">
        <v>808</v>
      </c>
      <c r="K86" s="77">
        <v>0</v>
      </c>
      <c r="L86" s="77">
        <v>79.618219199999999</v>
      </c>
      <c r="M86" s="78">
        <v>1E-4</v>
      </c>
      <c r="N86" s="78">
        <v>8.0000000000000004E-4</v>
      </c>
      <c r="O86" s="78">
        <v>1E-4</v>
      </c>
    </row>
    <row r="87" spans="2:15">
      <c r="B87" t="s">
        <v>1472</v>
      </c>
      <c r="C87" t="s">
        <v>1473</v>
      </c>
      <c r="D87" t="s">
        <v>100</v>
      </c>
      <c r="E87" t="s">
        <v>123</v>
      </c>
      <c r="F87" t="s">
        <v>524</v>
      </c>
      <c r="G87" t="s">
        <v>355</v>
      </c>
      <c r="H87" t="s">
        <v>102</v>
      </c>
      <c r="I87" s="77">
        <v>6553.13</v>
      </c>
      <c r="J87" s="77">
        <v>7673</v>
      </c>
      <c r="K87" s="77">
        <v>0</v>
      </c>
      <c r="L87" s="77">
        <v>502.82166489999997</v>
      </c>
      <c r="M87" s="78">
        <v>2.0000000000000001E-4</v>
      </c>
      <c r="N87" s="78">
        <v>4.7999999999999996E-3</v>
      </c>
      <c r="O87" s="78">
        <v>4.0000000000000002E-4</v>
      </c>
    </row>
    <row r="88" spans="2:15">
      <c r="B88" t="s">
        <v>1474</v>
      </c>
      <c r="C88" t="s">
        <v>1475</v>
      </c>
      <c r="D88" t="s">
        <v>100</v>
      </c>
      <c r="E88" t="s">
        <v>123</v>
      </c>
      <c r="F88" t="s">
        <v>718</v>
      </c>
      <c r="G88" t="s">
        <v>355</v>
      </c>
      <c r="H88" t="s">
        <v>102</v>
      </c>
      <c r="I88" s="77">
        <v>219542.63</v>
      </c>
      <c r="J88" s="77">
        <v>159</v>
      </c>
      <c r="K88" s="77">
        <v>0</v>
      </c>
      <c r="L88" s="77">
        <v>349.07278170000001</v>
      </c>
      <c r="M88" s="78">
        <v>2.9999999999999997E-4</v>
      </c>
      <c r="N88" s="78">
        <v>3.3E-3</v>
      </c>
      <c r="O88" s="78">
        <v>2.9999999999999997E-4</v>
      </c>
    </row>
    <row r="89" spans="2:15">
      <c r="B89" t="s">
        <v>1476</v>
      </c>
      <c r="C89" t="s">
        <v>1477</v>
      </c>
      <c r="D89" t="s">
        <v>100</v>
      </c>
      <c r="E89" t="s">
        <v>123</v>
      </c>
      <c r="F89" t="s">
        <v>446</v>
      </c>
      <c r="G89" t="s">
        <v>355</v>
      </c>
      <c r="H89" t="s">
        <v>102</v>
      </c>
      <c r="I89" s="77">
        <v>2774.65</v>
      </c>
      <c r="J89" s="77">
        <v>21470</v>
      </c>
      <c r="K89" s="77">
        <v>0</v>
      </c>
      <c r="L89" s="77">
        <v>595.717355</v>
      </c>
      <c r="M89" s="78">
        <v>2.0000000000000001E-4</v>
      </c>
      <c r="N89" s="78">
        <v>5.7000000000000002E-3</v>
      </c>
      <c r="O89" s="78">
        <v>5.0000000000000001E-4</v>
      </c>
    </row>
    <row r="90" spans="2:15">
      <c r="B90" t="s">
        <v>1478</v>
      </c>
      <c r="C90" t="s">
        <v>1479</v>
      </c>
      <c r="D90" t="s">
        <v>100</v>
      </c>
      <c r="E90" t="s">
        <v>123</v>
      </c>
      <c r="F90" t="s">
        <v>449</v>
      </c>
      <c r="G90" t="s">
        <v>355</v>
      </c>
      <c r="H90" t="s">
        <v>102</v>
      </c>
      <c r="I90" s="77">
        <v>39829.370000000003</v>
      </c>
      <c r="J90" s="77">
        <v>1625</v>
      </c>
      <c r="K90" s="77">
        <v>0</v>
      </c>
      <c r="L90" s="77">
        <v>647.22726250000005</v>
      </c>
      <c r="M90" s="78">
        <v>2.0000000000000001E-4</v>
      </c>
      <c r="N90" s="78">
        <v>6.1999999999999998E-3</v>
      </c>
      <c r="O90" s="78">
        <v>5.0000000000000001E-4</v>
      </c>
    </row>
    <row r="91" spans="2:15">
      <c r="B91" t="s">
        <v>1480</v>
      </c>
      <c r="C91" t="s">
        <v>1481</v>
      </c>
      <c r="D91" t="s">
        <v>100</v>
      </c>
      <c r="E91" t="s">
        <v>123</v>
      </c>
      <c r="F91" t="s">
        <v>1482</v>
      </c>
      <c r="G91" t="s">
        <v>125</v>
      </c>
      <c r="H91" t="s">
        <v>102</v>
      </c>
      <c r="I91" s="77">
        <v>10461.56</v>
      </c>
      <c r="J91" s="77">
        <v>1766</v>
      </c>
      <c r="K91" s="77">
        <v>0</v>
      </c>
      <c r="L91" s="77">
        <v>184.75114959999999</v>
      </c>
      <c r="M91" s="78">
        <v>1E-4</v>
      </c>
      <c r="N91" s="78">
        <v>1.8E-3</v>
      </c>
      <c r="O91" s="78">
        <v>1E-4</v>
      </c>
    </row>
    <row r="92" spans="2:15">
      <c r="B92" t="s">
        <v>1483</v>
      </c>
      <c r="C92" t="s">
        <v>1484</v>
      </c>
      <c r="D92" t="s">
        <v>100</v>
      </c>
      <c r="E92" t="s">
        <v>123</v>
      </c>
      <c r="F92" t="s">
        <v>1485</v>
      </c>
      <c r="G92" t="s">
        <v>1486</v>
      </c>
      <c r="H92" t="s">
        <v>102</v>
      </c>
      <c r="I92" s="77">
        <v>16599.580000000002</v>
      </c>
      <c r="J92" s="77">
        <v>5064</v>
      </c>
      <c r="K92" s="77">
        <v>0</v>
      </c>
      <c r="L92" s="77">
        <v>840.60273119999999</v>
      </c>
      <c r="M92" s="78">
        <v>2.0000000000000001E-4</v>
      </c>
      <c r="N92" s="78">
        <v>8.0000000000000002E-3</v>
      </c>
      <c r="O92" s="78">
        <v>6.9999999999999999E-4</v>
      </c>
    </row>
    <row r="93" spans="2:15">
      <c r="B93" t="s">
        <v>1487</v>
      </c>
      <c r="C93" t="s">
        <v>1488</v>
      </c>
      <c r="D93" t="s">
        <v>100</v>
      </c>
      <c r="E93" t="s">
        <v>123</v>
      </c>
      <c r="F93" t="s">
        <v>1489</v>
      </c>
      <c r="G93" t="s">
        <v>748</v>
      </c>
      <c r="H93" t="s">
        <v>102</v>
      </c>
      <c r="I93" s="77">
        <v>3113.63</v>
      </c>
      <c r="J93" s="77">
        <v>9180</v>
      </c>
      <c r="K93" s="77">
        <v>0</v>
      </c>
      <c r="L93" s="77">
        <v>285.83123399999999</v>
      </c>
      <c r="M93" s="78">
        <v>1E-4</v>
      </c>
      <c r="N93" s="78">
        <v>2.7000000000000001E-3</v>
      </c>
      <c r="O93" s="78">
        <v>2.0000000000000001E-4</v>
      </c>
    </row>
    <row r="94" spans="2:15">
      <c r="B94" t="s">
        <v>1490</v>
      </c>
      <c r="C94" t="s">
        <v>1491</v>
      </c>
      <c r="D94" t="s">
        <v>100</v>
      </c>
      <c r="E94" t="s">
        <v>123</v>
      </c>
      <c r="F94" t="s">
        <v>1492</v>
      </c>
      <c r="G94" t="s">
        <v>748</v>
      </c>
      <c r="H94" t="s">
        <v>102</v>
      </c>
      <c r="I94" s="77">
        <v>2297.35</v>
      </c>
      <c r="J94" s="77">
        <v>16480</v>
      </c>
      <c r="K94" s="77">
        <v>0</v>
      </c>
      <c r="L94" s="77">
        <v>378.60327999999998</v>
      </c>
      <c r="M94" s="78">
        <v>2.0000000000000001E-4</v>
      </c>
      <c r="N94" s="78">
        <v>3.5999999999999999E-3</v>
      </c>
      <c r="O94" s="78">
        <v>2.9999999999999997E-4</v>
      </c>
    </row>
    <row r="95" spans="2:15">
      <c r="B95" t="s">
        <v>1493</v>
      </c>
      <c r="C95" t="s">
        <v>1494</v>
      </c>
      <c r="D95" t="s">
        <v>100</v>
      </c>
      <c r="E95" t="s">
        <v>123</v>
      </c>
      <c r="F95" t="s">
        <v>1495</v>
      </c>
      <c r="G95" t="s">
        <v>748</v>
      </c>
      <c r="H95" t="s">
        <v>102</v>
      </c>
      <c r="I95" s="77">
        <v>1139.3599999999999</v>
      </c>
      <c r="J95" s="77">
        <v>30370</v>
      </c>
      <c r="K95" s="77">
        <v>0</v>
      </c>
      <c r="L95" s="77">
        <v>346.02363200000002</v>
      </c>
      <c r="M95" s="78">
        <v>1E-4</v>
      </c>
      <c r="N95" s="78">
        <v>3.3E-3</v>
      </c>
      <c r="O95" s="78">
        <v>2.9999999999999997E-4</v>
      </c>
    </row>
    <row r="96" spans="2:15">
      <c r="B96" t="s">
        <v>1496</v>
      </c>
      <c r="C96" t="s">
        <v>1497</v>
      </c>
      <c r="D96" t="s">
        <v>100</v>
      </c>
      <c r="E96" t="s">
        <v>123</v>
      </c>
      <c r="F96" t="s">
        <v>1498</v>
      </c>
      <c r="G96" t="s">
        <v>748</v>
      </c>
      <c r="H96" t="s">
        <v>102</v>
      </c>
      <c r="I96" s="77">
        <v>4079.81</v>
      </c>
      <c r="J96" s="77">
        <v>7180</v>
      </c>
      <c r="K96" s="77">
        <v>0</v>
      </c>
      <c r="L96" s="77">
        <v>292.93035800000001</v>
      </c>
      <c r="M96" s="78">
        <v>1E-4</v>
      </c>
      <c r="N96" s="78">
        <v>2.8E-3</v>
      </c>
      <c r="O96" s="78">
        <v>2.0000000000000001E-4</v>
      </c>
    </row>
    <row r="97" spans="2:15">
      <c r="B97" t="s">
        <v>1499</v>
      </c>
      <c r="C97" t="s">
        <v>1500</v>
      </c>
      <c r="D97" t="s">
        <v>100</v>
      </c>
      <c r="E97" t="s">
        <v>123</v>
      </c>
      <c r="F97" t="s">
        <v>1501</v>
      </c>
      <c r="G97" t="s">
        <v>748</v>
      </c>
      <c r="H97" t="s">
        <v>102</v>
      </c>
      <c r="I97" s="77">
        <v>1019.42</v>
      </c>
      <c r="J97" s="77">
        <v>21910</v>
      </c>
      <c r="K97" s="77">
        <v>0</v>
      </c>
      <c r="L97" s="77">
        <v>223.35492199999999</v>
      </c>
      <c r="M97" s="78">
        <v>1E-4</v>
      </c>
      <c r="N97" s="78">
        <v>2.0999999999999999E-3</v>
      </c>
      <c r="O97" s="78">
        <v>2.0000000000000001E-4</v>
      </c>
    </row>
    <row r="98" spans="2:15">
      <c r="B98" t="s">
        <v>1502</v>
      </c>
      <c r="C98" t="s">
        <v>1503</v>
      </c>
      <c r="D98" t="s">
        <v>100</v>
      </c>
      <c r="E98" t="s">
        <v>123</v>
      </c>
      <c r="F98" t="s">
        <v>747</v>
      </c>
      <c r="G98" t="s">
        <v>748</v>
      </c>
      <c r="H98" t="s">
        <v>102</v>
      </c>
      <c r="I98" s="77">
        <v>73221.279999999999</v>
      </c>
      <c r="J98" s="77">
        <v>1935</v>
      </c>
      <c r="K98" s="77">
        <v>0</v>
      </c>
      <c r="L98" s="77">
        <v>1416.831768</v>
      </c>
      <c r="M98" s="78">
        <v>2.9999999999999997E-4</v>
      </c>
      <c r="N98" s="78">
        <v>1.35E-2</v>
      </c>
      <c r="O98" s="78">
        <v>1.1000000000000001E-3</v>
      </c>
    </row>
    <row r="99" spans="2:15">
      <c r="B99" t="s">
        <v>1504</v>
      </c>
      <c r="C99" t="s">
        <v>1505</v>
      </c>
      <c r="D99" t="s">
        <v>100</v>
      </c>
      <c r="E99" t="s">
        <v>123</v>
      </c>
      <c r="F99" t="s">
        <v>1506</v>
      </c>
      <c r="G99" t="s">
        <v>1507</v>
      </c>
      <c r="H99" t="s">
        <v>102</v>
      </c>
      <c r="I99" s="77">
        <v>22721.89</v>
      </c>
      <c r="J99" s="77">
        <v>4990</v>
      </c>
      <c r="K99" s="77">
        <v>0</v>
      </c>
      <c r="L99" s="77">
        <v>1133.8223109999999</v>
      </c>
      <c r="M99" s="78">
        <v>2.9999999999999997E-4</v>
      </c>
      <c r="N99" s="78">
        <v>1.0800000000000001E-2</v>
      </c>
      <c r="O99" s="78">
        <v>8.9999999999999998E-4</v>
      </c>
    </row>
    <row r="100" spans="2:15">
      <c r="B100" t="s">
        <v>1508</v>
      </c>
      <c r="C100" t="s">
        <v>1509</v>
      </c>
      <c r="D100" t="s">
        <v>100</v>
      </c>
      <c r="E100" t="s">
        <v>123</v>
      </c>
      <c r="F100" t="s">
        <v>1510</v>
      </c>
      <c r="G100" t="s">
        <v>1507</v>
      </c>
      <c r="H100" t="s">
        <v>102</v>
      </c>
      <c r="I100" s="77">
        <v>5523.09</v>
      </c>
      <c r="J100" s="77">
        <v>18310</v>
      </c>
      <c r="K100" s="77">
        <v>0</v>
      </c>
      <c r="L100" s="77">
        <v>1011.277779</v>
      </c>
      <c r="M100" s="78">
        <v>2.0000000000000001E-4</v>
      </c>
      <c r="N100" s="78">
        <v>9.5999999999999992E-3</v>
      </c>
      <c r="O100" s="78">
        <v>8.0000000000000004E-4</v>
      </c>
    </row>
    <row r="101" spans="2:15">
      <c r="B101" t="s">
        <v>1511</v>
      </c>
      <c r="C101" t="s">
        <v>1512</v>
      </c>
      <c r="D101" t="s">
        <v>100</v>
      </c>
      <c r="E101" t="s">
        <v>123</v>
      </c>
      <c r="F101" t="s">
        <v>1513</v>
      </c>
      <c r="G101" t="s">
        <v>1507</v>
      </c>
      <c r="H101" t="s">
        <v>102</v>
      </c>
      <c r="I101" s="77">
        <v>15141.23</v>
      </c>
      <c r="J101" s="77">
        <v>7553</v>
      </c>
      <c r="K101" s="77">
        <v>0</v>
      </c>
      <c r="L101" s="77">
        <v>1143.6171019000001</v>
      </c>
      <c r="M101" s="78">
        <v>2.0000000000000001E-4</v>
      </c>
      <c r="N101" s="78">
        <v>1.09E-2</v>
      </c>
      <c r="O101" s="78">
        <v>8.9999999999999998E-4</v>
      </c>
    </row>
    <row r="102" spans="2:15">
      <c r="B102" t="s">
        <v>1514</v>
      </c>
      <c r="C102" t="s">
        <v>1515</v>
      </c>
      <c r="D102" t="s">
        <v>100</v>
      </c>
      <c r="E102" t="s">
        <v>123</v>
      </c>
      <c r="F102" t="s">
        <v>1516</v>
      </c>
      <c r="G102" t="s">
        <v>127</v>
      </c>
      <c r="H102" t="s">
        <v>102</v>
      </c>
      <c r="I102" s="77">
        <v>1410.94</v>
      </c>
      <c r="J102" s="77">
        <v>26200</v>
      </c>
      <c r="K102" s="77">
        <v>0</v>
      </c>
      <c r="L102" s="77">
        <v>369.66627999999997</v>
      </c>
      <c r="M102" s="78">
        <v>2.0000000000000001E-4</v>
      </c>
      <c r="N102" s="78">
        <v>3.5000000000000001E-3</v>
      </c>
      <c r="O102" s="78">
        <v>2.9999999999999997E-4</v>
      </c>
    </row>
    <row r="103" spans="2:15">
      <c r="B103" t="s">
        <v>1517</v>
      </c>
      <c r="C103" t="s">
        <v>1518</v>
      </c>
      <c r="D103" t="s">
        <v>100</v>
      </c>
      <c r="E103" t="s">
        <v>123</v>
      </c>
      <c r="F103" t="s">
        <v>1519</v>
      </c>
      <c r="G103" t="s">
        <v>127</v>
      </c>
      <c r="H103" t="s">
        <v>102</v>
      </c>
      <c r="I103" s="77">
        <v>161514.51</v>
      </c>
      <c r="J103" s="77">
        <v>180</v>
      </c>
      <c r="K103" s="77">
        <v>0</v>
      </c>
      <c r="L103" s="77">
        <v>290.72611799999999</v>
      </c>
      <c r="M103" s="78">
        <v>2.9999999999999997E-4</v>
      </c>
      <c r="N103" s="78">
        <v>2.8E-3</v>
      </c>
      <c r="O103" s="78">
        <v>2.0000000000000001E-4</v>
      </c>
    </row>
    <row r="104" spans="2:15">
      <c r="B104" t="s">
        <v>1520</v>
      </c>
      <c r="C104" t="s">
        <v>1521</v>
      </c>
      <c r="D104" t="s">
        <v>100</v>
      </c>
      <c r="E104" t="s">
        <v>123</v>
      </c>
      <c r="F104" t="s">
        <v>1522</v>
      </c>
      <c r="G104" t="s">
        <v>128</v>
      </c>
      <c r="H104" t="s">
        <v>102</v>
      </c>
      <c r="I104" s="77">
        <v>5394.4</v>
      </c>
      <c r="J104" s="77">
        <v>657.6</v>
      </c>
      <c r="K104" s="77">
        <v>0</v>
      </c>
      <c r="L104" s="77">
        <v>35.473574399999997</v>
      </c>
      <c r="M104" s="78">
        <v>0</v>
      </c>
      <c r="N104" s="78">
        <v>2.9999999999999997E-4</v>
      </c>
      <c r="O104" s="78">
        <v>0</v>
      </c>
    </row>
    <row r="105" spans="2:15">
      <c r="B105" t="s">
        <v>1523</v>
      </c>
      <c r="C105" t="s">
        <v>1524</v>
      </c>
      <c r="D105" t="s">
        <v>100</v>
      </c>
      <c r="E105" t="s">
        <v>123</v>
      </c>
      <c r="F105" t="s">
        <v>1525</v>
      </c>
      <c r="G105" t="s">
        <v>128</v>
      </c>
      <c r="H105" t="s">
        <v>102</v>
      </c>
      <c r="I105" s="77">
        <v>14240.94</v>
      </c>
      <c r="J105" s="77">
        <v>1546</v>
      </c>
      <c r="K105" s="77">
        <v>0</v>
      </c>
      <c r="L105" s="77">
        <v>220.1649324</v>
      </c>
      <c r="M105" s="78">
        <v>1E-4</v>
      </c>
      <c r="N105" s="78">
        <v>2.0999999999999999E-3</v>
      </c>
      <c r="O105" s="78">
        <v>2.0000000000000001E-4</v>
      </c>
    </row>
    <row r="106" spans="2:15">
      <c r="B106" t="s">
        <v>1526</v>
      </c>
      <c r="C106" t="s">
        <v>1527</v>
      </c>
      <c r="D106" t="s">
        <v>100</v>
      </c>
      <c r="E106" t="s">
        <v>123</v>
      </c>
      <c r="F106" t="s">
        <v>1528</v>
      </c>
      <c r="G106" t="s">
        <v>129</v>
      </c>
      <c r="H106" t="s">
        <v>102</v>
      </c>
      <c r="I106" s="77">
        <v>1581.94</v>
      </c>
      <c r="J106" s="77">
        <v>7005</v>
      </c>
      <c r="K106" s="77">
        <v>0</v>
      </c>
      <c r="L106" s="77">
        <v>110.814897</v>
      </c>
      <c r="M106" s="78">
        <v>0</v>
      </c>
      <c r="N106" s="78">
        <v>1.1000000000000001E-3</v>
      </c>
      <c r="O106" s="78">
        <v>1E-4</v>
      </c>
    </row>
    <row r="107" spans="2:15">
      <c r="B107" t="s">
        <v>1529</v>
      </c>
      <c r="C107" t="s">
        <v>1530</v>
      </c>
      <c r="D107" t="s">
        <v>100</v>
      </c>
      <c r="E107" t="s">
        <v>123</v>
      </c>
      <c r="F107" t="s">
        <v>1531</v>
      </c>
      <c r="G107" t="s">
        <v>129</v>
      </c>
      <c r="H107" t="s">
        <v>102</v>
      </c>
      <c r="I107" s="77">
        <v>63.49</v>
      </c>
      <c r="J107" s="77">
        <v>11580</v>
      </c>
      <c r="K107" s="77">
        <v>0</v>
      </c>
      <c r="L107" s="77">
        <v>7.3521419999999997</v>
      </c>
      <c r="M107" s="78">
        <v>0</v>
      </c>
      <c r="N107" s="78">
        <v>1E-4</v>
      </c>
      <c r="O107" s="78">
        <v>0</v>
      </c>
    </row>
    <row r="108" spans="2:15">
      <c r="B108" t="s">
        <v>1532</v>
      </c>
      <c r="C108" t="s">
        <v>1533</v>
      </c>
      <c r="D108" t="s">
        <v>100</v>
      </c>
      <c r="E108" t="s">
        <v>123</v>
      </c>
      <c r="F108" t="s">
        <v>825</v>
      </c>
      <c r="G108" t="s">
        <v>132</v>
      </c>
      <c r="H108" t="s">
        <v>102</v>
      </c>
      <c r="I108" s="77">
        <v>37700.14</v>
      </c>
      <c r="J108" s="77">
        <v>1460</v>
      </c>
      <c r="K108" s="77">
        <v>0</v>
      </c>
      <c r="L108" s="77">
        <v>550.42204400000003</v>
      </c>
      <c r="M108" s="78">
        <v>2.0000000000000001E-4</v>
      </c>
      <c r="N108" s="78">
        <v>5.1999999999999998E-3</v>
      </c>
      <c r="O108" s="78">
        <v>4.0000000000000002E-4</v>
      </c>
    </row>
    <row r="109" spans="2:15">
      <c r="B109" t="s">
        <v>1534</v>
      </c>
      <c r="C109" t="s">
        <v>1535</v>
      </c>
      <c r="D109" t="s">
        <v>100</v>
      </c>
      <c r="E109" t="s">
        <v>123</v>
      </c>
      <c r="F109" t="s">
        <v>658</v>
      </c>
      <c r="G109" t="s">
        <v>132</v>
      </c>
      <c r="H109" t="s">
        <v>102</v>
      </c>
      <c r="I109" s="77">
        <v>33423.56</v>
      </c>
      <c r="J109" s="77">
        <v>1279</v>
      </c>
      <c r="K109" s="77">
        <v>0</v>
      </c>
      <c r="L109" s="77">
        <v>427.48733240000001</v>
      </c>
      <c r="M109" s="78">
        <v>2.0000000000000001E-4</v>
      </c>
      <c r="N109" s="78">
        <v>4.1000000000000003E-3</v>
      </c>
      <c r="O109" s="78">
        <v>2.9999999999999997E-4</v>
      </c>
    </row>
    <row r="110" spans="2:15">
      <c r="B110" s="79" t="s">
        <v>1536</v>
      </c>
      <c r="E110" s="16"/>
      <c r="F110" s="16"/>
      <c r="G110" s="16"/>
      <c r="I110" s="81">
        <v>738116.05</v>
      </c>
      <c r="K110" s="81">
        <v>1.2593099999999999</v>
      </c>
      <c r="L110" s="81">
        <v>5777.5693897199999</v>
      </c>
      <c r="N110" s="80">
        <v>5.5E-2</v>
      </c>
      <c r="O110" s="80">
        <v>4.5999999999999999E-3</v>
      </c>
    </row>
    <row r="111" spans="2:15">
      <c r="B111" t="s">
        <v>1537</v>
      </c>
      <c r="C111" t="s">
        <v>1538</v>
      </c>
      <c r="D111" t="s">
        <v>100</v>
      </c>
      <c r="E111" t="s">
        <v>123</v>
      </c>
      <c r="F111" t="s">
        <v>1539</v>
      </c>
      <c r="G111" t="s">
        <v>1540</v>
      </c>
      <c r="H111" t="s">
        <v>102</v>
      </c>
      <c r="I111" s="77">
        <v>2504.85</v>
      </c>
      <c r="J111" s="77">
        <v>206</v>
      </c>
      <c r="K111" s="77">
        <v>0</v>
      </c>
      <c r="L111" s="77">
        <v>5.1599909999999998</v>
      </c>
      <c r="M111" s="78">
        <v>1E-4</v>
      </c>
      <c r="N111" s="78">
        <v>0</v>
      </c>
      <c r="O111" s="78">
        <v>0</v>
      </c>
    </row>
    <row r="112" spans="2:15">
      <c r="B112" t="s">
        <v>1541</v>
      </c>
      <c r="C112" t="s">
        <v>1542</v>
      </c>
      <c r="D112" t="s">
        <v>100</v>
      </c>
      <c r="E112" t="s">
        <v>123</v>
      </c>
      <c r="F112" t="s">
        <v>1543</v>
      </c>
      <c r="G112" t="s">
        <v>1540</v>
      </c>
      <c r="H112" t="s">
        <v>102</v>
      </c>
      <c r="I112" s="77">
        <v>5588.42</v>
      </c>
      <c r="J112" s="77">
        <v>5770</v>
      </c>
      <c r="K112" s="77">
        <v>0</v>
      </c>
      <c r="L112" s="77">
        <v>322.45183400000002</v>
      </c>
      <c r="M112" s="78">
        <v>2.0000000000000001E-4</v>
      </c>
      <c r="N112" s="78">
        <v>3.0999999999999999E-3</v>
      </c>
      <c r="O112" s="78">
        <v>2.9999999999999997E-4</v>
      </c>
    </row>
    <row r="113" spans="2:15">
      <c r="B113" t="s">
        <v>1544</v>
      </c>
      <c r="C113" t="s">
        <v>1545</v>
      </c>
      <c r="D113" t="s">
        <v>100</v>
      </c>
      <c r="E113" t="s">
        <v>123</v>
      </c>
      <c r="F113" t="s">
        <v>1546</v>
      </c>
      <c r="G113" t="s">
        <v>369</v>
      </c>
      <c r="H113" t="s">
        <v>102</v>
      </c>
      <c r="I113" s="77">
        <v>3173.64</v>
      </c>
      <c r="J113" s="77">
        <v>4378</v>
      </c>
      <c r="K113" s="77">
        <v>0</v>
      </c>
      <c r="L113" s="77">
        <v>138.94195920000001</v>
      </c>
      <c r="M113" s="78">
        <v>2.0000000000000001E-4</v>
      </c>
      <c r="N113" s="78">
        <v>1.2999999999999999E-3</v>
      </c>
      <c r="O113" s="78">
        <v>1E-4</v>
      </c>
    </row>
    <row r="114" spans="2:15">
      <c r="B114" t="s">
        <v>1547</v>
      </c>
      <c r="C114" t="s">
        <v>1548</v>
      </c>
      <c r="D114" t="s">
        <v>100</v>
      </c>
      <c r="E114" t="s">
        <v>123</v>
      </c>
      <c r="F114" t="s">
        <v>1549</v>
      </c>
      <c r="G114" t="s">
        <v>369</v>
      </c>
      <c r="H114" t="s">
        <v>102</v>
      </c>
      <c r="I114" s="77">
        <v>97027.58</v>
      </c>
      <c r="J114" s="77">
        <v>315</v>
      </c>
      <c r="K114" s="77">
        <v>0</v>
      </c>
      <c r="L114" s="77">
        <v>305.63687700000003</v>
      </c>
      <c r="M114" s="78">
        <v>1E-4</v>
      </c>
      <c r="N114" s="78">
        <v>2.8999999999999998E-3</v>
      </c>
      <c r="O114" s="78">
        <v>2.0000000000000001E-4</v>
      </c>
    </row>
    <row r="115" spans="2:15">
      <c r="B115" t="s">
        <v>1550</v>
      </c>
      <c r="C115" t="s">
        <v>1551</v>
      </c>
      <c r="D115" t="s">
        <v>100</v>
      </c>
      <c r="E115" t="s">
        <v>123</v>
      </c>
      <c r="F115" t="s">
        <v>908</v>
      </c>
      <c r="G115" t="s">
        <v>706</v>
      </c>
      <c r="H115" t="s">
        <v>102</v>
      </c>
      <c r="I115" s="77">
        <v>492.09</v>
      </c>
      <c r="J115" s="77">
        <v>6622</v>
      </c>
      <c r="K115" s="77">
        <v>0</v>
      </c>
      <c r="L115" s="77">
        <v>32.586199800000003</v>
      </c>
      <c r="M115" s="78">
        <v>0</v>
      </c>
      <c r="N115" s="78">
        <v>2.9999999999999997E-4</v>
      </c>
      <c r="O115" s="78">
        <v>0</v>
      </c>
    </row>
    <row r="116" spans="2:15">
      <c r="B116" t="s">
        <v>1552</v>
      </c>
      <c r="C116" t="s">
        <v>1553</v>
      </c>
      <c r="D116" t="s">
        <v>100</v>
      </c>
      <c r="E116" t="s">
        <v>123</v>
      </c>
      <c r="F116" t="s">
        <v>1554</v>
      </c>
      <c r="G116" t="s">
        <v>706</v>
      </c>
      <c r="H116" t="s">
        <v>102</v>
      </c>
      <c r="I116" s="77">
        <v>5079.09</v>
      </c>
      <c r="J116" s="77">
        <v>956.7</v>
      </c>
      <c r="K116" s="77">
        <v>0</v>
      </c>
      <c r="L116" s="77">
        <v>48.591654030000001</v>
      </c>
      <c r="M116" s="78">
        <v>1E-4</v>
      </c>
      <c r="N116" s="78">
        <v>5.0000000000000001E-4</v>
      </c>
      <c r="O116" s="78">
        <v>0</v>
      </c>
    </row>
    <row r="117" spans="2:15">
      <c r="B117" t="s">
        <v>1555</v>
      </c>
      <c r="C117" t="s">
        <v>1556</v>
      </c>
      <c r="D117" t="s">
        <v>100</v>
      </c>
      <c r="E117" t="s">
        <v>123</v>
      </c>
      <c r="F117" t="s">
        <v>1557</v>
      </c>
      <c r="G117" t="s">
        <v>706</v>
      </c>
      <c r="H117" t="s">
        <v>102</v>
      </c>
      <c r="I117" s="77">
        <v>5813.6</v>
      </c>
      <c r="J117" s="77">
        <v>531.6</v>
      </c>
      <c r="K117" s="77">
        <v>0</v>
      </c>
      <c r="L117" s="77">
        <v>30.905097600000001</v>
      </c>
      <c r="M117" s="78">
        <v>1E-4</v>
      </c>
      <c r="N117" s="78">
        <v>2.9999999999999997E-4</v>
      </c>
      <c r="O117" s="78">
        <v>0</v>
      </c>
    </row>
    <row r="118" spans="2:15">
      <c r="B118" t="s">
        <v>1558</v>
      </c>
      <c r="C118" t="s">
        <v>1559</v>
      </c>
      <c r="D118" t="s">
        <v>100</v>
      </c>
      <c r="E118" t="s">
        <v>123</v>
      </c>
      <c r="F118" t="s">
        <v>1560</v>
      </c>
      <c r="G118" t="s">
        <v>706</v>
      </c>
      <c r="H118" t="s">
        <v>102</v>
      </c>
      <c r="I118" s="77">
        <v>5490.05</v>
      </c>
      <c r="J118" s="77">
        <v>510.4</v>
      </c>
      <c r="K118" s="77">
        <v>0</v>
      </c>
      <c r="L118" s="77">
        <v>28.0212152</v>
      </c>
      <c r="M118" s="78">
        <v>1E-4</v>
      </c>
      <c r="N118" s="78">
        <v>2.9999999999999997E-4</v>
      </c>
      <c r="O118" s="78">
        <v>0</v>
      </c>
    </row>
    <row r="119" spans="2:15">
      <c r="B119" t="s">
        <v>1561</v>
      </c>
      <c r="C119" t="s">
        <v>1562</v>
      </c>
      <c r="D119" t="s">
        <v>100</v>
      </c>
      <c r="E119" t="s">
        <v>123</v>
      </c>
      <c r="F119" t="s">
        <v>1563</v>
      </c>
      <c r="G119" t="s">
        <v>620</v>
      </c>
      <c r="H119" t="s">
        <v>102</v>
      </c>
      <c r="I119" s="77">
        <v>57070.97</v>
      </c>
      <c r="J119" s="77">
        <v>182.7</v>
      </c>
      <c r="K119" s="77">
        <v>0</v>
      </c>
      <c r="L119" s="77">
        <v>104.26866219</v>
      </c>
      <c r="M119" s="78">
        <v>2.0000000000000001E-4</v>
      </c>
      <c r="N119" s="78">
        <v>1E-3</v>
      </c>
      <c r="O119" s="78">
        <v>1E-4</v>
      </c>
    </row>
    <row r="120" spans="2:15">
      <c r="B120" t="s">
        <v>1564</v>
      </c>
      <c r="C120" t="s">
        <v>1565</v>
      </c>
      <c r="D120" t="s">
        <v>100</v>
      </c>
      <c r="E120" t="s">
        <v>123</v>
      </c>
      <c r="F120" t="s">
        <v>1566</v>
      </c>
      <c r="G120" t="s">
        <v>1567</v>
      </c>
      <c r="H120" t="s">
        <v>102</v>
      </c>
      <c r="I120" s="77">
        <v>1685.43</v>
      </c>
      <c r="J120" s="77">
        <v>1951</v>
      </c>
      <c r="K120" s="77">
        <v>0</v>
      </c>
      <c r="L120" s="77">
        <v>32.882739299999997</v>
      </c>
      <c r="M120" s="78">
        <v>0</v>
      </c>
      <c r="N120" s="78">
        <v>2.9999999999999997E-4</v>
      </c>
      <c r="O120" s="78">
        <v>0</v>
      </c>
    </row>
    <row r="121" spans="2:15">
      <c r="B121" t="s">
        <v>1568</v>
      </c>
      <c r="C121" t="s">
        <v>1569</v>
      </c>
      <c r="D121" t="s">
        <v>100</v>
      </c>
      <c r="E121" t="s">
        <v>123</v>
      </c>
      <c r="F121" t="s">
        <v>900</v>
      </c>
      <c r="G121" t="s">
        <v>603</v>
      </c>
      <c r="H121" t="s">
        <v>102</v>
      </c>
      <c r="I121" s="77">
        <v>1127.08</v>
      </c>
      <c r="J121" s="77">
        <v>3235</v>
      </c>
      <c r="K121" s="77">
        <v>0</v>
      </c>
      <c r="L121" s="77">
        <v>36.461038000000002</v>
      </c>
      <c r="M121" s="78">
        <v>0</v>
      </c>
      <c r="N121" s="78">
        <v>2.9999999999999997E-4</v>
      </c>
      <c r="O121" s="78">
        <v>0</v>
      </c>
    </row>
    <row r="122" spans="2:15">
      <c r="B122" t="s">
        <v>1570</v>
      </c>
      <c r="C122" t="s">
        <v>1571</v>
      </c>
      <c r="D122" t="s">
        <v>100</v>
      </c>
      <c r="E122" t="s">
        <v>123</v>
      </c>
      <c r="F122" t="s">
        <v>1572</v>
      </c>
      <c r="G122" t="s">
        <v>603</v>
      </c>
      <c r="H122" t="s">
        <v>102</v>
      </c>
      <c r="I122" s="77">
        <v>1249.79</v>
      </c>
      <c r="J122" s="77">
        <v>28700</v>
      </c>
      <c r="K122" s="77">
        <v>0</v>
      </c>
      <c r="L122" s="77">
        <v>358.68973</v>
      </c>
      <c r="M122" s="78">
        <v>2.9999999999999997E-4</v>
      </c>
      <c r="N122" s="78">
        <v>3.3999999999999998E-3</v>
      </c>
      <c r="O122" s="78">
        <v>2.9999999999999997E-4</v>
      </c>
    </row>
    <row r="123" spans="2:15">
      <c r="B123" t="s">
        <v>1573</v>
      </c>
      <c r="C123" t="s">
        <v>1574</v>
      </c>
      <c r="D123" t="s">
        <v>100</v>
      </c>
      <c r="E123" t="s">
        <v>123</v>
      </c>
      <c r="F123" t="s">
        <v>1575</v>
      </c>
      <c r="G123" t="s">
        <v>603</v>
      </c>
      <c r="H123" t="s">
        <v>102</v>
      </c>
      <c r="I123" s="77">
        <v>38.840000000000003</v>
      </c>
      <c r="J123" s="77">
        <v>158.5</v>
      </c>
      <c r="K123" s="77">
        <v>0</v>
      </c>
      <c r="L123" s="77">
        <v>6.1561400000000002E-2</v>
      </c>
      <c r="M123" s="78">
        <v>0</v>
      </c>
      <c r="N123" s="78">
        <v>0</v>
      </c>
      <c r="O123" s="78">
        <v>0</v>
      </c>
    </row>
    <row r="124" spans="2:15">
      <c r="B124" t="s">
        <v>1576</v>
      </c>
      <c r="C124" t="s">
        <v>1577</v>
      </c>
      <c r="D124" t="s">
        <v>100</v>
      </c>
      <c r="E124" t="s">
        <v>123</v>
      </c>
      <c r="F124" t="s">
        <v>890</v>
      </c>
      <c r="G124" t="s">
        <v>603</v>
      </c>
      <c r="H124" t="s">
        <v>102</v>
      </c>
      <c r="I124" s="77">
        <v>7996.99</v>
      </c>
      <c r="J124" s="77">
        <v>2255</v>
      </c>
      <c r="K124" s="77">
        <v>0</v>
      </c>
      <c r="L124" s="77">
        <v>180.33212449999999</v>
      </c>
      <c r="M124" s="78">
        <v>1E-4</v>
      </c>
      <c r="N124" s="78">
        <v>1.6999999999999999E-3</v>
      </c>
      <c r="O124" s="78">
        <v>1E-4</v>
      </c>
    </row>
    <row r="125" spans="2:15">
      <c r="B125" t="s">
        <v>1578</v>
      </c>
      <c r="C125" t="s">
        <v>1579</v>
      </c>
      <c r="D125" t="s">
        <v>100</v>
      </c>
      <c r="E125" t="s">
        <v>123</v>
      </c>
      <c r="F125" t="s">
        <v>1580</v>
      </c>
      <c r="G125" t="s">
        <v>603</v>
      </c>
      <c r="H125" t="s">
        <v>102</v>
      </c>
      <c r="I125" s="77">
        <v>5826.23</v>
      </c>
      <c r="J125" s="77">
        <v>3471</v>
      </c>
      <c r="K125" s="77">
        <v>0</v>
      </c>
      <c r="L125" s="77">
        <v>202.22844330000001</v>
      </c>
      <c r="M125" s="78">
        <v>2.0000000000000001E-4</v>
      </c>
      <c r="N125" s="78">
        <v>1.9E-3</v>
      </c>
      <c r="O125" s="78">
        <v>2.0000000000000001E-4</v>
      </c>
    </row>
    <row r="126" spans="2:15">
      <c r="B126" t="s">
        <v>1581</v>
      </c>
      <c r="C126" t="s">
        <v>1582</v>
      </c>
      <c r="D126" t="s">
        <v>100</v>
      </c>
      <c r="E126" t="s">
        <v>123</v>
      </c>
      <c r="F126" t="s">
        <v>1583</v>
      </c>
      <c r="G126" t="s">
        <v>1584</v>
      </c>
      <c r="H126" t="s">
        <v>102</v>
      </c>
      <c r="I126" s="77">
        <v>848.08</v>
      </c>
      <c r="J126" s="77">
        <v>1975</v>
      </c>
      <c r="K126" s="77">
        <v>0</v>
      </c>
      <c r="L126" s="77">
        <v>16.749580000000002</v>
      </c>
      <c r="M126" s="78">
        <v>2.0000000000000001E-4</v>
      </c>
      <c r="N126" s="78">
        <v>2.0000000000000001E-4</v>
      </c>
      <c r="O126" s="78">
        <v>0</v>
      </c>
    </row>
    <row r="127" spans="2:15">
      <c r="B127" t="s">
        <v>1585</v>
      </c>
      <c r="C127" t="s">
        <v>1586</v>
      </c>
      <c r="D127" t="s">
        <v>100</v>
      </c>
      <c r="E127" t="s">
        <v>123</v>
      </c>
      <c r="F127" t="s">
        <v>1587</v>
      </c>
      <c r="G127" t="s">
        <v>1584</v>
      </c>
      <c r="H127" t="s">
        <v>102</v>
      </c>
      <c r="I127" s="77">
        <v>3333.56</v>
      </c>
      <c r="J127" s="77">
        <v>474.8</v>
      </c>
      <c r="K127" s="77">
        <v>0</v>
      </c>
      <c r="L127" s="77">
        <v>15.827742880000001</v>
      </c>
      <c r="M127" s="78">
        <v>1E-4</v>
      </c>
      <c r="N127" s="78">
        <v>2.0000000000000001E-4</v>
      </c>
      <c r="O127" s="78">
        <v>0</v>
      </c>
    </row>
    <row r="128" spans="2:15">
      <c r="B128" t="s">
        <v>1588</v>
      </c>
      <c r="C128" t="s">
        <v>1589</v>
      </c>
      <c r="D128" t="s">
        <v>100</v>
      </c>
      <c r="E128" t="s">
        <v>123</v>
      </c>
      <c r="F128" t="s">
        <v>1590</v>
      </c>
      <c r="G128" t="s">
        <v>112</v>
      </c>
      <c r="H128" t="s">
        <v>102</v>
      </c>
      <c r="I128" s="77">
        <v>1599.91</v>
      </c>
      <c r="J128" s="77">
        <v>9912</v>
      </c>
      <c r="K128" s="77">
        <v>0</v>
      </c>
      <c r="L128" s="77">
        <v>158.58307919999999</v>
      </c>
      <c r="M128" s="78">
        <v>4.0000000000000002E-4</v>
      </c>
      <c r="N128" s="78">
        <v>1.5E-3</v>
      </c>
      <c r="O128" s="78">
        <v>1E-4</v>
      </c>
    </row>
    <row r="129" spans="2:15">
      <c r="B129" t="s">
        <v>1591</v>
      </c>
      <c r="C129" t="s">
        <v>1592</v>
      </c>
      <c r="D129" t="s">
        <v>100</v>
      </c>
      <c r="E129" t="s">
        <v>123</v>
      </c>
      <c r="F129" t="s">
        <v>1593</v>
      </c>
      <c r="G129" t="s">
        <v>112</v>
      </c>
      <c r="H129" t="s">
        <v>102</v>
      </c>
      <c r="I129" s="77">
        <v>3494.57</v>
      </c>
      <c r="J129" s="77">
        <v>2461</v>
      </c>
      <c r="K129" s="77">
        <v>0</v>
      </c>
      <c r="L129" s="77">
        <v>86.001367700000003</v>
      </c>
      <c r="M129" s="78">
        <v>1E-4</v>
      </c>
      <c r="N129" s="78">
        <v>8.0000000000000004E-4</v>
      </c>
      <c r="O129" s="78">
        <v>1E-4</v>
      </c>
    </row>
    <row r="130" spans="2:15">
      <c r="B130" t="s">
        <v>1594</v>
      </c>
      <c r="C130" t="s">
        <v>1595</v>
      </c>
      <c r="D130" t="s">
        <v>100</v>
      </c>
      <c r="E130" t="s">
        <v>123</v>
      </c>
      <c r="F130" t="s">
        <v>1596</v>
      </c>
      <c r="G130" t="s">
        <v>112</v>
      </c>
      <c r="H130" t="s">
        <v>102</v>
      </c>
      <c r="I130" s="77">
        <v>813.31</v>
      </c>
      <c r="J130" s="77">
        <v>7850</v>
      </c>
      <c r="K130" s="77">
        <v>0</v>
      </c>
      <c r="L130" s="77">
        <v>63.844835000000003</v>
      </c>
      <c r="M130" s="78">
        <v>2.0000000000000001E-4</v>
      </c>
      <c r="N130" s="78">
        <v>5.9999999999999995E-4</v>
      </c>
      <c r="O130" s="78">
        <v>1E-4</v>
      </c>
    </row>
    <row r="131" spans="2:15">
      <c r="B131" t="s">
        <v>1597</v>
      </c>
      <c r="C131" t="s">
        <v>1598</v>
      </c>
      <c r="D131" t="s">
        <v>100</v>
      </c>
      <c r="E131" t="s">
        <v>123</v>
      </c>
      <c r="F131" t="s">
        <v>1599</v>
      </c>
      <c r="G131" t="s">
        <v>112</v>
      </c>
      <c r="H131" t="s">
        <v>102</v>
      </c>
      <c r="I131" s="77">
        <v>19204.05</v>
      </c>
      <c r="J131" s="77">
        <v>636.5</v>
      </c>
      <c r="K131" s="77">
        <v>1.2593099999999999</v>
      </c>
      <c r="L131" s="77">
        <v>123.49308825</v>
      </c>
      <c r="M131" s="78">
        <v>1E-4</v>
      </c>
      <c r="N131" s="78">
        <v>1.1999999999999999E-3</v>
      </c>
      <c r="O131" s="78">
        <v>1E-4</v>
      </c>
    </row>
    <row r="132" spans="2:15">
      <c r="B132" t="s">
        <v>1600</v>
      </c>
      <c r="C132" t="s">
        <v>1601</v>
      </c>
      <c r="D132" t="s">
        <v>100</v>
      </c>
      <c r="E132" t="s">
        <v>123</v>
      </c>
      <c r="F132" t="s">
        <v>709</v>
      </c>
      <c r="G132" t="s">
        <v>112</v>
      </c>
      <c r="H132" t="s">
        <v>102</v>
      </c>
      <c r="I132" s="77">
        <v>2722.12</v>
      </c>
      <c r="J132" s="77">
        <v>6.5</v>
      </c>
      <c r="K132" s="77">
        <v>0</v>
      </c>
      <c r="L132" s="77">
        <v>0.17693780000000001</v>
      </c>
      <c r="M132" s="78">
        <v>1E-4</v>
      </c>
      <c r="N132" s="78">
        <v>0</v>
      </c>
      <c r="O132" s="78">
        <v>0</v>
      </c>
    </row>
    <row r="133" spans="2:15">
      <c r="B133" t="s">
        <v>1602</v>
      </c>
      <c r="C133" t="s">
        <v>1603</v>
      </c>
      <c r="D133" t="s">
        <v>100</v>
      </c>
      <c r="E133" t="s">
        <v>123</v>
      </c>
      <c r="F133" t="s">
        <v>1604</v>
      </c>
      <c r="G133" t="s">
        <v>112</v>
      </c>
      <c r="H133" t="s">
        <v>102</v>
      </c>
      <c r="I133" s="77">
        <v>4014.09</v>
      </c>
      <c r="J133" s="77">
        <v>8907</v>
      </c>
      <c r="K133" s="77">
        <v>0</v>
      </c>
      <c r="L133" s="77">
        <v>357.53499629999999</v>
      </c>
      <c r="M133" s="78">
        <v>2.0000000000000001E-4</v>
      </c>
      <c r="N133" s="78">
        <v>3.3999999999999998E-3</v>
      </c>
      <c r="O133" s="78">
        <v>2.9999999999999997E-4</v>
      </c>
    </row>
    <row r="134" spans="2:15">
      <c r="B134" t="s">
        <v>1605</v>
      </c>
      <c r="C134" t="s">
        <v>1606</v>
      </c>
      <c r="D134" t="s">
        <v>100</v>
      </c>
      <c r="E134" t="s">
        <v>123</v>
      </c>
      <c r="F134" t="s">
        <v>1607</v>
      </c>
      <c r="G134" t="s">
        <v>744</v>
      </c>
      <c r="H134" t="s">
        <v>102</v>
      </c>
      <c r="I134" s="77">
        <v>4039.15</v>
      </c>
      <c r="J134" s="77">
        <v>862.9</v>
      </c>
      <c r="K134" s="77">
        <v>0</v>
      </c>
      <c r="L134" s="77">
        <v>34.853825350000001</v>
      </c>
      <c r="M134" s="78">
        <v>2.0000000000000001E-4</v>
      </c>
      <c r="N134" s="78">
        <v>2.9999999999999997E-4</v>
      </c>
      <c r="O134" s="78">
        <v>0</v>
      </c>
    </row>
    <row r="135" spans="2:15">
      <c r="B135" t="s">
        <v>1608</v>
      </c>
      <c r="C135" t="s">
        <v>1609</v>
      </c>
      <c r="D135" t="s">
        <v>100</v>
      </c>
      <c r="E135" t="s">
        <v>123</v>
      </c>
      <c r="F135" t="s">
        <v>926</v>
      </c>
      <c r="G135" t="s">
        <v>744</v>
      </c>
      <c r="H135" t="s">
        <v>102</v>
      </c>
      <c r="I135" s="77">
        <v>12292.78</v>
      </c>
      <c r="J135" s="77">
        <v>1176</v>
      </c>
      <c r="K135" s="77">
        <v>0</v>
      </c>
      <c r="L135" s="77">
        <v>144.56309279999999</v>
      </c>
      <c r="M135" s="78">
        <v>1E-4</v>
      </c>
      <c r="N135" s="78">
        <v>1.4E-3</v>
      </c>
      <c r="O135" s="78">
        <v>1E-4</v>
      </c>
    </row>
    <row r="136" spans="2:15">
      <c r="B136" t="s">
        <v>1610</v>
      </c>
      <c r="C136" t="s">
        <v>1611</v>
      </c>
      <c r="D136" t="s">
        <v>100</v>
      </c>
      <c r="E136" t="s">
        <v>123</v>
      </c>
      <c r="F136" t="s">
        <v>1612</v>
      </c>
      <c r="G136" t="s">
        <v>1613</v>
      </c>
      <c r="H136" t="s">
        <v>102</v>
      </c>
      <c r="I136" s="77">
        <v>5554.11</v>
      </c>
      <c r="J136" s="77">
        <v>343.1</v>
      </c>
      <c r="K136" s="77">
        <v>0</v>
      </c>
      <c r="L136" s="77">
        <v>19.056151409999998</v>
      </c>
      <c r="M136" s="78">
        <v>2.9999999999999997E-4</v>
      </c>
      <c r="N136" s="78">
        <v>2.0000000000000001E-4</v>
      </c>
      <c r="O136" s="78">
        <v>0</v>
      </c>
    </row>
    <row r="137" spans="2:15">
      <c r="B137" t="s">
        <v>1614</v>
      </c>
      <c r="C137" t="s">
        <v>1615</v>
      </c>
      <c r="D137" t="s">
        <v>100</v>
      </c>
      <c r="E137" t="s">
        <v>123</v>
      </c>
      <c r="F137" t="s">
        <v>1616</v>
      </c>
      <c r="G137" t="s">
        <v>532</v>
      </c>
      <c r="H137" t="s">
        <v>102</v>
      </c>
      <c r="I137" s="77">
        <v>6873.75</v>
      </c>
      <c r="J137" s="77">
        <v>1067</v>
      </c>
      <c r="K137" s="77">
        <v>0</v>
      </c>
      <c r="L137" s="77">
        <v>73.342912499999997</v>
      </c>
      <c r="M137" s="78">
        <v>2.0000000000000001E-4</v>
      </c>
      <c r="N137" s="78">
        <v>6.9999999999999999E-4</v>
      </c>
      <c r="O137" s="78">
        <v>1E-4</v>
      </c>
    </row>
    <row r="138" spans="2:15">
      <c r="B138" t="s">
        <v>1617</v>
      </c>
      <c r="C138" t="s">
        <v>1618</v>
      </c>
      <c r="D138" t="s">
        <v>100</v>
      </c>
      <c r="E138" t="s">
        <v>123</v>
      </c>
      <c r="F138" t="s">
        <v>1619</v>
      </c>
      <c r="G138" t="s">
        <v>532</v>
      </c>
      <c r="H138" t="s">
        <v>102</v>
      </c>
      <c r="I138" s="77">
        <v>4291.45</v>
      </c>
      <c r="J138" s="77">
        <v>619.70000000000005</v>
      </c>
      <c r="K138" s="77">
        <v>0</v>
      </c>
      <c r="L138" s="77">
        <v>26.594115649999999</v>
      </c>
      <c r="M138" s="78">
        <v>2.9999999999999997E-4</v>
      </c>
      <c r="N138" s="78">
        <v>2.9999999999999997E-4</v>
      </c>
      <c r="O138" s="78">
        <v>0</v>
      </c>
    </row>
    <row r="139" spans="2:15">
      <c r="B139" t="s">
        <v>1620</v>
      </c>
      <c r="C139" t="s">
        <v>1621</v>
      </c>
      <c r="D139" t="s">
        <v>100</v>
      </c>
      <c r="E139" t="s">
        <v>123</v>
      </c>
      <c r="F139" t="s">
        <v>1622</v>
      </c>
      <c r="G139" t="s">
        <v>532</v>
      </c>
      <c r="H139" t="s">
        <v>102</v>
      </c>
      <c r="I139" s="77">
        <v>1874.97</v>
      </c>
      <c r="J139" s="77">
        <v>553.5</v>
      </c>
      <c r="K139" s="77">
        <v>0</v>
      </c>
      <c r="L139" s="77">
        <v>10.37795895</v>
      </c>
      <c r="M139" s="78">
        <v>1E-4</v>
      </c>
      <c r="N139" s="78">
        <v>1E-4</v>
      </c>
      <c r="O139" s="78">
        <v>0</v>
      </c>
    </row>
    <row r="140" spans="2:15">
      <c r="B140" t="s">
        <v>1623</v>
      </c>
      <c r="C140" t="s">
        <v>1624</v>
      </c>
      <c r="D140" t="s">
        <v>100</v>
      </c>
      <c r="E140" t="s">
        <v>123</v>
      </c>
      <c r="F140" t="s">
        <v>1625</v>
      </c>
      <c r="G140" t="s">
        <v>532</v>
      </c>
      <c r="H140" t="s">
        <v>102</v>
      </c>
      <c r="I140" s="77">
        <v>32735.77</v>
      </c>
      <c r="J140" s="77">
        <v>933</v>
      </c>
      <c r="K140" s="77">
        <v>0</v>
      </c>
      <c r="L140" s="77">
        <v>305.42473410000002</v>
      </c>
      <c r="M140" s="78">
        <v>2.9999999999999997E-4</v>
      </c>
      <c r="N140" s="78">
        <v>2.8999999999999998E-3</v>
      </c>
      <c r="O140" s="78">
        <v>2.0000000000000001E-4</v>
      </c>
    </row>
    <row r="141" spans="2:15">
      <c r="B141" t="s">
        <v>1626</v>
      </c>
      <c r="C141" t="s">
        <v>1627</v>
      </c>
      <c r="D141" t="s">
        <v>100</v>
      </c>
      <c r="E141" t="s">
        <v>123</v>
      </c>
      <c r="F141" t="s">
        <v>1628</v>
      </c>
      <c r="G141" t="s">
        <v>532</v>
      </c>
      <c r="H141" t="s">
        <v>102</v>
      </c>
      <c r="I141" s="77">
        <v>4113.6000000000004</v>
      </c>
      <c r="J141" s="77">
        <v>2450</v>
      </c>
      <c r="K141" s="77">
        <v>0</v>
      </c>
      <c r="L141" s="77">
        <v>100.78319999999999</v>
      </c>
      <c r="M141" s="78">
        <v>2.0000000000000001E-4</v>
      </c>
      <c r="N141" s="78">
        <v>1E-3</v>
      </c>
      <c r="O141" s="78">
        <v>1E-4</v>
      </c>
    </row>
    <row r="142" spans="2:15">
      <c r="B142" t="s">
        <v>1629</v>
      </c>
      <c r="C142" t="s">
        <v>1630</v>
      </c>
      <c r="D142" t="s">
        <v>100</v>
      </c>
      <c r="E142" t="s">
        <v>123</v>
      </c>
      <c r="F142" t="s">
        <v>1631</v>
      </c>
      <c r="G142" t="s">
        <v>532</v>
      </c>
      <c r="H142" t="s">
        <v>102</v>
      </c>
      <c r="I142" s="77">
        <v>21026.79</v>
      </c>
      <c r="J142" s="77">
        <v>415.6</v>
      </c>
      <c r="K142" s="77">
        <v>0</v>
      </c>
      <c r="L142" s="77">
        <v>87.387339240000003</v>
      </c>
      <c r="M142" s="78">
        <v>2.0000000000000001E-4</v>
      </c>
      <c r="N142" s="78">
        <v>8.0000000000000004E-4</v>
      </c>
      <c r="O142" s="78">
        <v>1E-4</v>
      </c>
    </row>
    <row r="143" spans="2:15">
      <c r="B143" t="s">
        <v>1632</v>
      </c>
      <c r="C143" t="s">
        <v>1633</v>
      </c>
      <c r="D143" t="s">
        <v>100</v>
      </c>
      <c r="E143" t="s">
        <v>123</v>
      </c>
      <c r="F143" t="s">
        <v>1634</v>
      </c>
      <c r="G143" t="s">
        <v>532</v>
      </c>
      <c r="H143" t="s">
        <v>102</v>
      </c>
      <c r="I143" s="77">
        <v>1269.77</v>
      </c>
      <c r="J143" s="77">
        <v>6021</v>
      </c>
      <c r="K143" s="77">
        <v>0</v>
      </c>
      <c r="L143" s="77">
        <v>76.452851699999997</v>
      </c>
      <c r="M143" s="78">
        <v>2.0000000000000001E-4</v>
      </c>
      <c r="N143" s="78">
        <v>6.9999999999999999E-4</v>
      </c>
      <c r="O143" s="78">
        <v>1E-4</v>
      </c>
    </row>
    <row r="144" spans="2:15">
      <c r="B144" t="s">
        <v>1635</v>
      </c>
      <c r="C144" t="s">
        <v>1636</v>
      </c>
      <c r="D144" t="s">
        <v>100</v>
      </c>
      <c r="E144" t="s">
        <v>123</v>
      </c>
      <c r="F144" t="s">
        <v>1637</v>
      </c>
      <c r="G144" t="s">
        <v>532</v>
      </c>
      <c r="H144" t="s">
        <v>102</v>
      </c>
      <c r="I144" s="77">
        <v>4979.0200000000004</v>
      </c>
      <c r="J144" s="77">
        <v>1028</v>
      </c>
      <c r="K144" s="77">
        <v>0</v>
      </c>
      <c r="L144" s="77">
        <v>51.184325600000001</v>
      </c>
      <c r="M144" s="78">
        <v>2.9999999999999997E-4</v>
      </c>
      <c r="N144" s="78">
        <v>5.0000000000000001E-4</v>
      </c>
      <c r="O144" s="78">
        <v>0</v>
      </c>
    </row>
    <row r="145" spans="2:15">
      <c r="B145" t="s">
        <v>1638</v>
      </c>
      <c r="C145" t="s">
        <v>1639</v>
      </c>
      <c r="D145" t="s">
        <v>100</v>
      </c>
      <c r="E145" t="s">
        <v>123</v>
      </c>
      <c r="F145" t="s">
        <v>1640</v>
      </c>
      <c r="G145" t="s">
        <v>1346</v>
      </c>
      <c r="H145" t="s">
        <v>102</v>
      </c>
      <c r="I145" s="77">
        <v>2976.97</v>
      </c>
      <c r="J145" s="77">
        <v>1900</v>
      </c>
      <c r="K145" s="77">
        <v>0</v>
      </c>
      <c r="L145" s="77">
        <v>56.562429999999999</v>
      </c>
      <c r="M145" s="78">
        <v>2.0000000000000001E-4</v>
      </c>
      <c r="N145" s="78">
        <v>5.0000000000000001E-4</v>
      </c>
      <c r="O145" s="78">
        <v>0</v>
      </c>
    </row>
    <row r="146" spans="2:15">
      <c r="B146" t="s">
        <v>1641</v>
      </c>
      <c r="C146" t="s">
        <v>1642</v>
      </c>
      <c r="D146" t="s">
        <v>100</v>
      </c>
      <c r="E146" t="s">
        <v>123</v>
      </c>
      <c r="F146" t="s">
        <v>1643</v>
      </c>
      <c r="G146" t="s">
        <v>1346</v>
      </c>
      <c r="H146" t="s">
        <v>102</v>
      </c>
      <c r="I146" s="77">
        <v>125.55</v>
      </c>
      <c r="J146" s="77">
        <v>12670</v>
      </c>
      <c r="K146" s="77">
        <v>0</v>
      </c>
      <c r="L146" s="77">
        <v>15.907185</v>
      </c>
      <c r="M146" s="78">
        <v>0</v>
      </c>
      <c r="N146" s="78">
        <v>2.0000000000000001E-4</v>
      </c>
      <c r="O146" s="78">
        <v>0</v>
      </c>
    </row>
    <row r="147" spans="2:15">
      <c r="B147" t="s">
        <v>1644</v>
      </c>
      <c r="C147" t="s">
        <v>1645</v>
      </c>
      <c r="D147" t="s">
        <v>100</v>
      </c>
      <c r="E147" t="s">
        <v>123</v>
      </c>
      <c r="F147" t="s">
        <v>1646</v>
      </c>
      <c r="G147" t="s">
        <v>1346</v>
      </c>
      <c r="H147" t="s">
        <v>102</v>
      </c>
      <c r="I147" s="77">
        <v>2167.35</v>
      </c>
      <c r="J147" s="77">
        <v>8116</v>
      </c>
      <c r="K147" s="77">
        <v>0</v>
      </c>
      <c r="L147" s="77">
        <v>175.90212600000001</v>
      </c>
      <c r="M147" s="78">
        <v>2.0000000000000001E-4</v>
      </c>
      <c r="N147" s="78">
        <v>1.6999999999999999E-3</v>
      </c>
      <c r="O147" s="78">
        <v>1E-4</v>
      </c>
    </row>
    <row r="148" spans="2:15">
      <c r="B148" t="s">
        <v>1647</v>
      </c>
      <c r="C148" t="s">
        <v>1648</v>
      </c>
      <c r="D148" t="s">
        <v>100</v>
      </c>
      <c r="E148" t="s">
        <v>123</v>
      </c>
      <c r="F148" t="s">
        <v>1649</v>
      </c>
      <c r="G148" t="s">
        <v>1650</v>
      </c>
      <c r="H148" t="s">
        <v>102</v>
      </c>
      <c r="I148" s="77">
        <v>4126.76</v>
      </c>
      <c r="J148" s="77">
        <v>635.5</v>
      </c>
      <c r="K148" s="77">
        <v>0</v>
      </c>
      <c r="L148" s="77">
        <v>26.225559799999999</v>
      </c>
      <c r="M148" s="78">
        <v>1E-4</v>
      </c>
      <c r="N148" s="78">
        <v>2.0000000000000001E-4</v>
      </c>
      <c r="O148" s="78">
        <v>0</v>
      </c>
    </row>
    <row r="149" spans="2:15">
      <c r="B149" t="s">
        <v>1651</v>
      </c>
      <c r="C149" t="s">
        <v>1652</v>
      </c>
      <c r="D149" t="s">
        <v>100</v>
      </c>
      <c r="E149" t="s">
        <v>123</v>
      </c>
      <c r="F149" t="s">
        <v>1653</v>
      </c>
      <c r="G149" t="s">
        <v>895</v>
      </c>
      <c r="H149" t="s">
        <v>102</v>
      </c>
      <c r="I149" s="77">
        <v>2048.02</v>
      </c>
      <c r="J149" s="77">
        <v>7412</v>
      </c>
      <c r="K149" s="77">
        <v>0</v>
      </c>
      <c r="L149" s="77">
        <v>151.7992424</v>
      </c>
      <c r="M149" s="78">
        <v>0</v>
      </c>
      <c r="N149" s="78">
        <v>1.4E-3</v>
      </c>
      <c r="O149" s="78">
        <v>1E-4</v>
      </c>
    </row>
    <row r="150" spans="2:15">
      <c r="B150" t="s">
        <v>1654</v>
      </c>
      <c r="C150" t="s">
        <v>1655</v>
      </c>
      <c r="D150" t="s">
        <v>100</v>
      </c>
      <c r="E150" t="s">
        <v>123</v>
      </c>
      <c r="F150" t="s">
        <v>1656</v>
      </c>
      <c r="G150" t="s">
        <v>783</v>
      </c>
      <c r="H150" t="s">
        <v>102</v>
      </c>
      <c r="I150" s="77">
        <v>6094.91</v>
      </c>
      <c r="J150" s="77">
        <v>625.9</v>
      </c>
      <c r="K150" s="77">
        <v>0</v>
      </c>
      <c r="L150" s="77">
        <v>38.148041689999999</v>
      </c>
      <c r="M150" s="78">
        <v>1E-4</v>
      </c>
      <c r="N150" s="78">
        <v>4.0000000000000002E-4</v>
      </c>
      <c r="O150" s="78">
        <v>0</v>
      </c>
    </row>
    <row r="151" spans="2:15">
      <c r="B151" t="s">
        <v>1657</v>
      </c>
      <c r="C151" t="s">
        <v>1658</v>
      </c>
      <c r="D151" t="s">
        <v>100</v>
      </c>
      <c r="E151" t="s">
        <v>123</v>
      </c>
      <c r="F151" t="s">
        <v>1659</v>
      </c>
      <c r="G151" t="s">
        <v>783</v>
      </c>
      <c r="H151" t="s">
        <v>102</v>
      </c>
      <c r="I151" s="77">
        <v>311.7</v>
      </c>
      <c r="J151" s="77">
        <v>6915</v>
      </c>
      <c r="K151" s="77">
        <v>0</v>
      </c>
      <c r="L151" s="77">
        <v>21.554055000000002</v>
      </c>
      <c r="M151" s="78">
        <v>0</v>
      </c>
      <c r="N151" s="78">
        <v>2.0000000000000001E-4</v>
      </c>
      <c r="O151" s="78">
        <v>0</v>
      </c>
    </row>
    <row r="152" spans="2:15">
      <c r="B152" t="s">
        <v>1660</v>
      </c>
      <c r="C152" t="s">
        <v>1661</v>
      </c>
      <c r="D152" t="s">
        <v>100</v>
      </c>
      <c r="E152" t="s">
        <v>123</v>
      </c>
      <c r="F152" t="s">
        <v>1662</v>
      </c>
      <c r="G152" t="s">
        <v>783</v>
      </c>
      <c r="H152" t="s">
        <v>102</v>
      </c>
      <c r="I152" s="77">
        <v>21027.45</v>
      </c>
      <c r="J152" s="77">
        <v>187.1</v>
      </c>
      <c r="K152" s="77">
        <v>0</v>
      </c>
      <c r="L152" s="77">
        <v>39.342358949999998</v>
      </c>
      <c r="M152" s="78">
        <v>1E-4</v>
      </c>
      <c r="N152" s="78">
        <v>4.0000000000000002E-4</v>
      </c>
      <c r="O152" s="78">
        <v>0</v>
      </c>
    </row>
    <row r="153" spans="2:15">
      <c r="B153" t="s">
        <v>1663</v>
      </c>
      <c r="C153" t="s">
        <v>1664</v>
      </c>
      <c r="D153" t="s">
        <v>100</v>
      </c>
      <c r="E153" t="s">
        <v>123</v>
      </c>
      <c r="F153" t="s">
        <v>1665</v>
      </c>
      <c r="G153" t="s">
        <v>783</v>
      </c>
      <c r="H153" t="s">
        <v>102</v>
      </c>
      <c r="I153" s="77">
        <v>8073.89</v>
      </c>
      <c r="J153" s="77">
        <v>839.3</v>
      </c>
      <c r="K153" s="77">
        <v>0</v>
      </c>
      <c r="L153" s="77">
        <v>67.764158769999995</v>
      </c>
      <c r="M153" s="78">
        <v>2.0000000000000001E-4</v>
      </c>
      <c r="N153" s="78">
        <v>5.9999999999999995E-4</v>
      </c>
      <c r="O153" s="78">
        <v>1E-4</v>
      </c>
    </row>
    <row r="154" spans="2:15">
      <c r="B154" t="s">
        <v>1666</v>
      </c>
      <c r="C154" t="s">
        <v>1667</v>
      </c>
      <c r="D154" t="s">
        <v>100</v>
      </c>
      <c r="E154" t="s">
        <v>123</v>
      </c>
      <c r="F154" t="s">
        <v>1668</v>
      </c>
      <c r="G154" t="s">
        <v>831</v>
      </c>
      <c r="H154" t="s">
        <v>102</v>
      </c>
      <c r="I154" s="77">
        <v>1694.21</v>
      </c>
      <c r="J154" s="77">
        <v>9957</v>
      </c>
      <c r="K154" s="77">
        <v>0</v>
      </c>
      <c r="L154" s="77">
        <v>168.69248970000001</v>
      </c>
      <c r="M154" s="78">
        <v>2.0000000000000001E-4</v>
      </c>
      <c r="N154" s="78">
        <v>1.6000000000000001E-3</v>
      </c>
      <c r="O154" s="78">
        <v>1E-4</v>
      </c>
    </row>
    <row r="155" spans="2:15">
      <c r="B155" t="s">
        <v>1669</v>
      </c>
      <c r="C155" t="s">
        <v>1670</v>
      </c>
      <c r="D155" t="s">
        <v>100</v>
      </c>
      <c r="E155" t="s">
        <v>123</v>
      </c>
      <c r="F155" t="s">
        <v>1671</v>
      </c>
      <c r="G155" t="s">
        <v>831</v>
      </c>
      <c r="H155" t="s">
        <v>102</v>
      </c>
      <c r="I155" s="77">
        <v>22855.919999999998</v>
      </c>
      <c r="J155" s="77">
        <v>452.9</v>
      </c>
      <c r="K155" s="77">
        <v>0</v>
      </c>
      <c r="L155" s="77">
        <v>103.51446168</v>
      </c>
      <c r="M155" s="78">
        <v>1E-4</v>
      </c>
      <c r="N155" s="78">
        <v>1E-3</v>
      </c>
      <c r="O155" s="78">
        <v>1E-4</v>
      </c>
    </row>
    <row r="156" spans="2:15">
      <c r="B156" t="s">
        <v>1672</v>
      </c>
      <c r="C156" t="s">
        <v>1673</v>
      </c>
      <c r="D156" t="s">
        <v>100</v>
      </c>
      <c r="E156" t="s">
        <v>123</v>
      </c>
      <c r="F156" t="s">
        <v>1674</v>
      </c>
      <c r="G156" t="s">
        <v>831</v>
      </c>
      <c r="H156" t="s">
        <v>102</v>
      </c>
      <c r="I156" s="77">
        <v>356.54</v>
      </c>
      <c r="J156" s="77">
        <v>18910</v>
      </c>
      <c r="K156" s="77">
        <v>0</v>
      </c>
      <c r="L156" s="77">
        <v>67.421713999999994</v>
      </c>
      <c r="M156" s="78">
        <v>2.0000000000000001E-4</v>
      </c>
      <c r="N156" s="78">
        <v>5.9999999999999995E-4</v>
      </c>
      <c r="O156" s="78">
        <v>1E-4</v>
      </c>
    </row>
    <row r="157" spans="2:15">
      <c r="B157" t="s">
        <v>1675</v>
      </c>
      <c r="C157" t="s">
        <v>1676</v>
      </c>
      <c r="D157" t="s">
        <v>100</v>
      </c>
      <c r="E157" t="s">
        <v>123</v>
      </c>
      <c r="F157" t="s">
        <v>1677</v>
      </c>
      <c r="G157" t="s">
        <v>831</v>
      </c>
      <c r="H157" t="s">
        <v>102</v>
      </c>
      <c r="I157" s="77">
        <v>2573.44</v>
      </c>
      <c r="J157" s="77">
        <v>245.7</v>
      </c>
      <c r="K157" s="77">
        <v>0</v>
      </c>
      <c r="L157" s="77">
        <v>6.3229420799999998</v>
      </c>
      <c r="M157" s="78">
        <v>0</v>
      </c>
      <c r="N157" s="78">
        <v>1E-4</v>
      </c>
      <c r="O157" s="78">
        <v>0</v>
      </c>
    </row>
    <row r="158" spans="2:15">
      <c r="B158" t="s">
        <v>1678</v>
      </c>
      <c r="C158" t="s">
        <v>1679</v>
      </c>
      <c r="D158" t="s">
        <v>100</v>
      </c>
      <c r="E158" t="s">
        <v>123</v>
      </c>
      <c r="F158" t="s">
        <v>1680</v>
      </c>
      <c r="G158" t="s">
        <v>654</v>
      </c>
      <c r="H158" t="s">
        <v>102</v>
      </c>
      <c r="I158" s="77">
        <v>24885.13</v>
      </c>
      <c r="J158" s="77">
        <v>427.1</v>
      </c>
      <c r="K158" s="77">
        <v>0</v>
      </c>
      <c r="L158" s="77">
        <v>106.28439023</v>
      </c>
      <c r="M158" s="78">
        <v>2.0000000000000001E-4</v>
      </c>
      <c r="N158" s="78">
        <v>1E-3</v>
      </c>
      <c r="O158" s="78">
        <v>1E-4</v>
      </c>
    </row>
    <row r="159" spans="2:15">
      <c r="B159" t="s">
        <v>1681</v>
      </c>
      <c r="C159" t="s">
        <v>1682</v>
      </c>
      <c r="D159" t="s">
        <v>100</v>
      </c>
      <c r="E159" t="s">
        <v>123</v>
      </c>
      <c r="F159" t="s">
        <v>913</v>
      </c>
      <c r="G159" t="s">
        <v>355</v>
      </c>
      <c r="H159" t="s">
        <v>102</v>
      </c>
      <c r="I159" s="77">
        <v>28188.97</v>
      </c>
      <c r="J159" s="77">
        <v>566.6</v>
      </c>
      <c r="K159" s="77">
        <v>0</v>
      </c>
      <c r="L159" s="77">
        <v>159.71870401999999</v>
      </c>
      <c r="M159" s="78">
        <v>4.0000000000000002E-4</v>
      </c>
      <c r="N159" s="78">
        <v>1.5E-3</v>
      </c>
      <c r="O159" s="78">
        <v>1E-4</v>
      </c>
    </row>
    <row r="160" spans="2:15">
      <c r="B160" t="s">
        <v>1683</v>
      </c>
      <c r="C160" t="s">
        <v>1684</v>
      </c>
      <c r="D160" t="s">
        <v>100</v>
      </c>
      <c r="E160" t="s">
        <v>123</v>
      </c>
      <c r="F160" t="s">
        <v>1685</v>
      </c>
      <c r="G160" t="s">
        <v>1686</v>
      </c>
      <c r="H160" t="s">
        <v>102</v>
      </c>
      <c r="I160" s="77">
        <v>61429.59</v>
      </c>
      <c r="J160" s="77">
        <v>147.80000000000001</v>
      </c>
      <c r="K160" s="77">
        <v>0</v>
      </c>
      <c r="L160" s="77">
        <v>90.792934020000004</v>
      </c>
      <c r="M160" s="78">
        <v>2.0000000000000001E-4</v>
      </c>
      <c r="N160" s="78">
        <v>8.9999999999999998E-4</v>
      </c>
      <c r="O160" s="78">
        <v>1E-4</v>
      </c>
    </row>
    <row r="161" spans="2:15">
      <c r="B161" t="s">
        <v>1687</v>
      </c>
      <c r="C161" t="s">
        <v>1688</v>
      </c>
      <c r="D161" t="s">
        <v>100</v>
      </c>
      <c r="E161" t="s">
        <v>123</v>
      </c>
      <c r="F161" t="s">
        <v>1689</v>
      </c>
      <c r="G161" t="s">
        <v>1686</v>
      </c>
      <c r="H161" t="s">
        <v>102</v>
      </c>
      <c r="I161" s="77">
        <v>347.16</v>
      </c>
      <c r="J161" s="77">
        <v>927</v>
      </c>
      <c r="K161" s="77">
        <v>0</v>
      </c>
      <c r="L161" s="77">
        <v>3.2181731999999998</v>
      </c>
      <c r="M161" s="78">
        <v>0</v>
      </c>
      <c r="N161" s="78">
        <v>0</v>
      </c>
      <c r="O161" s="78">
        <v>0</v>
      </c>
    </row>
    <row r="162" spans="2:15">
      <c r="B162" t="s">
        <v>1690</v>
      </c>
      <c r="C162" t="s">
        <v>1691</v>
      </c>
      <c r="D162" t="s">
        <v>100</v>
      </c>
      <c r="E162" t="s">
        <v>123</v>
      </c>
      <c r="F162" t="s">
        <v>1692</v>
      </c>
      <c r="G162" t="s">
        <v>1693</v>
      </c>
      <c r="H162" t="s">
        <v>102</v>
      </c>
      <c r="I162" s="77">
        <v>18234.71</v>
      </c>
      <c r="J162" s="77">
        <v>764.7</v>
      </c>
      <c r="K162" s="77">
        <v>0</v>
      </c>
      <c r="L162" s="77">
        <v>139.44082736999999</v>
      </c>
      <c r="M162" s="78">
        <v>2.0000000000000001E-4</v>
      </c>
      <c r="N162" s="78">
        <v>1.2999999999999999E-3</v>
      </c>
      <c r="O162" s="78">
        <v>1E-4</v>
      </c>
    </row>
    <row r="163" spans="2:15">
      <c r="B163" t="s">
        <v>1694</v>
      </c>
      <c r="C163" t="s">
        <v>1695</v>
      </c>
      <c r="D163" t="s">
        <v>100</v>
      </c>
      <c r="E163" t="s">
        <v>123</v>
      </c>
      <c r="F163" t="s">
        <v>1696</v>
      </c>
      <c r="G163" t="s">
        <v>125</v>
      </c>
      <c r="H163" t="s">
        <v>102</v>
      </c>
      <c r="I163" s="77">
        <v>324.38</v>
      </c>
      <c r="J163" s="77">
        <v>8800</v>
      </c>
      <c r="K163" s="77">
        <v>0</v>
      </c>
      <c r="L163" s="77">
        <v>28.545439999999999</v>
      </c>
      <c r="M163" s="78">
        <v>0</v>
      </c>
      <c r="N163" s="78">
        <v>2.9999999999999997E-4</v>
      </c>
      <c r="O163" s="78">
        <v>0</v>
      </c>
    </row>
    <row r="164" spans="2:15">
      <c r="B164" t="s">
        <v>1697</v>
      </c>
      <c r="C164" t="s">
        <v>1698</v>
      </c>
      <c r="D164" t="s">
        <v>100</v>
      </c>
      <c r="E164" t="s">
        <v>123</v>
      </c>
      <c r="F164" t="s">
        <v>1699</v>
      </c>
      <c r="G164" t="s">
        <v>125</v>
      </c>
      <c r="H164" t="s">
        <v>102</v>
      </c>
      <c r="I164" s="77">
        <v>2455.04</v>
      </c>
      <c r="J164" s="77">
        <v>326.2</v>
      </c>
      <c r="K164" s="77">
        <v>0</v>
      </c>
      <c r="L164" s="77">
        <v>8.0083404799999993</v>
      </c>
      <c r="M164" s="78">
        <v>1E-4</v>
      </c>
      <c r="N164" s="78">
        <v>1E-4</v>
      </c>
      <c r="O164" s="78">
        <v>0</v>
      </c>
    </row>
    <row r="165" spans="2:15">
      <c r="B165" t="s">
        <v>1700</v>
      </c>
      <c r="C165" t="s">
        <v>1701</v>
      </c>
      <c r="D165" t="s">
        <v>100</v>
      </c>
      <c r="E165" t="s">
        <v>123</v>
      </c>
      <c r="F165" t="s">
        <v>1702</v>
      </c>
      <c r="G165" t="s">
        <v>125</v>
      </c>
      <c r="H165" t="s">
        <v>102</v>
      </c>
      <c r="I165" s="77">
        <v>20495.72</v>
      </c>
      <c r="J165" s="77">
        <v>169.8</v>
      </c>
      <c r="K165" s="77">
        <v>0</v>
      </c>
      <c r="L165" s="77">
        <v>34.801732559999998</v>
      </c>
      <c r="M165" s="78">
        <v>2.0000000000000001E-4</v>
      </c>
      <c r="N165" s="78">
        <v>2.9999999999999997E-4</v>
      </c>
      <c r="O165" s="78">
        <v>0</v>
      </c>
    </row>
    <row r="166" spans="2:15">
      <c r="B166" t="s">
        <v>1703</v>
      </c>
      <c r="C166" t="s">
        <v>1704</v>
      </c>
      <c r="D166" t="s">
        <v>100</v>
      </c>
      <c r="E166" t="s">
        <v>123</v>
      </c>
      <c r="F166" t="s">
        <v>1705</v>
      </c>
      <c r="G166" t="s">
        <v>125</v>
      </c>
      <c r="H166" t="s">
        <v>102</v>
      </c>
      <c r="I166" s="77">
        <v>5161.88</v>
      </c>
      <c r="J166" s="77">
        <v>456.4</v>
      </c>
      <c r="K166" s="77">
        <v>0</v>
      </c>
      <c r="L166" s="77">
        <v>23.558820319999999</v>
      </c>
      <c r="M166" s="78">
        <v>2.0000000000000001E-4</v>
      </c>
      <c r="N166" s="78">
        <v>2.0000000000000001E-4</v>
      </c>
      <c r="O166" s="78">
        <v>0</v>
      </c>
    </row>
    <row r="167" spans="2:15">
      <c r="B167" t="s">
        <v>1706</v>
      </c>
      <c r="C167" t="s">
        <v>1707</v>
      </c>
      <c r="D167" t="s">
        <v>100</v>
      </c>
      <c r="E167" t="s">
        <v>123</v>
      </c>
      <c r="F167" t="s">
        <v>1708</v>
      </c>
      <c r="G167" t="s">
        <v>125</v>
      </c>
      <c r="H167" t="s">
        <v>102</v>
      </c>
      <c r="I167" s="77">
        <v>1676.1</v>
      </c>
      <c r="J167" s="77">
        <v>642.70000000000005</v>
      </c>
      <c r="K167" s="77">
        <v>0</v>
      </c>
      <c r="L167" s="77">
        <v>10.7722947</v>
      </c>
      <c r="M167" s="78">
        <v>2.0000000000000001E-4</v>
      </c>
      <c r="N167" s="78">
        <v>1E-4</v>
      </c>
      <c r="O167" s="78">
        <v>0</v>
      </c>
    </row>
    <row r="168" spans="2:15">
      <c r="B168" t="s">
        <v>1709</v>
      </c>
      <c r="C168" t="s">
        <v>1710</v>
      </c>
      <c r="D168" t="s">
        <v>100</v>
      </c>
      <c r="E168" t="s">
        <v>123</v>
      </c>
      <c r="F168" t="s">
        <v>1711</v>
      </c>
      <c r="G168" t="s">
        <v>125</v>
      </c>
      <c r="H168" t="s">
        <v>102</v>
      </c>
      <c r="I168" s="77">
        <v>13663.02</v>
      </c>
      <c r="J168" s="77">
        <v>384.2</v>
      </c>
      <c r="K168" s="77">
        <v>0</v>
      </c>
      <c r="L168" s="77">
        <v>52.493322839999998</v>
      </c>
      <c r="M168" s="78">
        <v>2.0000000000000001E-4</v>
      </c>
      <c r="N168" s="78">
        <v>5.0000000000000001E-4</v>
      </c>
      <c r="O168" s="78">
        <v>0</v>
      </c>
    </row>
    <row r="169" spans="2:15">
      <c r="B169" t="s">
        <v>1712</v>
      </c>
      <c r="C169" t="s">
        <v>1713</v>
      </c>
      <c r="D169" t="s">
        <v>100</v>
      </c>
      <c r="E169" t="s">
        <v>123</v>
      </c>
      <c r="F169" t="s">
        <v>1714</v>
      </c>
      <c r="G169" t="s">
        <v>1486</v>
      </c>
      <c r="H169" t="s">
        <v>102</v>
      </c>
      <c r="I169" s="77">
        <v>5146.4399999999996</v>
      </c>
      <c r="J169" s="77">
        <v>116.9</v>
      </c>
      <c r="K169" s="77">
        <v>0</v>
      </c>
      <c r="L169" s="77">
        <v>6.0161883600000001</v>
      </c>
      <c r="M169" s="78">
        <v>1E-4</v>
      </c>
      <c r="N169" s="78">
        <v>1E-4</v>
      </c>
      <c r="O169" s="78">
        <v>0</v>
      </c>
    </row>
    <row r="170" spans="2:15">
      <c r="B170" t="s">
        <v>1715</v>
      </c>
      <c r="C170" t="s">
        <v>1716</v>
      </c>
      <c r="D170" t="s">
        <v>100</v>
      </c>
      <c r="E170" t="s">
        <v>123</v>
      </c>
      <c r="F170" t="s">
        <v>1717</v>
      </c>
      <c r="G170" t="s">
        <v>1486</v>
      </c>
      <c r="H170" t="s">
        <v>102</v>
      </c>
      <c r="I170" s="77">
        <v>21368.5</v>
      </c>
      <c r="J170" s="77">
        <v>36.200000000000003</v>
      </c>
      <c r="K170" s="77">
        <v>0</v>
      </c>
      <c r="L170" s="77">
        <v>7.7353969999999999</v>
      </c>
      <c r="M170" s="78">
        <v>2.0000000000000001E-4</v>
      </c>
      <c r="N170" s="78">
        <v>1E-4</v>
      </c>
      <c r="O170" s="78">
        <v>0</v>
      </c>
    </row>
    <row r="171" spans="2:15">
      <c r="B171" t="s">
        <v>1718</v>
      </c>
      <c r="C171" t="s">
        <v>1719</v>
      </c>
      <c r="D171" t="s">
        <v>100</v>
      </c>
      <c r="E171" t="s">
        <v>123</v>
      </c>
      <c r="F171" t="s">
        <v>1720</v>
      </c>
      <c r="G171" t="s">
        <v>1486</v>
      </c>
      <c r="H171" t="s">
        <v>102</v>
      </c>
      <c r="I171" s="77">
        <v>3634.09</v>
      </c>
      <c r="J171" s="77">
        <v>619.29999999999995</v>
      </c>
      <c r="K171" s="77">
        <v>0</v>
      </c>
      <c r="L171" s="77">
        <v>22.505919370000001</v>
      </c>
      <c r="M171" s="78">
        <v>2.0000000000000001E-4</v>
      </c>
      <c r="N171" s="78">
        <v>2.0000000000000001E-4</v>
      </c>
      <c r="O171" s="78">
        <v>0</v>
      </c>
    </row>
    <row r="172" spans="2:15">
      <c r="B172" t="s">
        <v>1721</v>
      </c>
      <c r="C172" t="s">
        <v>1722</v>
      </c>
      <c r="D172" t="s">
        <v>100</v>
      </c>
      <c r="E172" t="s">
        <v>123</v>
      </c>
      <c r="F172" t="s">
        <v>1723</v>
      </c>
      <c r="G172" t="s">
        <v>748</v>
      </c>
      <c r="H172" t="s">
        <v>102</v>
      </c>
      <c r="I172" s="77">
        <v>12837.9</v>
      </c>
      <c r="J172" s="77">
        <v>90.8</v>
      </c>
      <c r="K172" s="77">
        <v>0</v>
      </c>
      <c r="L172" s="77">
        <v>11.6568132</v>
      </c>
      <c r="M172" s="78">
        <v>1E-4</v>
      </c>
      <c r="N172" s="78">
        <v>1E-4</v>
      </c>
      <c r="O172" s="78">
        <v>0</v>
      </c>
    </row>
    <row r="173" spans="2:15">
      <c r="B173" t="s">
        <v>1724</v>
      </c>
      <c r="C173" t="s">
        <v>1725</v>
      </c>
      <c r="D173" t="s">
        <v>100</v>
      </c>
      <c r="E173" t="s">
        <v>123</v>
      </c>
      <c r="F173" t="s">
        <v>1726</v>
      </c>
      <c r="G173" t="s">
        <v>748</v>
      </c>
      <c r="H173" t="s">
        <v>102</v>
      </c>
      <c r="I173" s="77">
        <v>8537.02</v>
      </c>
      <c r="J173" s="77">
        <v>206</v>
      </c>
      <c r="K173" s="77">
        <v>0</v>
      </c>
      <c r="L173" s="77">
        <v>17.586261199999999</v>
      </c>
      <c r="M173" s="78">
        <v>1E-4</v>
      </c>
      <c r="N173" s="78">
        <v>2.0000000000000001E-4</v>
      </c>
      <c r="O173" s="78">
        <v>0</v>
      </c>
    </row>
    <row r="174" spans="2:15">
      <c r="B174" t="s">
        <v>1727</v>
      </c>
      <c r="C174" t="s">
        <v>1728</v>
      </c>
      <c r="D174" t="s">
        <v>100</v>
      </c>
      <c r="E174" t="s">
        <v>123</v>
      </c>
      <c r="F174" t="s">
        <v>1729</v>
      </c>
      <c r="G174" t="s">
        <v>748</v>
      </c>
      <c r="H174" t="s">
        <v>102</v>
      </c>
      <c r="I174" s="77">
        <v>11355.78</v>
      </c>
      <c r="J174" s="77">
        <v>761.9</v>
      </c>
      <c r="K174" s="77">
        <v>0</v>
      </c>
      <c r="L174" s="77">
        <v>86.519687820000001</v>
      </c>
      <c r="M174" s="78">
        <v>1E-4</v>
      </c>
      <c r="N174" s="78">
        <v>8.0000000000000004E-4</v>
      </c>
      <c r="O174" s="78">
        <v>1E-4</v>
      </c>
    </row>
    <row r="175" spans="2:15">
      <c r="B175" t="s">
        <v>1730</v>
      </c>
      <c r="C175" t="s">
        <v>1731</v>
      </c>
      <c r="D175" t="s">
        <v>100</v>
      </c>
      <c r="E175" t="s">
        <v>123</v>
      </c>
      <c r="F175" t="s">
        <v>1732</v>
      </c>
      <c r="G175" t="s">
        <v>127</v>
      </c>
      <c r="H175" t="s">
        <v>102</v>
      </c>
      <c r="I175" s="77">
        <v>11085.34</v>
      </c>
      <c r="J175" s="77">
        <v>461.8</v>
      </c>
      <c r="K175" s="77">
        <v>0</v>
      </c>
      <c r="L175" s="77">
        <v>51.192100119999999</v>
      </c>
      <c r="M175" s="78">
        <v>2.0000000000000001E-4</v>
      </c>
      <c r="N175" s="78">
        <v>5.0000000000000001E-4</v>
      </c>
      <c r="O175" s="78">
        <v>0</v>
      </c>
    </row>
    <row r="176" spans="2:15">
      <c r="B176" t="s">
        <v>1733</v>
      </c>
      <c r="C176" t="s">
        <v>1734</v>
      </c>
      <c r="D176" t="s">
        <v>100</v>
      </c>
      <c r="E176" t="s">
        <v>123</v>
      </c>
      <c r="F176" t="s">
        <v>1735</v>
      </c>
      <c r="G176" t="s">
        <v>127</v>
      </c>
      <c r="H176" t="s">
        <v>102</v>
      </c>
      <c r="I176" s="77">
        <v>4874.5600000000004</v>
      </c>
      <c r="J176" s="77">
        <v>2608</v>
      </c>
      <c r="K176" s="77">
        <v>0</v>
      </c>
      <c r="L176" s="77">
        <v>127.12852479999999</v>
      </c>
      <c r="M176" s="78">
        <v>2.9999999999999997E-4</v>
      </c>
      <c r="N176" s="78">
        <v>1.1999999999999999E-3</v>
      </c>
      <c r="O176" s="78">
        <v>1E-4</v>
      </c>
    </row>
    <row r="177" spans="2:15">
      <c r="B177" t="s">
        <v>1736</v>
      </c>
      <c r="C177" t="s">
        <v>1737</v>
      </c>
      <c r="D177" t="s">
        <v>100</v>
      </c>
      <c r="E177" t="s">
        <v>123</v>
      </c>
      <c r="F177" t="s">
        <v>1738</v>
      </c>
      <c r="G177" t="s">
        <v>127</v>
      </c>
      <c r="H177" t="s">
        <v>102</v>
      </c>
      <c r="I177" s="77">
        <v>1865.54</v>
      </c>
      <c r="J177" s="77">
        <v>1686</v>
      </c>
      <c r="K177" s="77">
        <v>0</v>
      </c>
      <c r="L177" s="77">
        <v>31.453004400000001</v>
      </c>
      <c r="M177" s="78">
        <v>2.9999999999999997E-4</v>
      </c>
      <c r="N177" s="78">
        <v>2.9999999999999997E-4</v>
      </c>
      <c r="O177" s="78">
        <v>0</v>
      </c>
    </row>
    <row r="178" spans="2:15">
      <c r="B178" t="s">
        <v>1739</v>
      </c>
      <c r="C178" t="s">
        <v>1740</v>
      </c>
      <c r="D178" t="s">
        <v>100</v>
      </c>
      <c r="E178" t="s">
        <v>123</v>
      </c>
      <c r="F178" t="s">
        <v>1741</v>
      </c>
      <c r="G178" t="s">
        <v>127</v>
      </c>
      <c r="H178" t="s">
        <v>102</v>
      </c>
      <c r="I178" s="77">
        <v>19808.47</v>
      </c>
      <c r="J178" s="77">
        <v>369.5</v>
      </c>
      <c r="K178" s="77">
        <v>0</v>
      </c>
      <c r="L178" s="77">
        <v>73.192296650000003</v>
      </c>
      <c r="M178" s="78">
        <v>2.0000000000000001E-4</v>
      </c>
      <c r="N178" s="78">
        <v>6.9999999999999999E-4</v>
      </c>
      <c r="O178" s="78">
        <v>1E-4</v>
      </c>
    </row>
    <row r="179" spans="2:15">
      <c r="B179" t="s">
        <v>1742</v>
      </c>
      <c r="C179" t="s">
        <v>1743</v>
      </c>
      <c r="D179" t="s">
        <v>100</v>
      </c>
      <c r="E179" t="s">
        <v>123</v>
      </c>
      <c r="F179" t="s">
        <v>1744</v>
      </c>
      <c r="G179" t="s">
        <v>127</v>
      </c>
      <c r="H179" t="s">
        <v>102</v>
      </c>
      <c r="I179" s="77">
        <v>2979.44</v>
      </c>
      <c r="J179" s="77">
        <v>1352</v>
      </c>
      <c r="K179" s="77">
        <v>0</v>
      </c>
      <c r="L179" s="77">
        <v>40.282028799999999</v>
      </c>
      <c r="M179" s="78">
        <v>2.9999999999999997E-4</v>
      </c>
      <c r="N179" s="78">
        <v>4.0000000000000002E-4</v>
      </c>
      <c r="O179" s="78">
        <v>0</v>
      </c>
    </row>
    <row r="180" spans="2:15">
      <c r="B180" t="s">
        <v>1745</v>
      </c>
      <c r="C180" t="s">
        <v>1746</v>
      </c>
      <c r="D180" t="s">
        <v>100</v>
      </c>
      <c r="E180" t="s">
        <v>123</v>
      </c>
      <c r="F180" t="s">
        <v>769</v>
      </c>
      <c r="G180" t="s">
        <v>128</v>
      </c>
      <c r="H180" t="s">
        <v>102</v>
      </c>
      <c r="I180" s="77">
        <v>8096.63</v>
      </c>
      <c r="J180" s="77">
        <v>982</v>
      </c>
      <c r="K180" s="77">
        <v>0</v>
      </c>
      <c r="L180" s="77">
        <v>79.508906600000003</v>
      </c>
      <c r="M180" s="78">
        <v>1E-4</v>
      </c>
      <c r="N180" s="78">
        <v>8.0000000000000004E-4</v>
      </c>
      <c r="O180" s="78">
        <v>1E-4</v>
      </c>
    </row>
    <row r="181" spans="2:15">
      <c r="B181" t="s">
        <v>1747</v>
      </c>
      <c r="C181" t="s">
        <v>1748</v>
      </c>
      <c r="D181" t="s">
        <v>100</v>
      </c>
      <c r="E181" t="s">
        <v>123</v>
      </c>
      <c r="F181" t="s">
        <v>1749</v>
      </c>
      <c r="G181" t="s">
        <v>129</v>
      </c>
      <c r="H181" t="s">
        <v>102</v>
      </c>
      <c r="I181" s="77">
        <v>1705.28</v>
      </c>
      <c r="J181" s="77">
        <v>2004</v>
      </c>
      <c r="K181" s="77">
        <v>0</v>
      </c>
      <c r="L181" s="77">
        <v>34.173811200000003</v>
      </c>
      <c r="M181" s="78">
        <v>1E-4</v>
      </c>
      <c r="N181" s="78">
        <v>2.9999999999999997E-4</v>
      </c>
      <c r="O181" s="78">
        <v>0</v>
      </c>
    </row>
    <row r="182" spans="2:15">
      <c r="B182" t="s">
        <v>1750</v>
      </c>
      <c r="C182" t="s">
        <v>1751</v>
      </c>
      <c r="D182" t="s">
        <v>100</v>
      </c>
      <c r="E182" t="s">
        <v>123</v>
      </c>
      <c r="F182" t="s">
        <v>1752</v>
      </c>
      <c r="G182" t="s">
        <v>129</v>
      </c>
      <c r="H182" t="s">
        <v>102</v>
      </c>
      <c r="I182" s="77">
        <v>33504.26</v>
      </c>
      <c r="J182" s="77">
        <v>26.7</v>
      </c>
      <c r="K182" s="77">
        <v>0</v>
      </c>
      <c r="L182" s="77">
        <v>8.9456374200000006</v>
      </c>
      <c r="M182" s="78">
        <v>2.0000000000000001E-4</v>
      </c>
      <c r="N182" s="78">
        <v>1E-4</v>
      </c>
      <c r="O182" s="78">
        <v>0</v>
      </c>
    </row>
    <row r="183" spans="2:15">
      <c r="B183" t="s">
        <v>1753</v>
      </c>
      <c r="C183" t="s">
        <v>1754</v>
      </c>
      <c r="D183" t="s">
        <v>100</v>
      </c>
      <c r="E183" t="s">
        <v>123</v>
      </c>
      <c r="F183" t="s">
        <v>1755</v>
      </c>
      <c r="G183" t="s">
        <v>129</v>
      </c>
      <c r="H183" t="s">
        <v>102</v>
      </c>
      <c r="I183" s="77">
        <v>4776.8900000000003</v>
      </c>
      <c r="J183" s="77">
        <v>71.8</v>
      </c>
      <c r="K183" s="77">
        <v>0</v>
      </c>
      <c r="L183" s="77">
        <v>3.4298070200000002</v>
      </c>
      <c r="M183" s="78">
        <v>1E-4</v>
      </c>
      <c r="N183" s="78">
        <v>0</v>
      </c>
      <c r="O183" s="78">
        <v>0</v>
      </c>
    </row>
    <row r="184" spans="2:15">
      <c r="B184" s="79" t="s">
        <v>1756</v>
      </c>
      <c r="E184" s="16"/>
      <c r="F184" s="16"/>
      <c r="G184" s="16"/>
      <c r="I184" s="81">
        <v>0</v>
      </c>
      <c r="K184" s="81">
        <v>0</v>
      </c>
      <c r="L184" s="81">
        <v>0</v>
      </c>
      <c r="N184" s="80">
        <v>0</v>
      </c>
      <c r="O184" s="80">
        <v>0</v>
      </c>
    </row>
    <row r="185" spans="2:15">
      <c r="B185" t="s">
        <v>211</v>
      </c>
      <c r="C185" t="s">
        <v>211</v>
      </c>
      <c r="E185" s="16"/>
      <c r="F185" s="16"/>
      <c r="G185" t="s">
        <v>211</v>
      </c>
      <c r="H185" t="s">
        <v>211</v>
      </c>
      <c r="I185" s="77">
        <v>0</v>
      </c>
      <c r="J185" s="77">
        <v>0</v>
      </c>
      <c r="L185" s="77">
        <v>0</v>
      </c>
      <c r="M185" s="78">
        <v>0</v>
      </c>
      <c r="N185" s="78">
        <v>0</v>
      </c>
      <c r="O185" s="78">
        <v>0</v>
      </c>
    </row>
    <row r="186" spans="2:15">
      <c r="B186" s="79" t="s">
        <v>225</v>
      </c>
      <c r="E186" s="16"/>
      <c r="F186" s="16"/>
      <c r="G186" s="16"/>
      <c r="I186" s="81">
        <v>965451.66</v>
      </c>
      <c r="K186" s="81">
        <v>15.197319999999999</v>
      </c>
      <c r="L186" s="81">
        <v>27374.067168677055</v>
      </c>
      <c r="N186" s="80">
        <v>0.26079999999999998</v>
      </c>
      <c r="O186" s="80">
        <v>2.1600000000000001E-2</v>
      </c>
    </row>
    <row r="187" spans="2:15">
      <c r="B187" s="79" t="s">
        <v>333</v>
      </c>
      <c r="E187" s="16"/>
      <c r="F187" s="16"/>
      <c r="G187" s="16"/>
      <c r="I187" s="81">
        <v>147539.85999999999</v>
      </c>
      <c r="K187" s="81">
        <v>3.3000000000000002E-2</v>
      </c>
      <c r="L187" s="81">
        <v>10042.824549897265</v>
      </c>
      <c r="N187" s="80">
        <v>9.5699999999999993E-2</v>
      </c>
      <c r="O187" s="80">
        <v>7.9000000000000008E-3</v>
      </c>
    </row>
    <row r="188" spans="2:15">
      <c r="B188" t="s">
        <v>1757</v>
      </c>
      <c r="C188" t="s">
        <v>1758</v>
      </c>
      <c r="D188" t="s">
        <v>1759</v>
      </c>
      <c r="E188" t="s">
        <v>932</v>
      </c>
      <c r="F188" t="s">
        <v>1760</v>
      </c>
      <c r="G188" t="s">
        <v>1042</v>
      </c>
      <c r="H188" t="s">
        <v>106</v>
      </c>
      <c r="I188" s="77">
        <v>66.540000000000006</v>
      </c>
      <c r="J188" s="77">
        <v>6267</v>
      </c>
      <c r="K188" s="77">
        <v>0</v>
      </c>
      <c r="L188" s="77">
        <v>15.3958681656</v>
      </c>
      <c r="M188" s="78">
        <v>0</v>
      </c>
      <c r="N188" s="78">
        <v>1E-4</v>
      </c>
      <c r="O188" s="78">
        <v>0</v>
      </c>
    </row>
    <row r="189" spans="2:15">
      <c r="B189" t="s">
        <v>1761</v>
      </c>
      <c r="C189" t="s">
        <v>1762</v>
      </c>
      <c r="D189" t="s">
        <v>1763</v>
      </c>
      <c r="E189" t="s">
        <v>932</v>
      </c>
      <c r="F189" t="s">
        <v>1764</v>
      </c>
      <c r="G189" t="s">
        <v>1017</v>
      </c>
      <c r="H189" t="s">
        <v>106</v>
      </c>
      <c r="I189" s="77">
        <v>1520.38</v>
      </c>
      <c r="J189" s="77">
        <v>2905</v>
      </c>
      <c r="K189" s="77">
        <v>0</v>
      </c>
      <c r="L189" s="77">
        <v>163.06470798800001</v>
      </c>
      <c r="M189" s="78">
        <v>0</v>
      </c>
      <c r="N189" s="78">
        <v>1.6000000000000001E-3</v>
      </c>
      <c r="O189" s="78">
        <v>1E-4</v>
      </c>
    </row>
    <row r="190" spans="2:15">
      <c r="B190" t="s">
        <v>1765</v>
      </c>
      <c r="C190" t="s">
        <v>1766</v>
      </c>
      <c r="D190" t="s">
        <v>1759</v>
      </c>
      <c r="E190" t="s">
        <v>932</v>
      </c>
      <c r="F190" t="s">
        <v>1767</v>
      </c>
      <c r="G190" t="s">
        <v>1060</v>
      </c>
      <c r="H190" t="s">
        <v>106</v>
      </c>
      <c r="I190" s="77">
        <v>507.28</v>
      </c>
      <c r="J190" s="77">
        <v>2563</v>
      </c>
      <c r="K190" s="77">
        <v>0</v>
      </c>
      <c r="L190" s="77">
        <v>48.0018569888</v>
      </c>
      <c r="M190" s="78">
        <v>0</v>
      </c>
      <c r="N190" s="78">
        <v>5.0000000000000001E-4</v>
      </c>
      <c r="O190" s="78">
        <v>0</v>
      </c>
    </row>
    <row r="191" spans="2:15">
      <c r="B191" t="s">
        <v>1768</v>
      </c>
      <c r="C191" t="s">
        <v>1769</v>
      </c>
      <c r="D191" t="s">
        <v>1763</v>
      </c>
      <c r="E191" t="s">
        <v>932</v>
      </c>
      <c r="F191" t="s">
        <v>1770</v>
      </c>
      <c r="G191" t="s">
        <v>1771</v>
      </c>
      <c r="H191" t="s">
        <v>106</v>
      </c>
      <c r="I191" s="77">
        <v>1915.24</v>
      </c>
      <c r="J191" s="77">
        <v>3676</v>
      </c>
      <c r="K191" s="77">
        <v>0</v>
      </c>
      <c r="L191" s="77">
        <v>259.93238910079998</v>
      </c>
      <c r="M191" s="78">
        <v>0</v>
      </c>
      <c r="N191" s="78">
        <v>2.5000000000000001E-3</v>
      </c>
      <c r="O191" s="78">
        <v>2.0000000000000001E-4</v>
      </c>
    </row>
    <row r="192" spans="2:15">
      <c r="B192" t="s">
        <v>1772</v>
      </c>
      <c r="C192" t="s">
        <v>1773</v>
      </c>
      <c r="D192" t="s">
        <v>1763</v>
      </c>
      <c r="E192" t="s">
        <v>932</v>
      </c>
      <c r="F192" t="s">
        <v>1774</v>
      </c>
      <c r="G192" t="s">
        <v>1152</v>
      </c>
      <c r="H192" t="s">
        <v>106</v>
      </c>
      <c r="I192" s="77">
        <v>3125.26</v>
      </c>
      <c r="J192" s="77">
        <v>316</v>
      </c>
      <c r="K192" s="77">
        <v>0</v>
      </c>
      <c r="L192" s="77">
        <v>36.461533347200003</v>
      </c>
      <c r="M192" s="78">
        <v>1E-4</v>
      </c>
      <c r="N192" s="78">
        <v>2.9999999999999997E-4</v>
      </c>
      <c r="O192" s="78">
        <v>0</v>
      </c>
    </row>
    <row r="193" spans="2:15">
      <c r="B193" t="s">
        <v>1775</v>
      </c>
      <c r="C193" t="s">
        <v>1776</v>
      </c>
      <c r="D193" t="s">
        <v>1763</v>
      </c>
      <c r="E193" t="s">
        <v>932</v>
      </c>
      <c r="F193" t="s">
        <v>1777</v>
      </c>
      <c r="G193" t="s">
        <v>1152</v>
      </c>
      <c r="H193" t="s">
        <v>106</v>
      </c>
      <c r="I193" s="77">
        <v>1773.37</v>
      </c>
      <c r="J193" s="77">
        <v>1074</v>
      </c>
      <c r="K193" s="77">
        <v>0</v>
      </c>
      <c r="L193" s="77">
        <v>70.317809109600006</v>
      </c>
      <c r="M193" s="78">
        <v>1E-4</v>
      </c>
      <c r="N193" s="78">
        <v>6.9999999999999999E-4</v>
      </c>
      <c r="O193" s="78">
        <v>1E-4</v>
      </c>
    </row>
    <row r="194" spans="2:15">
      <c r="B194" t="s">
        <v>1778</v>
      </c>
      <c r="C194" t="s">
        <v>1779</v>
      </c>
      <c r="D194" t="s">
        <v>1759</v>
      </c>
      <c r="E194" t="s">
        <v>932</v>
      </c>
      <c r="F194" t="s">
        <v>1780</v>
      </c>
      <c r="G194" t="s">
        <v>1781</v>
      </c>
      <c r="H194" t="s">
        <v>106</v>
      </c>
      <c r="I194" s="77">
        <v>1475.48</v>
      </c>
      <c r="J194" s="77">
        <v>4028</v>
      </c>
      <c r="K194" s="77">
        <v>0</v>
      </c>
      <c r="L194" s="77">
        <v>219.42417860480001</v>
      </c>
      <c r="M194" s="78">
        <v>0</v>
      </c>
      <c r="N194" s="78">
        <v>2.0999999999999999E-3</v>
      </c>
      <c r="O194" s="78">
        <v>2.0000000000000001E-4</v>
      </c>
    </row>
    <row r="195" spans="2:15">
      <c r="B195" t="s">
        <v>1782</v>
      </c>
      <c r="C195" t="s">
        <v>1783</v>
      </c>
      <c r="D195" t="s">
        <v>1763</v>
      </c>
      <c r="E195" t="s">
        <v>932</v>
      </c>
      <c r="F195" t="s">
        <v>933</v>
      </c>
      <c r="G195" t="s">
        <v>934</v>
      </c>
      <c r="H195" t="s">
        <v>106</v>
      </c>
      <c r="I195" s="77">
        <v>691.67</v>
      </c>
      <c r="J195" s="77">
        <v>25396</v>
      </c>
      <c r="K195" s="77">
        <v>0</v>
      </c>
      <c r="L195" s="77">
        <v>648.52384673439997</v>
      </c>
      <c r="M195" s="78">
        <v>0</v>
      </c>
      <c r="N195" s="78">
        <v>6.1999999999999998E-3</v>
      </c>
      <c r="O195" s="78">
        <v>5.0000000000000001E-4</v>
      </c>
    </row>
    <row r="196" spans="2:15">
      <c r="B196" t="s">
        <v>1784</v>
      </c>
      <c r="C196" t="s">
        <v>1785</v>
      </c>
      <c r="D196" t="s">
        <v>1763</v>
      </c>
      <c r="E196" t="s">
        <v>932</v>
      </c>
      <c r="F196" t="s">
        <v>1786</v>
      </c>
      <c r="G196" t="s">
        <v>1091</v>
      </c>
      <c r="H196" t="s">
        <v>106</v>
      </c>
      <c r="I196" s="77">
        <v>634.89</v>
      </c>
      <c r="J196" s="77">
        <v>2882</v>
      </c>
      <c r="K196" s="77">
        <v>0</v>
      </c>
      <c r="L196" s="77">
        <v>67.5544800216</v>
      </c>
      <c r="M196" s="78">
        <v>0</v>
      </c>
      <c r="N196" s="78">
        <v>5.9999999999999995E-4</v>
      </c>
      <c r="O196" s="78">
        <v>1E-4</v>
      </c>
    </row>
    <row r="197" spans="2:15">
      <c r="B197" t="s">
        <v>1787</v>
      </c>
      <c r="C197" t="s">
        <v>1788</v>
      </c>
      <c r="D197" t="s">
        <v>1763</v>
      </c>
      <c r="E197" t="s">
        <v>932</v>
      </c>
      <c r="F197" t="s">
        <v>1789</v>
      </c>
      <c r="G197" t="s">
        <v>1091</v>
      </c>
      <c r="H197" t="s">
        <v>106</v>
      </c>
      <c r="I197" s="77">
        <v>310.95999999999998</v>
      </c>
      <c r="J197" s="77">
        <v>16911</v>
      </c>
      <c r="K197" s="77">
        <v>0</v>
      </c>
      <c r="L197" s="77">
        <v>194.14915715519999</v>
      </c>
      <c r="M197" s="78">
        <v>0</v>
      </c>
      <c r="N197" s="78">
        <v>1.8E-3</v>
      </c>
      <c r="O197" s="78">
        <v>2.0000000000000001E-4</v>
      </c>
    </row>
    <row r="198" spans="2:15">
      <c r="B198" t="s">
        <v>1790</v>
      </c>
      <c r="C198" t="s">
        <v>1791</v>
      </c>
      <c r="D198" t="s">
        <v>1759</v>
      </c>
      <c r="E198" t="s">
        <v>932</v>
      </c>
      <c r="F198" t="s">
        <v>1792</v>
      </c>
      <c r="G198" t="s">
        <v>1091</v>
      </c>
      <c r="H198" t="s">
        <v>106</v>
      </c>
      <c r="I198" s="77">
        <v>1875.58</v>
      </c>
      <c r="J198" s="77">
        <v>485</v>
      </c>
      <c r="K198" s="77">
        <v>0</v>
      </c>
      <c r="L198" s="77">
        <v>33.584510596000001</v>
      </c>
      <c r="M198" s="78">
        <v>0</v>
      </c>
      <c r="N198" s="78">
        <v>2.9999999999999997E-4</v>
      </c>
      <c r="O198" s="78">
        <v>0</v>
      </c>
    </row>
    <row r="199" spans="2:15">
      <c r="B199" t="s">
        <v>1793</v>
      </c>
      <c r="C199" t="s">
        <v>1794</v>
      </c>
      <c r="D199" t="s">
        <v>1759</v>
      </c>
      <c r="E199" t="s">
        <v>932</v>
      </c>
      <c r="F199" t="s">
        <v>1795</v>
      </c>
      <c r="G199" t="s">
        <v>1091</v>
      </c>
      <c r="H199" t="s">
        <v>106</v>
      </c>
      <c r="I199" s="77">
        <v>4030.13</v>
      </c>
      <c r="J199" s="77">
        <v>650</v>
      </c>
      <c r="K199" s="77">
        <v>0</v>
      </c>
      <c r="L199" s="77">
        <v>96.715059740000001</v>
      </c>
      <c r="M199" s="78">
        <v>1E-4</v>
      </c>
      <c r="N199" s="78">
        <v>8.9999999999999998E-4</v>
      </c>
      <c r="O199" s="78">
        <v>1E-4</v>
      </c>
    </row>
    <row r="200" spans="2:15">
      <c r="B200" t="s">
        <v>1796</v>
      </c>
      <c r="C200" t="s">
        <v>1797</v>
      </c>
      <c r="D200" t="s">
        <v>1763</v>
      </c>
      <c r="E200" t="s">
        <v>932</v>
      </c>
      <c r="F200" t="s">
        <v>1798</v>
      </c>
      <c r="G200" t="s">
        <v>1091</v>
      </c>
      <c r="H200" t="s">
        <v>120</v>
      </c>
      <c r="I200" s="77">
        <v>33775.980000000003</v>
      </c>
      <c r="J200" s="77">
        <v>8.8000000000000007</v>
      </c>
      <c r="K200" s="77">
        <v>0</v>
      </c>
      <c r="L200" s="77">
        <v>7.2779400872639997</v>
      </c>
      <c r="M200" s="78">
        <v>1E-4</v>
      </c>
      <c r="N200" s="78">
        <v>1E-4</v>
      </c>
      <c r="O200" s="78">
        <v>0</v>
      </c>
    </row>
    <row r="201" spans="2:15">
      <c r="B201" t="s">
        <v>1799</v>
      </c>
      <c r="C201" t="s">
        <v>1800</v>
      </c>
      <c r="D201" t="s">
        <v>1763</v>
      </c>
      <c r="E201" t="s">
        <v>932</v>
      </c>
      <c r="F201" t="s">
        <v>1801</v>
      </c>
      <c r="G201" t="s">
        <v>1091</v>
      </c>
      <c r="H201" t="s">
        <v>106</v>
      </c>
      <c r="I201" s="77">
        <v>741.63</v>
      </c>
      <c r="J201" s="77">
        <v>7711</v>
      </c>
      <c r="K201" s="77">
        <v>0</v>
      </c>
      <c r="L201" s="77">
        <v>211.1347336956</v>
      </c>
      <c r="M201" s="78">
        <v>0</v>
      </c>
      <c r="N201" s="78">
        <v>2E-3</v>
      </c>
      <c r="O201" s="78">
        <v>2.0000000000000001E-4</v>
      </c>
    </row>
    <row r="202" spans="2:15">
      <c r="B202" t="s">
        <v>1802</v>
      </c>
      <c r="C202" t="s">
        <v>1803</v>
      </c>
      <c r="D202" t="s">
        <v>1763</v>
      </c>
      <c r="E202" t="s">
        <v>932</v>
      </c>
      <c r="F202" t="s">
        <v>1804</v>
      </c>
      <c r="G202" t="s">
        <v>1091</v>
      </c>
      <c r="H202" t="s">
        <v>106</v>
      </c>
      <c r="I202" s="77">
        <v>264.11</v>
      </c>
      <c r="J202" s="77">
        <v>15379</v>
      </c>
      <c r="K202" s="77">
        <v>0</v>
      </c>
      <c r="L202" s="77">
        <v>149.95972471479999</v>
      </c>
      <c r="M202" s="78">
        <v>0</v>
      </c>
      <c r="N202" s="78">
        <v>1.4E-3</v>
      </c>
      <c r="O202" s="78">
        <v>1E-4</v>
      </c>
    </row>
    <row r="203" spans="2:15">
      <c r="B203" t="s">
        <v>1805</v>
      </c>
      <c r="C203" t="s">
        <v>1806</v>
      </c>
      <c r="D203" t="s">
        <v>1763</v>
      </c>
      <c r="E203" t="s">
        <v>932</v>
      </c>
      <c r="F203" t="s">
        <v>1807</v>
      </c>
      <c r="G203" t="s">
        <v>1091</v>
      </c>
      <c r="H203" t="s">
        <v>106</v>
      </c>
      <c r="I203" s="77">
        <v>419.1</v>
      </c>
      <c r="J203" s="77">
        <v>12794</v>
      </c>
      <c r="K203" s="77">
        <v>0</v>
      </c>
      <c r="L203" s="77">
        <v>197.96376256799999</v>
      </c>
      <c r="M203" s="78">
        <v>0</v>
      </c>
      <c r="N203" s="78">
        <v>1.9E-3</v>
      </c>
      <c r="O203" s="78">
        <v>2.0000000000000001E-4</v>
      </c>
    </row>
    <row r="204" spans="2:15">
      <c r="B204" t="s">
        <v>1808</v>
      </c>
      <c r="C204" t="s">
        <v>1809</v>
      </c>
      <c r="D204" t="s">
        <v>1763</v>
      </c>
      <c r="E204" t="s">
        <v>932</v>
      </c>
      <c r="F204" t="s">
        <v>1810</v>
      </c>
      <c r="G204" t="s">
        <v>1028</v>
      </c>
      <c r="H204" t="s">
        <v>106</v>
      </c>
      <c r="I204" s="77">
        <v>3555.37</v>
      </c>
      <c r="J204" s="77">
        <v>274</v>
      </c>
      <c r="K204" s="77">
        <v>0</v>
      </c>
      <c r="L204" s="77">
        <v>35.966407349599997</v>
      </c>
      <c r="M204" s="78">
        <v>1E-4</v>
      </c>
      <c r="N204" s="78">
        <v>2.9999999999999997E-4</v>
      </c>
      <c r="O204" s="78">
        <v>0</v>
      </c>
    </row>
    <row r="205" spans="2:15">
      <c r="B205" t="s">
        <v>1811</v>
      </c>
      <c r="C205" t="s">
        <v>1812</v>
      </c>
      <c r="D205" t="s">
        <v>1759</v>
      </c>
      <c r="E205" t="s">
        <v>932</v>
      </c>
      <c r="F205" t="s">
        <v>1813</v>
      </c>
      <c r="G205" t="s">
        <v>1028</v>
      </c>
      <c r="H205" t="s">
        <v>106</v>
      </c>
      <c r="I205" s="77">
        <v>6133.01</v>
      </c>
      <c r="J205" s="77">
        <v>283</v>
      </c>
      <c r="K205" s="77">
        <v>0</v>
      </c>
      <c r="L205" s="77">
        <v>64.0798963636</v>
      </c>
      <c r="M205" s="78">
        <v>0</v>
      </c>
      <c r="N205" s="78">
        <v>5.9999999999999995E-4</v>
      </c>
      <c r="O205" s="78">
        <v>1E-4</v>
      </c>
    </row>
    <row r="206" spans="2:15">
      <c r="B206" t="s">
        <v>1814</v>
      </c>
      <c r="C206" t="s">
        <v>1815</v>
      </c>
      <c r="D206" t="s">
        <v>1763</v>
      </c>
      <c r="E206" t="s">
        <v>932</v>
      </c>
      <c r="F206" t="s">
        <v>1816</v>
      </c>
      <c r="G206" t="s">
        <v>1028</v>
      </c>
      <c r="H206" t="s">
        <v>106</v>
      </c>
      <c r="I206" s="77">
        <v>1888.36</v>
      </c>
      <c r="J206" s="77">
        <v>1795</v>
      </c>
      <c r="K206" s="77">
        <v>0</v>
      </c>
      <c r="L206" s="77">
        <v>125.14426090400001</v>
      </c>
      <c r="M206" s="78">
        <v>0</v>
      </c>
      <c r="N206" s="78">
        <v>1.1999999999999999E-3</v>
      </c>
      <c r="O206" s="78">
        <v>1E-4</v>
      </c>
    </row>
    <row r="207" spans="2:15">
      <c r="B207" t="s">
        <v>1817</v>
      </c>
      <c r="C207" t="s">
        <v>1818</v>
      </c>
      <c r="D207" t="s">
        <v>1759</v>
      </c>
      <c r="E207" t="s">
        <v>932</v>
      </c>
      <c r="F207" t="s">
        <v>1819</v>
      </c>
      <c r="G207" t="s">
        <v>995</v>
      </c>
      <c r="H207" t="s">
        <v>106</v>
      </c>
      <c r="I207" s="77">
        <v>203.16</v>
      </c>
      <c r="J207" s="77">
        <v>1256</v>
      </c>
      <c r="K207" s="77">
        <v>0</v>
      </c>
      <c r="L207" s="77">
        <v>9.4208380032000001</v>
      </c>
      <c r="M207" s="78">
        <v>0</v>
      </c>
      <c r="N207" s="78">
        <v>1E-4</v>
      </c>
      <c r="O207" s="78">
        <v>0</v>
      </c>
    </row>
    <row r="208" spans="2:15">
      <c r="B208" t="s">
        <v>1820</v>
      </c>
      <c r="C208" t="s">
        <v>1821</v>
      </c>
      <c r="D208" t="s">
        <v>1763</v>
      </c>
      <c r="E208" t="s">
        <v>932</v>
      </c>
      <c r="F208" t="s">
        <v>1822</v>
      </c>
      <c r="G208" t="s">
        <v>123</v>
      </c>
      <c r="H208" t="s">
        <v>106</v>
      </c>
      <c r="I208" s="77">
        <v>3047.46</v>
      </c>
      <c r="J208" s="77">
        <v>485</v>
      </c>
      <c r="K208" s="77">
        <v>0</v>
      </c>
      <c r="L208" s="77">
        <v>54.568428251999997</v>
      </c>
      <c r="M208" s="78">
        <v>0</v>
      </c>
      <c r="N208" s="78">
        <v>5.0000000000000001E-4</v>
      </c>
      <c r="O208" s="78">
        <v>0</v>
      </c>
    </row>
    <row r="209" spans="2:15">
      <c r="B209" t="s">
        <v>1823</v>
      </c>
      <c r="C209" t="s">
        <v>1824</v>
      </c>
      <c r="D209" t="s">
        <v>1759</v>
      </c>
      <c r="E209" t="s">
        <v>932</v>
      </c>
      <c r="F209" t="s">
        <v>1292</v>
      </c>
      <c r="G209" t="s">
        <v>369</v>
      </c>
      <c r="H209" t="s">
        <v>106</v>
      </c>
      <c r="I209" s="77">
        <v>2853.25</v>
      </c>
      <c r="J209" s="77">
        <v>7977</v>
      </c>
      <c r="K209" s="77">
        <v>0</v>
      </c>
      <c r="L209" s="77">
        <v>840.31305423000003</v>
      </c>
      <c r="M209" s="78">
        <v>0</v>
      </c>
      <c r="N209" s="78">
        <v>8.0000000000000002E-3</v>
      </c>
      <c r="O209" s="78">
        <v>6.9999999999999999E-4</v>
      </c>
    </row>
    <row r="210" spans="2:15">
      <c r="B210" t="s">
        <v>1825</v>
      </c>
      <c r="C210" t="s">
        <v>1826</v>
      </c>
      <c r="D210" t="s">
        <v>1763</v>
      </c>
      <c r="E210" t="s">
        <v>932</v>
      </c>
      <c r="F210" t="s">
        <v>923</v>
      </c>
      <c r="G210" t="s">
        <v>733</v>
      </c>
      <c r="H210" t="s">
        <v>106</v>
      </c>
      <c r="I210" s="77">
        <v>17.78</v>
      </c>
      <c r="J210" s="77">
        <v>20996</v>
      </c>
      <c r="K210" s="77">
        <v>3.3000000000000002E-2</v>
      </c>
      <c r="L210" s="77">
        <v>13.8155638496</v>
      </c>
      <c r="M210" s="78">
        <v>0</v>
      </c>
      <c r="N210" s="78">
        <v>1E-4</v>
      </c>
      <c r="O210" s="78">
        <v>0</v>
      </c>
    </row>
    <row r="211" spans="2:15">
      <c r="B211" t="s">
        <v>1827</v>
      </c>
      <c r="C211" t="s">
        <v>1828</v>
      </c>
      <c r="D211" t="s">
        <v>1763</v>
      </c>
      <c r="E211" t="s">
        <v>932</v>
      </c>
      <c r="F211" t="s">
        <v>1338</v>
      </c>
      <c r="G211" t="s">
        <v>1339</v>
      </c>
      <c r="H211" t="s">
        <v>106</v>
      </c>
      <c r="I211" s="77">
        <v>1982.89</v>
      </c>
      <c r="J211" s="77">
        <v>3705</v>
      </c>
      <c r="K211" s="77">
        <v>0</v>
      </c>
      <c r="L211" s="77">
        <v>271.23674705399998</v>
      </c>
      <c r="M211" s="78">
        <v>0</v>
      </c>
      <c r="N211" s="78">
        <v>2.5999999999999999E-3</v>
      </c>
      <c r="O211" s="78">
        <v>2.0000000000000001E-4</v>
      </c>
    </row>
    <row r="212" spans="2:15">
      <c r="B212" t="s">
        <v>1829</v>
      </c>
      <c r="C212" t="s">
        <v>1830</v>
      </c>
      <c r="D212" t="s">
        <v>1763</v>
      </c>
      <c r="E212" t="s">
        <v>932</v>
      </c>
      <c r="F212" t="s">
        <v>1342</v>
      </c>
      <c r="G212" t="s">
        <v>1339</v>
      </c>
      <c r="H212" t="s">
        <v>106</v>
      </c>
      <c r="I212" s="77">
        <v>2670.8</v>
      </c>
      <c r="J212" s="77">
        <v>11437</v>
      </c>
      <c r="K212" s="77">
        <v>0</v>
      </c>
      <c r="L212" s="77">
        <v>1127.756090032</v>
      </c>
      <c r="M212" s="78">
        <v>1E-4</v>
      </c>
      <c r="N212" s="78">
        <v>1.0699999999999999E-2</v>
      </c>
      <c r="O212" s="78">
        <v>8.9999999999999998E-4</v>
      </c>
    </row>
    <row r="213" spans="2:15">
      <c r="B213" t="s">
        <v>1831</v>
      </c>
      <c r="C213" t="s">
        <v>1832</v>
      </c>
      <c r="D213" t="s">
        <v>1763</v>
      </c>
      <c r="E213" t="s">
        <v>932</v>
      </c>
      <c r="F213" t="s">
        <v>1438</v>
      </c>
      <c r="G213" t="s">
        <v>1339</v>
      </c>
      <c r="H213" t="s">
        <v>106</v>
      </c>
      <c r="I213" s="77">
        <v>3890.52</v>
      </c>
      <c r="J213" s="77">
        <v>3554</v>
      </c>
      <c r="K213" s="77">
        <v>0</v>
      </c>
      <c r="L213" s="77">
        <v>510.48944631360001</v>
      </c>
      <c r="M213" s="78">
        <v>1E-4</v>
      </c>
      <c r="N213" s="78">
        <v>4.8999999999999998E-3</v>
      </c>
      <c r="O213" s="78">
        <v>4.0000000000000002E-4</v>
      </c>
    </row>
    <row r="214" spans="2:15">
      <c r="B214" t="s">
        <v>1833</v>
      </c>
      <c r="C214" t="s">
        <v>1834</v>
      </c>
      <c r="D214" t="s">
        <v>1759</v>
      </c>
      <c r="E214" t="s">
        <v>932</v>
      </c>
      <c r="F214" t="s">
        <v>959</v>
      </c>
      <c r="G214" t="s">
        <v>960</v>
      </c>
      <c r="H214" t="s">
        <v>106</v>
      </c>
      <c r="I214" s="77">
        <v>60016.61</v>
      </c>
      <c r="J214" s="77">
        <v>757</v>
      </c>
      <c r="K214" s="77">
        <v>0</v>
      </c>
      <c r="L214" s="77">
        <v>1677.3706235883999</v>
      </c>
      <c r="M214" s="78">
        <v>1E-4</v>
      </c>
      <c r="N214" s="78">
        <v>1.6E-2</v>
      </c>
      <c r="O214" s="78">
        <v>1.2999999999999999E-3</v>
      </c>
    </row>
    <row r="215" spans="2:15">
      <c r="B215" t="s">
        <v>1835</v>
      </c>
      <c r="C215" t="s">
        <v>1836</v>
      </c>
      <c r="D215" t="s">
        <v>1763</v>
      </c>
      <c r="E215" t="s">
        <v>932</v>
      </c>
      <c r="F215" t="s">
        <v>1368</v>
      </c>
      <c r="G215" t="s">
        <v>129</v>
      </c>
      <c r="H215" t="s">
        <v>106</v>
      </c>
      <c r="I215" s="77">
        <v>3059.57</v>
      </c>
      <c r="J215" s="77">
        <v>20490</v>
      </c>
      <c r="K215" s="77">
        <v>0</v>
      </c>
      <c r="L215" s="77">
        <v>2314.5365569559999</v>
      </c>
      <c r="M215" s="78">
        <v>0</v>
      </c>
      <c r="N215" s="78">
        <v>2.2100000000000002E-2</v>
      </c>
      <c r="O215" s="78">
        <v>1.8E-3</v>
      </c>
    </row>
    <row r="216" spans="2:15">
      <c r="B216" t="s">
        <v>1837</v>
      </c>
      <c r="C216" t="s">
        <v>1838</v>
      </c>
      <c r="D216" t="s">
        <v>1763</v>
      </c>
      <c r="E216" t="s">
        <v>932</v>
      </c>
      <c r="F216" t="s">
        <v>1839</v>
      </c>
      <c r="G216" t="s">
        <v>129</v>
      </c>
      <c r="H216" t="s">
        <v>106</v>
      </c>
      <c r="I216" s="77">
        <v>118.41</v>
      </c>
      <c r="J216" s="77">
        <v>2664</v>
      </c>
      <c r="K216" s="77">
        <v>0</v>
      </c>
      <c r="L216" s="77">
        <v>11.646201340799999</v>
      </c>
      <c r="M216" s="78">
        <v>0</v>
      </c>
      <c r="N216" s="78">
        <v>1E-4</v>
      </c>
      <c r="O216" s="78">
        <v>0</v>
      </c>
    </row>
    <row r="217" spans="2:15">
      <c r="B217" t="s">
        <v>1840</v>
      </c>
      <c r="C217" t="s">
        <v>1841</v>
      </c>
      <c r="D217" t="s">
        <v>1763</v>
      </c>
      <c r="E217" t="s">
        <v>932</v>
      </c>
      <c r="F217" t="s">
        <v>1531</v>
      </c>
      <c r="G217" t="s">
        <v>129</v>
      </c>
      <c r="H217" t="s">
        <v>106</v>
      </c>
      <c r="I217" s="77">
        <v>4975.07</v>
      </c>
      <c r="J217" s="77">
        <v>3087</v>
      </c>
      <c r="K217" s="77">
        <v>0</v>
      </c>
      <c r="L217" s="77">
        <v>567.0188770428</v>
      </c>
      <c r="M217" s="78">
        <v>1E-4</v>
      </c>
      <c r="N217" s="78">
        <v>5.4000000000000003E-3</v>
      </c>
      <c r="O217" s="78">
        <v>4.0000000000000002E-4</v>
      </c>
    </row>
    <row r="218" spans="2:15">
      <c r="B218" s="79" t="s">
        <v>334</v>
      </c>
      <c r="E218" s="16"/>
      <c r="F218" s="16"/>
      <c r="G218" s="16"/>
      <c r="I218" s="81">
        <v>817911.8</v>
      </c>
      <c r="K218" s="81">
        <v>15.16432</v>
      </c>
      <c r="L218" s="81">
        <v>17331.24261877979</v>
      </c>
      <c r="N218" s="80">
        <v>0.1651</v>
      </c>
      <c r="O218" s="80">
        <v>1.37E-2</v>
      </c>
    </row>
    <row r="219" spans="2:15">
      <c r="B219" t="s">
        <v>1842</v>
      </c>
      <c r="C219" t="s">
        <v>1843</v>
      </c>
      <c r="D219" t="s">
        <v>1763</v>
      </c>
      <c r="E219" t="s">
        <v>932</v>
      </c>
      <c r="F219" t="s">
        <v>1844</v>
      </c>
      <c r="G219" t="s">
        <v>1042</v>
      </c>
      <c r="H219" t="s">
        <v>106</v>
      </c>
      <c r="I219" s="77">
        <v>237.95</v>
      </c>
      <c r="J219" s="77">
        <v>25750</v>
      </c>
      <c r="K219" s="77">
        <v>0</v>
      </c>
      <c r="L219" s="77">
        <v>226.21668550000001</v>
      </c>
      <c r="M219" s="78">
        <v>0</v>
      </c>
      <c r="N219" s="78">
        <v>2.2000000000000001E-3</v>
      </c>
      <c r="O219" s="78">
        <v>2.0000000000000001E-4</v>
      </c>
    </row>
    <row r="220" spans="2:15">
      <c r="B220" t="s">
        <v>1845</v>
      </c>
      <c r="C220" t="s">
        <v>1846</v>
      </c>
      <c r="D220" t="s">
        <v>1759</v>
      </c>
      <c r="E220" t="s">
        <v>932</v>
      </c>
      <c r="F220" t="s">
        <v>1847</v>
      </c>
      <c r="G220" t="s">
        <v>983</v>
      </c>
      <c r="H220" t="s">
        <v>106</v>
      </c>
      <c r="I220" s="77">
        <v>2676.91</v>
      </c>
      <c r="J220" s="77">
        <v>2866</v>
      </c>
      <c r="K220" s="77">
        <v>0</v>
      </c>
      <c r="L220" s="77">
        <v>283.25112829519998</v>
      </c>
      <c r="M220" s="78">
        <v>0</v>
      </c>
      <c r="N220" s="78">
        <v>2.7000000000000001E-3</v>
      </c>
      <c r="O220" s="78">
        <v>2.0000000000000001E-4</v>
      </c>
    </row>
    <row r="221" spans="2:15">
      <c r="B221" t="s">
        <v>1848</v>
      </c>
      <c r="C221" t="s">
        <v>1849</v>
      </c>
      <c r="D221" t="s">
        <v>1759</v>
      </c>
      <c r="E221" t="s">
        <v>932</v>
      </c>
      <c r="F221" t="s">
        <v>1850</v>
      </c>
      <c r="G221" t="s">
        <v>983</v>
      </c>
      <c r="H221" t="s">
        <v>106</v>
      </c>
      <c r="I221" s="77">
        <v>550.25</v>
      </c>
      <c r="J221" s="77">
        <v>14343</v>
      </c>
      <c r="K221" s="77">
        <v>0</v>
      </c>
      <c r="L221" s="77">
        <v>291.38134388999998</v>
      </c>
      <c r="M221" s="78">
        <v>0</v>
      </c>
      <c r="N221" s="78">
        <v>2.8E-3</v>
      </c>
      <c r="O221" s="78">
        <v>2.0000000000000001E-4</v>
      </c>
    </row>
    <row r="222" spans="2:15">
      <c r="B222" t="s">
        <v>1851</v>
      </c>
      <c r="C222" t="s">
        <v>1852</v>
      </c>
      <c r="D222" t="s">
        <v>1759</v>
      </c>
      <c r="E222" t="s">
        <v>932</v>
      </c>
      <c r="F222" t="s">
        <v>1853</v>
      </c>
      <c r="G222" t="s">
        <v>1017</v>
      </c>
      <c r="H222" t="s">
        <v>106</v>
      </c>
      <c r="I222" s="77">
        <v>514.55999999999995</v>
      </c>
      <c r="J222" s="77">
        <v>12925</v>
      </c>
      <c r="K222" s="77">
        <v>0</v>
      </c>
      <c r="L222" s="77">
        <v>245.54340096000001</v>
      </c>
      <c r="M222" s="78">
        <v>0</v>
      </c>
      <c r="N222" s="78">
        <v>2.3E-3</v>
      </c>
      <c r="O222" s="78">
        <v>2.0000000000000001E-4</v>
      </c>
    </row>
    <row r="223" spans="2:15">
      <c r="B223" t="s">
        <v>1854</v>
      </c>
      <c r="C223" t="s">
        <v>1855</v>
      </c>
      <c r="D223" t="s">
        <v>123</v>
      </c>
      <c r="E223" t="s">
        <v>932</v>
      </c>
      <c r="F223" t="s">
        <v>1856</v>
      </c>
      <c r="G223" t="s">
        <v>1017</v>
      </c>
      <c r="H223" t="s">
        <v>110</v>
      </c>
      <c r="I223" s="77">
        <v>569.37</v>
      </c>
      <c r="J223" s="77">
        <v>13066</v>
      </c>
      <c r="K223" s="77">
        <v>0</v>
      </c>
      <c r="L223" s="77">
        <v>300.06029253228002</v>
      </c>
      <c r="M223" s="78">
        <v>0</v>
      </c>
      <c r="N223" s="78">
        <v>2.8999999999999998E-3</v>
      </c>
      <c r="O223" s="78">
        <v>2.0000000000000001E-4</v>
      </c>
    </row>
    <row r="224" spans="2:15">
      <c r="B224" t="s">
        <v>1857</v>
      </c>
      <c r="C224" t="s">
        <v>1858</v>
      </c>
      <c r="D224" t="s">
        <v>1759</v>
      </c>
      <c r="E224" t="s">
        <v>932</v>
      </c>
      <c r="F224" t="s">
        <v>1859</v>
      </c>
      <c r="G224" t="s">
        <v>1017</v>
      </c>
      <c r="H224" t="s">
        <v>106</v>
      </c>
      <c r="I224" s="77">
        <v>883.38</v>
      </c>
      <c r="J224" s="77">
        <v>21183</v>
      </c>
      <c r="K224" s="77">
        <v>0</v>
      </c>
      <c r="L224" s="77">
        <v>690.87061489680002</v>
      </c>
      <c r="M224" s="78">
        <v>0</v>
      </c>
      <c r="N224" s="78">
        <v>6.6E-3</v>
      </c>
      <c r="O224" s="78">
        <v>5.0000000000000001E-4</v>
      </c>
    </row>
    <row r="225" spans="2:15">
      <c r="B225" t="s">
        <v>1860</v>
      </c>
      <c r="C225" t="s">
        <v>1861</v>
      </c>
      <c r="D225" t="s">
        <v>123</v>
      </c>
      <c r="E225" t="s">
        <v>932</v>
      </c>
      <c r="F225" t="s">
        <v>1862</v>
      </c>
      <c r="G225" t="s">
        <v>1017</v>
      </c>
      <c r="H225" t="s">
        <v>110</v>
      </c>
      <c r="I225" s="77">
        <v>907.17</v>
      </c>
      <c r="J225" s="77">
        <v>9570</v>
      </c>
      <c r="K225" s="77">
        <v>0</v>
      </c>
      <c r="L225" s="77">
        <v>350.16433604460002</v>
      </c>
      <c r="M225" s="78">
        <v>0</v>
      </c>
      <c r="N225" s="78">
        <v>3.3E-3</v>
      </c>
      <c r="O225" s="78">
        <v>2.9999999999999997E-4</v>
      </c>
    </row>
    <row r="226" spans="2:15">
      <c r="B226" t="s">
        <v>1863</v>
      </c>
      <c r="C226" t="s">
        <v>1864</v>
      </c>
      <c r="D226" t="s">
        <v>1759</v>
      </c>
      <c r="E226" t="s">
        <v>932</v>
      </c>
      <c r="F226" t="s">
        <v>1865</v>
      </c>
      <c r="G226" t="s">
        <v>1017</v>
      </c>
      <c r="H226" t="s">
        <v>106</v>
      </c>
      <c r="I226" s="77">
        <v>832.82</v>
      </c>
      <c r="J226" s="77">
        <v>8922</v>
      </c>
      <c r="K226" s="77">
        <v>0</v>
      </c>
      <c r="L226" s="77">
        <v>274.33110787679999</v>
      </c>
      <c r="M226" s="78">
        <v>0</v>
      </c>
      <c r="N226" s="78">
        <v>2.5999999999999999E-3</v>
      </c>
      <c r="O226" s="78">
        <v>2.0000000000000001E-4</v>
      </c>
    </row>
    <row r="227" spans="2:15">
      <c r="B227" t="s">
        <v>1866</v>
      </c>
      <c r="C227" t="s">
        <v>1867</v>
      </c>
      <c r="D227" t="s">
        <v>1763</v>
      </c>
      <c r="E227" t="s">
        <v>932</v>
      </c>
      <c r="F227" t="s">
        <v>1868</v>
      </c>
      <c r="G227" t="s">
        <v>1017</v>
      </c>
      <c r="H227" t="s">
        <v>106</v>
      </c>
      <c r="I227" s="77">
        <v>1305.98</v>
      </c>
      <c r="J227" s="77">
        <v>1725</v>
      </c>
      <c r="K227" s="77">
        <v>0</v>
      </c>
      <c r="L227" s="77">
        <v>83.173948260000003</v>
      </c>
      <c r="M227" s="78">
        <v>0</v>
      </c>
      <c r="N227" s="78">
        <v>8.0000000000000004E-4</v>
      </c>
      <c r="O227" s="78">
        <v>1E-4</v>
      </c>
    </row>
    <row r="228" spans="2:15">
      <c r="B228" t="s">
        <v>1869</v>
      </c>
      <c r="C228" t="s">
        <v>1870</v>
      </c>
      <c r="D228" t="s">
        <v>1759</v>
      </c>
      <c r="E228" t="s">
        <v>932</v>
      </c>
      <c r="F228" t="s">
        <v>1871</v>
      </c>
      <c r="G228" t="s">
        <v>1017</v>
      </c>
      <c r="H228" t="s">
        <v>106</v>
      </c>
      <c r="I228" s="77">
        <v>1070.76</v>
      </c>
      <c r="J228" s="77">
        <v>9780</v>
      </c>
      <c r="K228" s="77">
        <v>0</v>
      </c>
      <c r="L228" s="77">
        <v>386.62745097599998</v>
      </c>
      <c r="M228" s="78">
        <v>0</v>
      </c>
      <c r="N228" s="78">
        <v>3.7000000000000002E-3</v>
      </c>
      <c r="O228" s="78">
        <v>2.9999999999999997E-4</v>
      </c>
    </row>
    <row r="229" spans="2:15">
      <c r="B229" t="s">
        <v>1872</v>
      </c>
      <c r="C229" t="s">
        <v>1873</v>
      </c>
      <c r="D229" t="s">
        <v>123</v>
      </c>
      <c r="E229" t="s">
        <v>932</v>
      </c>
      <c r="F229" t="s">
        <v>1874</v>
      </c>
      <c r="G229" t="s">
        <v>1017</v>
      </c>
      <c r="H229" t="s">
        <v>110</v>
      </c>
      <c r="I229" s="77">
        <v>1992.81</v>
      </c>
      <c r="J229" s="77">
        <v>10562</v>
      </c>
      <c r="K229" s="77">
        <v>0</v>
      </c>
      <c r="L229" s="77">
        <v>848.95242057947996</v>
      </c>
      <c r="M229" s="78">
        <v>0</v>
      </c>
      <c r="N229" s="78">
        <v>8.0999999999999996E-3</v>
      </c>
      <c r="O229" s="78">
        <v>6.9999999999999999E-4</v>
      </c>
    </row>
    <row r="230" spans="2:15">
      <c r="B230" t="s">
        <v>1875</v>
      </c>
      <c r="C230" t="s">
        <v>1876</v>
      </c>
      <c r="D230" t="s">
        <v>1763</v>
      </c>
      <c r="E230" t="s">
        <v>932</v>
      </c>
      <c r="F230" t="s">
        <v>1877</v>
      </c>
      <c r="G230" t="s">
        <v>1035</v>
      </c>
      <c r="H230" t="s">
        <v>106</v>
      </c>
      <c r="I230" s="77">
        <v>0.21</v>
      </c>
      <c r="J230" s="77">
        <v>51226000</v>
      </c>
      <c r="K230" s="77">
        <v>0</v>
      </c>
      <c r="L230" s="77">
        <v>397.16542320000002</v>
      </c>
      <c r="M230" s="78">
        <v>0</v>
      </c>
      <c r="N230" s="78">
        <v>3.8E-3</v>
      </c>
      <c r="O230" s="78">
        <v>2.9999999999999997E-4</v>
      </c>
    </row>
    <row r="231" spans="2:15">
      <c r="B231" t="s">
        <v>1878</v>
      </c>
      <c r="C231" t="s">
        <v>1879</v>
      </c>
      <c r="D231" t="s">
        <v>1759</v>
      </c>
      <c r="E231" t="s">
        <v>932</v>
      </c>
      <c r="F231" t="s">
        <v>1880</v>
      </c>
      <c r="G231" t="s">
        <v>1035</v>
      </c>
      <c r="H231" t="s">
        <v>106</v>
      </c>
      <c r="I231" s="77">
        <v>176.08</v>
      </c>
      <c r="J231" s="77">
        <v>68821</v>
      </c>
      <c r="K231" s="77">
        <v>0</v>
      </c>
      <c r="L231" s="77">
        <v>447.39662202559998</v>
      </c>
      <c r="M231" s="78">
        <v>0</v>
      </c>
      <c r="N231" s="78">
        <v>4.3E-3</v>
      </c>
      <c r="O231" s="78">
        <v>4.0000000000000002E-4</v>
      </c>
    </row>
    <row r="232" spans="2:15">
      <c r="B232" t="s">
        <v>1881</v>
      </c>
      <c r="C232" t="s">
        <v>1882</v>
      </c>
      <c r="D232" t="s">
        <v>1763</v>
      </c>
      <c r="E232" t="s">
        <v>932</v>
      </c>
      <c r="F232" t="s">
        <v>1883</v>
      </c>
      <c r="G232" t="s">
        <v>1035</v>
      </c>
      <c r="H232" t="s">
        <v>106</v>
      </c>
      <c r="I232" s="77">
        <v>2539.5500000000002</v>
      </c>
      <c r="J232" s="77">
        <v>1092</v>
      </c>
      <c r="K232" s="77">
        <v>0</v>
      </c>
      <c r="L232" s="77">
        <v>102.38612311200001</v>
      </c>
      <c r="M232" s="78">
        <v>2.0000000000000001E-4</v>
      </c>
      <c r="N232" s="78">
        <v>1E-3</v>
      </c>
      <c r="O232" s="78">
        <v>1E-4</v>
      </c>
    </row>
    <row r="233" spans="2:15">
      <c r="B233" t="s">
        <v>1884</v>
      </c>
      <c r="C233" t="s">
        <v>1885</v>
      </c>
      <c r="D233" t="s">
        <v>1759</v>
      </c>
      <c r="E233" t="s">
        <v>932</v>
      </c>
      <c r="F233" t="s">
        <v>1886</v>
      </c>
      <c r="G233" t="s">
        <v>1035</v>
      </c>
      <c r="H233" t="s">
        <v>106</v>
      </c>
      <c r="I233" s="77">
        <v>1633.42</v>
      </c>
      <c r="J233" s="77">
        <v>8524</v>
      </c>
      <c r="K233" s="77">
        <v>0</v>
      </c>
      <c r="L233" s="77">
        <v>514.04720519360001</v>
      </c>
      <c r="M233" s="78">
        <v>0</v>
      </c>
      <c r="N233" s="78">
        <v>4.8999999999999998E-3</v>
      </c>
      <c r="O233" s="78">
        <v>4.0000000000000002E-4</v>
      </c>
    </row>
    <row r="234" spans="2:15">
      <c r="B234" t="s">
        <v>1887</v>
      </c>
      <c r="C234" t="s">
        <v>1888</v>
      </c>
      <c r="D234" t="s">
        <v>123</v>
      </c>
      <c r="E234" t="s">
        <v>932</v>
      </c>
      <c r="F234" t="s">
        <v>1889</v>
      </c>
      <c r="G234" t="s">
        <v>1035</v>
      </c>
      <c r="H234" t="s">
        <v>120</v>
      </c>
      <c r="I234" s="77">
        <v>712121.38</v>
      </c>
      <c r="J234" s="77">
        <v>100.50280000000001</v>
      </c>
      <c r="K234" s="77">
        <v>0</v>
      </c>
      <c r="L234" s="77">
        <v>1752.46773673485</v>
      </c>
      <c r="M234" s="78">
        <v>1.1000000000000001E-3</v>
      </c>
      <c r="N234" s="78">
        <v>1.67E-2</v>
      </c>
      <c r="O234" s="78">
        <v>1.4E-3</v>
      </c>
    </row>
    <row r="235" spans="2:15">
      <c r="B235" t="s">
        <v>1890</v>
      </c>
      <c r="C235" t="s">
        <v>1891</v>
      </c>
      <c r="D235" t="s">
        <v>1892</v>
      </c>
      <c r="E235" t="s">
        <v>932</v>
      </c>
      <c r="F235" t="s">
        <v>1327</v>
      </c>
      <c r="G235" t="s">
        <v>955</v>
      </c>
      <c r="H235" t="s">
        <v>113</v>
      </c>
      <c r="I235" s="77">
        <v>10077.67</v>
      </c>
      <c r="J235" s="77">
        <v>1006</v>
      </c>
      <c r="K235" s="77">
        <v>11.186210000000001</v>
      </c>
      <c r="L235" s="77">
        <v>484.80951044634003</v>
      </c>
      <c r="M235" s="78">
        <v>1E-4</v>
      </c>
      <c r="N235" s="78">
        <v>4.5999999999999999E-3</v>
      </c>
      <c r="O235" s="78">
        <v>4.0000000000000002E-4</v>
      </c>
    </row>
    <row r="236" spans="2:15">
      <c r="B236" t="s">
        <v>1893</v>
      </c>
      <c r="C236" t="s">
        <v>1894</v>
      </c>
      <c r="D236" t="s">
        <v>1763</v>
      </c>
      <c r="E236" t="s">
        <v>932</v>
      </c>
      <c r="F236" t="s">
        <v>1895</v>
      </c>
      <c r="G236" t="s">
        <v>1896</v>
      </c>
      <c r="H236" t="s">
        <v>106</v>
      </c>
      <c r="I236" s="77">
        <v>202.26</v>
      </c>
      <c r="J236" s="77">
        <v>53169</v>
      </c>
      <c r="K236" s="77">
        <v>0</v>
      </c>
      <c r="L236" s="77">
        <v>397.03627482479999</v>
      </c>
      <c r="M236" s="78">
        <v>0</v>
      </c>
      <c r="N236" s="78">
        <v>3.8E-3</v>
      </c>
      <c r="O236" s="78">
        <v>2.9999999999999997E-4</v>
      </c>
    </row>
    <row r="237" spans="2:15">
      <c r="B237" t="s">
        <v>1897</v>
      </c>
      <c r="C237" t="s">
        <v>1898</v>
      </c>
      <c r="D237" t="s">
        <v>1763</v>
      </c>
      <c r="E237" t="s">
        <v>932</v>
      </c>
      <c r="F237" t="s">
        <v>1899</v>
      </c>
      <c r="G237" t="s">
        <v>1771</v>
      </c>
      <c r="H237" t="s">
        <v>106</v>
      </c>
      <c r="I237" s="77">
        <v>5079.09</v>
      </c>
      <c r="J237" s="77">
        <v>128</v>
      </c>
      <c r="K237" s="77">
        <v>0</v>
      </c>
      <c r="L237" s="77">
        <v>24.0025603584</v>
      </c>
      <c r="M237" s="78">
        <v>0</v>
      </c>
      <c r="N237" s="78">
        <v>2.0000000000000001E-4</v>
      </c>
      <c r="O237" s="78">
        <v>0</v>
      </c>
    </row>
    <row r="238" spans="2:15">
      <c r="B238" t="s">
        <v>1900</v>
      </c>
      <c r="C238" t="s">
        <v>1901</v>
      </c>
      <c r="D238" t="s">
        <v>1763</v>
      </c>
      <c r="E238" t="s">
        <v>932</v>
      </c>
      <c r="F238" t="s">
        <v>1902</v>
      </c>
      <c r="G238" t="s">
        <v>1141</v>
      </c>
      <c r="H238" t="s">
        <v>106</v>
      </c>
      <c r="I238" s="77">
        <v>1323.21</v>
      </c>
      <c r="J238" s="77">
        <v>12001</v>
      </c>
      <c r="K238" s="77">
        <v>0</v>
      </c>
      <c r="L238" s="77">
        <v>586.28381131319998</v>
      </c>
      <c r="M238" s="78">
        <v>0</v>
      </c>
      <c r="N238" s="78">
        <v>5.5999999999999999E-3</v>
      </c>
      <c r="O238" s="78">
        <v>5.0000000000000001E-4</v>
      </c>
    </row>
    <row r="239" spans="2:15">
      <c r="B239" t="s">
        <v>1903</v>
      </c>
      <c r="C239" t="s">
        <v>1904</v>
      </c>
      <c r="D239" t="s">
        <v>1759</v>
      </c>
      <c r="E239" t="s">
        <v>932</v>
      </c>
      <c r="F239" t="s">
        <v>1905</v>
      </c>
      <c r="G239" t="s">
        <v>1141</v>
      </c>
      <c r="H239" t="s">
        <v>106</v>
      </c>
      <c r="I239" s="77">
        <v>7779.23</v>
      </c>
      <c r="J239" s="77">
        <v>323</v>
      </c>
      <c r="K239" s="77">
        <v>0</v>
      </c>
      <c r="L239" s="77">
        <v>92.768562426800003</v>
      </c>
      <c r="M239" s="78">
        <v>0</v>
      </c>
      <c r="N239" s="78">
        <v>8.9999999999999998E-4</v>
      </c>
      <c r="O239" s="78">
        <v>1E-4</v>
      </c>
    </row>
    <row r="240" spans="2:15">
      <c r="B240" t="s">
        <v>1906</v>
      </c>
      <c r="C240" t="s">
        <v>1907</v>
      </c>
      <c r="D240" t="s">
        <v>1763</v>
      </c>
      <c r="E240" t="s">
        <v>932</v>
      </c>
      <c r="F240" t="s">
        <v>1908</v>
      </c>
      <c r="G240" t="s">
        <v>1141</v>
      </c>
      <c r="H240" t="s">
        <v>106</v>
      </c>
      <c r="I240" s="77">
        <v>469.95</v>
      </c>
      <c r="J240" s="77">
        <v>28153</v>
      </c>
      <c r="K240" s="77">
        <v>0</v>
      </c>
      <c r="L240" s="77">
        <v>488.47014676200001</v>
      </c>
      <c r="M240" s="78">
        <v>0</v>
      </c>
      <c r="N240" s="78">
        <v>4.7000000000000002E-3</v>
      </c>
      <c r="O240" s="78">
        <v>4.0000000000000002E-4</v>
      </c>
    </row>
    <row r="241" spans="2:15">
      <c r="B241" t="s">
        <v>1909</v>
      </c>
      <c r="C241" t="s">
        <v>1910</v>
      </c>
      <c r="D241" t="s">
        <v>1759</v>
      </c>
      <c r="E241" t="s">
        <v>932</v>
      </c>
      <c r="F241" t="s">
        <v>1911</v>
      </c>
      <c r="G241" t="s">
        <v>1152</v>
      </c>
      <c r="H241" t="s">
        <v>106</v>
      </c>
      <c r="I241" s="77">
        <v>5315.15</v>
      </c>
      <c r="J241" s="77">
        <v>3612</v>
      </c>
      <c r="K241" s="77">
        <v>0</v>
      </c>
      <c r="L241" s="77">
        <v>708.80204085599996</v>
      </c>
      <c r="M241" s="78">
        <v>0</v>
      </c>
      <c r="N241" s="78">
        <v>6.7999999999999996E-3</v>
      </c>
      <c r="O241" s="78">
        <v>5.9999999999999995E-4</v>
      </c>
    </row>
    <row r="242" spans="2:15">
      <c r="B242" t="s">
        <v>1912</v>
      </c>
      <c r="C242" t="s">
        <v>1913</v>
      </c>
      <c r="D242" t="s">
        <v>123</v>
      </c>
      <c r="E242" t="s">
        <v>932</v>
      </c>
      <c r="F242" t="s">
        <v>1914</v>
      </c>
      <c r="G242" t="s">
        <v>1011</v>
      </c>
      <c r="H242" t="s">
        <v>110</v>
      </c>
      <c r="I242" s="77">
        <v>48505.35</v>
      </c>
      <c r="J242" s="77">
        <v>107.2</v>
      </c>
      <c r="K242" s="77">
        <v>0</v>
      </c>
      <c r="L242" s="77">
        <v>209.72766515568</v>
      </c>
      <c r="M242" s="78">
        <v>0</v>
      </c>
      <c r="N242" s="78">
        <v>2E-3</v>
      </c>
      <c r="O242" s="78">
        <v>2.0000000000000001E-4</v>
      </c>
    </row>
    <row r="243" spans="2:15">
      <c r="B243" t="s">
        <v>1915</v>
      </c>
      <c r="C243" t="s">
        <v>1916</v>
      </c>
      <c r="D243" t="s">
        <v>1763</v>
      </c>
      <c r="E243" t="s">
        <v>932</v>
      </c>
      <c r="F243" t="s">
        <v>1917</v>
      </c>
      <c r="G243" t="s">
        <v>1781</v>
      </c>
      <c r="H243" t="s">
        <v>106</v>
      </c>
      <c r="I243" s="77">
        <v>401.54</v>
      </c>
      <c r="J243" s="77">
        <v>12790</v>
      </c>
      <c r="K243" s="77">
        <v>0</v>
      </c>
      <c r="L243" s="77">
        <v>189.609918472</v>
      </c>
      <c r="M243" s="78">
        <v>0</v>
      </c>
      <c r="N243" s="78">
        <v>1.8E-3</v>
      </c>
      <c r="O243" s="78">
        <v>1E-4</v>
      </c>
    </row>
    <row r="244" spans="2:15">
      <c r="B244" t="s">
        <v>1918</v>
      </c>
      <c r="C244" t="s">
        <v>1919</v>
      </c>
      <c r="D244" t="s">
        <v>1759</v>
      </c>
      <c r="E244" t="s">
        <v>932</v>
      </c>
      <c r="F244" t="s">
        <v>1920</v>
      </c>
      <c r="G244" t="s">
        <v>1781</v>
      </c>
      <c r="H244" t="s">
        <v>106</v>
      </c>
      <c r="I244" s="77">
        <v>178.46</v>
      </c>
      <c r="J244" s="77">
        <v>30782</v>
      </c>
      <c r="K244" s="77">
        <v>0</v>
      </c>
      <c r="L244" s="77">
        <v>202.81469318239999</v>
      </c>
      <c r="M244" s="78">
        <v>0</v>
      </c>
      <c r="N244" s="78">
        <v>1.9E-3</v>
      </c>
      <c r="O244" s="78">
        <v>2.0000000000000001E-4</v>
      </c>
    </row>
    <row r="245" spans="2:15">
      <c r="B245" t="s">
        <v>1921</v>
      </c>
      <c r="C245" t="s">
        <v>1922</v>
      </c>
      <c r="D245" t="s">
        <v>1763</v>
      </c>
      <c r="E245" t="s">
        <v>932</v>
      </c>
      <c r="F245" t="s">
        <v>1923</v>
      </c>
      <c r="G245" t="s">
        <v>934</v>
      </c>
      <c r="H245" t="s">
        <v>106</v>
      </c>
      <c r="I245" s="77">
        <v>788.2</v>
      </c>
      <c r="J245" s="77">
        <v>14423</v>
      </c>
      <c r="K245" s="77">
        <v>0</v>
      </c>
      <c r="L245" s="77">
        <v>419.71426151200001</v>
      </c>
      <c r="M245" s="78">
        <v>0</v>
      </c>
      <c r="N245" s="78">
        <v>4.0000000000000001E-3</v>
      </c>
      <c r="O245" s="78">
        <v>2.9999999999999997E-4</v>
      </c>
    </row>
    <row r="246" spans="2:15">
      <c r="B246" t="s">
        <v>1924</v>
      </c>
      <c r="C246" t="s">
        <v>1925</v>
      </c>
      <c r="D246" t="s">
        <v>1926</v>
      </c>
      <c r="E246" t="s">
        <v>932</v>
      </c>
      <c r="F246" t="s">
        <v>1927</v>
      </c>
      <c r="G246" t="s">
        <v>934</v>
      </c>
      <c r="H246" t="s">
        <v>110</v>
      </c>
      <c r="I246" s="77">
        <v>333.13</v>
      </c>
      <c r="J246" s="77">
        <v>66840</v>
      </c>
      <c r="K246" s="77">
        <v>0</v>
      </c>
      <c r="L246" s="77">
        <v>898.09334867279995</v>
      </c>
      <c r="M246" s="78">
        <v>0</v>
      </c>
      <c r="N246" s="78">
        <v>8.6E-3</v>
      </c>
      <c r="O246" s="78">
        <v>6.9999999999999999E-4</v>
      </c>
    </row>
    <row r="247" spans="2:15">
      <c r="B247" t="s">
        <v>1928</v>
      </c>
      <c r="C247" t="s">
        <v>1929</v>
      </c>
      <c r="D247" t="s">
        <v>1763</v>
      </c>
      <c r="E247" t="s">
        <v>932</v>
      </c>
      <c r="F247" t="s">
        <v>1930</v>
      </c>
      <c r="G247" t="s">
        <v>934</v>
      </c>
      <c r="H247" t="s">
        <v>106</v>
      </c>
      <c r="I247" s="77">
        <v>232</v>
      </c>
      <c r="J247" s="77">
        <v>86257</v>
      </c>
      <c r="K247" s="77">
        <v>3.94862</v>
      </c>
      <c r="L247" s="77">
        <v>742.77777807999996</v>
      </c>
      <c r="M247" s="78">
        <v>0</v>
      </c>
      <c r="N247" s="78">
        <v>7.1000000000000004E-3</v>
      </c>
      <c r="O247" s="78">
        <v>5.9999999999999995E-4</v>
      </c>
    </row>
    <row r="248" spans="2:15">
      <c r="B248" t="s">
        <v>1931</v>
      </c>
      <c r="C248" t="s">
        <v>1932</v>
      </c>
      <c r="D248" t="s">
        <v>1763</v>
      </c>
      <c r="E248" t="s">
        <v>932</v>
      </c>
      <c r="F248" t="s">
        <v>1933</v>
      </c>
      <c r="G248" t="s">
        <v>934</v>
      </c>
      <c r="H248" t="s">
        <v>106</v>
      </c>
      <c r="I248" s="77">
        <v>199.28</v>
      </c>
      <c r="J248" s="77">
        <v>40822</v>
      </c>
      <c r="K248" s="77">
        <v>2.9489999999999999E-2</v>
      </c>
      <c r="L248" s="77">
        <v>300.37399126719998</v>
      </c>
      <c r="M248" s="78">
        <v>0</v>
      </c>
      <c r="N248" s="78">
        <v>2.8999999999999998E-3</v>
      </c>
      <c r="O248" s="78">
        <v>2.0000000000000001E-4</v>
      </c>
    </row>
    <row r="249" spans="2:15">
      <c r="B249" t="s">
        <v>1934</v>
      </c>
      <c r="C249" t="s">
        <v>1935</v>
      </c>
      <c r="D249" t="s">
        <v>1763</v>
      </c>
      <c r="E249" t="s">
        <v>932</v>
      </c>
      <c r="F249" t="s">
        <v>1936</v>
      </c>
      <c r="G249" t="s">
        <v>934</v>
      </c>
      <c r="H249" t="s">
        <v>106</v>
      </c>
      <c r="I249" s="77">
        <v>803.07</v>
      </c>
      <c r="J249" s="77">
        <v>11806</v>
      </c>
      <c r="K249" s="77">
        <v>0</v>
      </c>
      <c r="L249" s="77">
        <v>350.0401599864</v>
      </c>
      <c r="M249" s="78">
        <v>0</v>
      </c>
      <c r="N249" s="78">
        <v>3.3E-3</v>
      </c>
      <c r="O249" s="78">
        <v>2.9999999999999997E-4</v>
      </c>
    </row>
    <row r="250" spans="2:15">
      <c r="B250" t="s">
        <v>1937</v>
      </c>
      <c r="C250" t="s">
        <v>1938</v>
      </c>
      <c r="D250" t="s">
        <v>1759</v>
      </c>
      <c r="E250" t="s">
        <v>932</v>
      </c>
      <c r="F250" t="s">
        <v>1939</v>
      </c>
      <c r="G250" t="s">
        <v>934</v>
      </c>
      <c r="H250" t="s">
        <v>106</v>
      </c>
      <c r="I250" s="77">
        <v>1621.02</v>
      </c>
      <c r="J250" s="77">
        <v>10064</v>
      </c>
      <c r="K250" s="77">
        <v>0</v>
      </c>
      <c r="L250" s="77">
        <v>602.31085973760003</v>
      </c>
      <c r="M250" s="78">
        <v>0</v>
      </c>
      <c r="N250" s="78">
        <v>5.7000000000000002E-3</v>
      </c>
      <c r="O250" s="78">
        <v>5.0000000000000001E-4</v>
      </c>
    </row>
    <row r="251" spans="2:15">
      <c r="B251" t="s">
        <v>1940</v>
      </c>
      <c r="C251" t="s">
        <v>1941</v>
      </c>
      <c r="D251" t="s">
        <v>1763</v>
      </c>
      <c r="E251" t="s">
        <v>932</v>
      </c>
      <c r="F251" t="s">
        <v>1942</v>
      </c>
      <c r="G251" t="s">
        <v>1091</v>
      </c>
      <c r="H251" t="s">
        <v>106</v>
      </c>
      <c r="I251" s="77">
        <v>263.35000000000002</v>
      </c>
      <c r="J251" s="77">
        <v>14399</v>
      </c>
      <c r="K251" s="77">
        <v>0</v>
      </c>
      <c r="L251" s="77">
        <v>139.99977791800001</v>
      </c>
      <c r="M251" s="78">
        <v>0</v>
      </c>
      <c r="N251" s="78">
        <v>1.2999999999999999E-3</v>
      </c>
      <c r="O251" s="78">
        <v>1E-4</v>
      </c>
    </row>
    <row r="252" spans="2:15">
      <c r="B252" t="s">
        <v>1943</v>
      </c>
      <c r="C252" t="s">
        <v>1944</v>
      </c>
      <c r="D252" t="s">
        <v>1759</v>
      </c>
      <c r="E252" t="s">
        <v>932</v>
      </c>
      <c r="F252" t="s">
        <v>1945</v>
      </c>
      <c r="G252" t="s">
        <v>1091</v>
      </c>
      <c r="H252" t="s">
        <v>106</v>
      </c>
      <c r="I252" s="77">
        <v>520.51</v>
      </c>
      <c r="J252" s="77">
        <v>5099</v>
      </c>
      <c r="K252" s="77">
        <v>0</v>
      </c>
      <c r="L252" s="77">
        <v>97.988651690799998</v>
      </c>
      <c r="M252" s="78">
        <v>0</v>
      </c>
      <c r="N252" s="78">
        <v>8.9999999999999998E-4</v>
      </c>
      <c r="O252" s="78">
        <v>1E-4</v>
      </c>
    </row>
    <row r="253" spans="2:15">
      <c r="B253" t="s">
        <v>1946</v>
      </c>
      <c r="C253" t="s">
        <v>1947</v>
      </c>
      <c r="D253" t="s">
        <v>1763</v>
      </c>
      <c r="E253" t="s">
        <v>932</v>
      </c>
      <c r="F253" t="s">
        <v>1948</v>
      </c>
      <c r="G253" t="s">
        <v>1091</v>
      </c>
      <c r="H253" t="s">
        <v>106</v>
      </c>
      <c r="I253" s="77">
        <v>457.75</v>
      </c>
      <c r="J253" s="77">
        <v>7509</v>
      </c>
      <c r="K253" s="77">
        <v>0</v>
      </c>
      <c r="L253" s="77">
        <v>126.90307617000001</v>
      </c>
      <c r="M253" s="78">
        <v>0</v>
      </c>
      <c r="N253" s="78">
        <v>1.1999999999999999E-3</v>
      </c>
      <c r="O253" s="78">
        <v>1E-4</v>
      </c>
    </row>
    <row r="254" spans="2:15">
      <c r="B254" t="s">
        <v>1949</v>
      </c>
      <c r="C254" t="s">
        <v>1950</v>
      </c>
      <c r="D254" t="s">
        <v>1759</v>
      </c>
      <c r="E254" t="s">
        <v>932</v>
      </c>
      <c r="F254" t="s">
        <v>1951</v>
      </c>
      <c r="G254" t="s">
        <v>1091</v>
      </c>
      <c r="H254" t="s">
        <v>106</v>
      </c>
      <c r="I254" s="77">
        <v>282.56</v>
      </c>
      <c r="J254" s="77">
        <v>38767</v>
      </c>
      <c r="K254" s="77">
        <v>0</v>
      </c>
      <c r="L254" s="77">
        <v>404.42180995839999</v>
      </c>
      <c r="M254" s="78">
        <v>0</v>
      </c>
      <c r="N254" s="78">
        <v>3.8999999999999998E-3</v>
      </c>
      <c r="O254" s="78">
        <v>2.9999999999999997E-4</v>
      </c>
    </row>
    <row r="255" spans="2:15">
      <c r="B255" t="s">
        <v>1952</v>
      </c>
      <c r="C255" t="s">
        <v>1953</v>
      </c>
      <c r="D255" t="s">
        <v>1763</v>
      </c>
      <c r="E255" t="s">
        <v>932</v>
      </c>
      <c r="F255" t="s">
        <v>1954</v>
      </c>
      <c r="G255" t="s">
        <v>1091</v>
      </c>
      <c r="H255" t="s">
        <v>106</v>
      </c>
      <c r="I255" s="77">
        <v>481.84</v>
      </c>
      <c r="J255" s="77">
        <v>33505</v>
      </c>
      <c r="K255" s="77">
        <v>0</v>
      </c>
      <c r="L255" s="77">
        <v>596.03829646400004</v>
      </c>
      <c r="M255" s="78">
        <v>0</v>
      </c>
      <c r="N255" s="78">
        <v>5.7000000000000002E-3</v>
      </c>
      <c r="O255" s="78">
        <v>5.0000000000000001E-4</v>
      </c>
    </row>
    <row r="256" spans="2:15">
      <c r="B256" t="s">
        <v>1955</v>
      </c>
      <c r="C256" t="s">
        <v>1956</v>
      </c>
      <c r="D256" t="s">
        <v>1763</v>
      </c>
      <c r="E256" t="s">
        <v>932</v>
      </c>
      <c r="F256" t="s">
        <v>1957</v>
      </c>
      <c r="G256" t="s">
        <v>1091</v>
      </c>
      <c r="H256" t="s">
        <v>106</v>
      </c>
      <c r="I256" s="77">
        <v>485.05</v>
      </c>
      <c r="J256" s="77">
        <v>25333</v>
      </c>
      <c r="K256" s="77">
        <v>0</v>
      </c>
      <c r="L256" s="77">
        <v>453.66452931800001</v>
      </c>
      <c r="M256" s="78">
        <v>0</v>
      </c>
      <c r="N256" s="78">
        <v>4.3E-3</v>
      </c>
      <c r="O256" s="78">
        <v>4.0000000000000002E-4</v>
      </c>
    </row>
    <row r="257" spans="2:15">
      <c r="B257" t="s">
        <v>1958</v>
      </c>
      <c r="C257" t="s">
        <v>1959</v>
      </c>
      <c r="D257" t="s">
        <v>1763</v>
      </c>
      <c r="E257" t="s">
        <v>932</v>
      </c>
      <c r="F257" t="s">
        <v>1960</v>
      </c>
      <c r="G257" t="s">
        <v>1091</v>
      </c>
      <c r="H257" t="s">
        <v>106</v>
      </c>
      <c r="I257" s="77">
        <v>1759.91</v>
      </c>
      <c r="J257" s="77">
        <v>1486</v>
      </c>
      <c r="K257" s="77">
        <v>0</v>
      </c>
      <c r="L257" s="77">
        <v>96.5541535192</v>
      </c>
      <c r="M257" s="78">
        <v>0</v>
      </c>
      <c r="N257" s="78">
        <v>8.9999999999999998E-4</v>
      </c>
      <c r="O257" s="78">
        <v>1E-4</v>
      </c>
    </row>
    <row r="258" spans="2:15">
      <c r="B258" t="s">
        <v>1961</v>
      </c>
      <c r="C258" t="s">
        <v>1962</v>
      </c>
      <c r="D258" t="s">
        <v>1759</v>
      </c>
      <c r="E258" t="s">
        <v>932</v>
      </c>
      <c r="F258" t="s">
        <v>1963</v>
      </c>
      <c r="G258" t="s">
        <v>1091</v>
      </c>
      <c r="H258" t="s">
        <v>106</v>
      </c>
      <c r="I258" s="77">
        <v>461.02</v>
      </c>
      <c r="J258" s="77">
        <v>23432</v>
      </c>
      <c r="K258" s="77">
        <v>0</v>
      </c>
      <c r="L258" s="77">
        <v>398.83275402880003</v>
      </c>
      <c r="M258" s="78">
        <v>0</v>
      </c>
      <c r="N258" s="78">
        <v>3.8E-3</v>
      </c>
      <c r="O258" s="78">
        <v>2.9999999999999997E-4</v>
      </c>
    </row>
    <row r="259" spans="2:15">
      <c r="B259" t="s">
        <v>1964</v>
      </c>
      <c r="C259" t="s">
        <v>1965</v>
      </c>
      <c r="D259" t="s">
        <v>1759</v>
      </c>
      <c r="E259" t="s">
        <v>932</v>
      </c>
      <c r="F259" t="s">
        <v>1966</v>
      </c>
      <c r="G259" t="s">
        <v>1028</v>
      </c>
      <c r="H259" t="s">
        <v>106</v>
      </c>
      <c r="I259" s="77">
        <v>327.18</v>
      </c>
      <c r="J259" s="77">
        <v>7615</v>
      </c>
      <c r="K259" s="77">
        <v>0</v>
      </c>
      <c r="L259" s="77">
        <v>91.985282843999997</v>
      </c>
      <c r="M259" s="78">
        <v>0</v>
      </c>
      <c r="N259" s="78">
        <v>8.9999999999999998E-4</v>
      </c>
      <c r="O259" s="78">
        <v>1E-4</v>
      </c>
    </row>
    <row r="260" spans="2:15">
      <c r="B260" t="s">
        <v>1967</v>
      </c>
      <c r="C260" t="s">
        <v>1968</v>
      </c>
      <c r="D260" t="s">
        <v>1759</v>
      </c>
      <c r="E260" t="s">
        <v>932</v>
      </c>
      <c r="F260" t="s">
        <v>1969</v>
      </c>
      <c r="G260" t="s">
        <v>1028</v>
      </c>
      <c r="H260" t="s">
        <v>106</v>
      </c>
      <c r="I260" s="77">
        <v>669.23</v>
      </c>
      <c r="J260" s="77">
        <v>3614</v>
      </c>
      <c r="K260" s="77">
        <v>0</v>
      </c>
      <c r="L260" s="77">
        <v>89.294609362399996</v>
      </c>
      <c r="M260" s="78">
        <v>0</v>
      </c>
      <c r="N260" s="78">
        <v>8.9999999999999998E-4</v>
      </c>
      <c r="O260" s="78">
        <v>1E-4</v>
      </c>
    </row>
    <row r="261" spans="2:15">
      <c r="B261" t="s">
        <v>1970</v>
      </c>
      <c r="C261" t="s">
        <v>1971</v>
      </c>
      <c r="D261" t="s">
        <v>123</v>
      </c>
      <c r="E261" t="s">
        <v>932</v>
      </c>
      <c r="F261" t="s">
        <v>1972</v>
      </c>
      <c r="G261" t="s">
        <v>1028</v>
      </c>
      <c r="H261" t="s">
        <v>106</v>
      </c>
      <c r="I261" s="77">
        <v>108.86</v>
      </c>
      <c r="J261" s="77">
        <v>138300</v>
      </c>
      <c r="K261" s="77">
        <v>0</v>
      </c>
      <c r="L261" s="77">
        <v>555.84307895999996</v>
      </c>
      <c r="M261" s="78">
        <v>0</v>
      </c>
      <c r="N261" s="78">
        <v>5.3E-3</v>
      </c>
      <c r="O261" s="78">
        <v>4.0000000000000002E-4</v>
      </c>
    </row>
    <row r="262" spans="2:15">
      <c r="B262" t="s">
        <v>1973</v>
      </c>
      <c r="C262" t="s">
        <v>1974</v>
      </c>
      <c r="D262" t="s">
        <v>1759</v>
      </c>
      <c r="E262" t="s">
        <v>932</v>
      </c>
      <c r="F262" t="s">
        <v>1975</v>
      </c>
      <c r="G262" t="s">
        <v>123</v>
      </c>
      <c r="H262" t="s">
        <v>106</v>
      </c>
      <c r="I262" s="77">
        <v>255.79</v>
      </c>
      <c r="J262" s="77">
        <v>9645</v>
      </c>
      <c r="K262" s="77">
        <v>0</v>
      </c>
      <c r="L262" s="77">
        <v>91.085130785999993</v>
      </c>
      <c r="M262" s="78">
        <v>0</v>
      </c>
      <c r="N262" s="78">
        <v>8.9999999999999998E-4</v>
      </c>
      <c r="O262" s="78">
        <v>1E-4</v>
      </c>
    </row>
    <row r="263" spans="2:15">
      <c r="B263" t="s">
        <v>1976</v>
      </c>
      <c r="C263" t="s">
        <v>1977</v>
      </c>
      <c r="D263" t="s">
        <v>123</v>
      </c>
      <c r="E263" t="s">
        <v>932</v>
      </c>
      <c r="F263" t="s">
        <v>1978</v>
      </c>
      <c r="G263" t="s">
        <v>1540</v>
      </c>
      <c r="H263" t="s">
        <v>110</v>
      </c>
      <c r="I263" s="77">
        <v>517.54</v>
      </c>
      <c r="J263" s="77">
        <v>14226</v>
      </c>
      <c r="K263" s="77">
        <v>0</v>
      </c>
      <c r="L263" s="77">
        <v>296.96004462936003</v>
      </c>
      <c r="M263" s="78">
        <v>0</v>
      </c>
      <c r="N263" s="78">
        <v>2.8E-3</v>
      </c>
      <c r="O263" s="78">
        <v>2.0000000000000001E-4</v>
      </c>
    </row>
    <row r="264" spans="2:15">
      <c r="B264" t="s">
        <v>227</v>
      </c>
      <c r="E264" s="16"/>
      <c r="F264" s="16"/>
      <c r="G264" s="16"/>
    </row>
    <row r="265" spans="2:15">
      <c r="B265" t="s">
        <v>327</v>
      </c>
      <c r="E265" s="16"/>
      <c r="F265" s="16"/>
      <c r="G265" s="16"/>
    </row>
    <row r="266" spans="2:15">
      <c r="B266" t="s">
        <v>328</v>
      </c>
      <c r="E266" s="16"/>
      <c r="F266" s="16"/>
      <c r="G266" s="16"/>
    </row>
    <row r="267" spans="2:15">
      <c r="B267" t="s">
        <v>329</v>
      </c>
      <c r="E267" s="16"/>
      <c r="F267" s="16"/>
      <c r="G267" s="16"/>
    </row>
    <row r="268" spans="2:15">
      <c r="B268" t="s">
        <v>330</v>
      </c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7">
        <v>45106</v>
      </c>
    </row>
    <row r="2" spans="2:63" s="1" customFormat="1">
      <c r="B2" s="2" t="s">
        <v>1</v>
      </c>
      <c r="C2" s="12" t="s">
        <v>3751</v>
      </c>
    </row>
    <row r="3" spans="2:63" s="1" customFormat="1">
      <c r="B3" s="2" t="s">
        <v>2</v>
      </c>
      <c r="C3" s="26" t="s">
        <v>3752</v>
      </c>
    </row>
    <row r="4" spans="2:63" s="1" customFormat="1">
      <c r="B4" s="2" t="s">
        <v>3</v>
      </c>
      <c r="C4" s="88" t="s">
        <v>197</v>
      </c>
    </row>
    <row r="6" spans="2:63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  <c r="BK6" s="19"/>
    </row>
    <row r="7" spans="2:63" ht="26.25" customHeight="1">
      <c r="B7" s="114" t="s">
        <v>194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10665524.359999999</v>
      </c>
      <c r="I11" s="7"/>
      <c r="J11" s="75">
        <v>0</v>
      </c>
      <c r="K11" s="75">
        <v>153834.91374876755</v>
      </c>
      <c r="L11" s="7"/>
      <c r="M11" s="76">
        <v>1</v>
      </c>
      <c r="N11" s="76">
        <v>0.1215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9808904.9900000002</v>
      </c>
      <c r="J12" s="81">
        <v>0</v>
      </c>
      <c r="K12" s="81">
        <v>80354.788193460001</v>
      </c>
      <c r="M12" s="80">
        <v>0.52229999999999999</v>
      </c>
      <c r="N12" s="80">
        <v>6.3500000000000001E-2</v>
      </c>
    </row>
    <row r="13" spans="2:63">
      <c r="B13" s="79" t="s">
        <v>1979</v>
      </c>
      <c r="D13" s="16"/>
      <c r="E13" s="16"/>
      <c r="F13" s="16"/>
      <c r="G13" s="16"/>
      <c r="H13" s="81">
        <v>596479.06999999995</v>
      </c>
      <c r="J13" s="81">
        <v>0</v>
      </c>
      <c r="K13" s="81">
        <v>18787.277129300001</v>
      </c>
      <c r="M13" s="80">
        <v>0.1221</v>
      </c>
      <c r="N13" s="80">
        <v>1.4800000000000001E-2</v>
      </c>
    </row>
    <row r="14" spans="2:63">
      <c r="B14" t="s">
        <v>1980</v>
      </c>
      <c r="C14" t="s">
        <v>1981</v>
      </c>
      <c r="D14" t="s">
        <v>100</v>
      </c>
      <c r="E14" t="s">
        <v>1982</v>
      </c>
      <c r="F14" t="s">
        <v>1983</v>
      </c>
      <c r="G14" t="s">
        <v>102</v>
      </c>
      <c r="H14" s="77">
        <v>138767</v>
      </c>
      <c r="I14" s="77">
        <v>1775</v>
      </c>
      <c r="J14" s="77">
        <v>0</v>
      </c>
      <c r="K14" s="77">
        <v>2463.1142500000001</v>
      </c>
      <c r="L14" s="78">
        <v>3.8999999999999998E-3</v>
      </c>
      <c r="M14" s="78">
        <v>1.6E-2</v>
      </c>
      <c r="N14" s="78">
        <v>1.9E-3</v>
      </c>
    </row>
    <row r="15" spans="2:63">
      <c r="B15" t="s">
        <v>1984</v>
      </c>
      <c r="C15" t="s">
        <v>1985</v>
      </c>
      <c r="D15" t="s">
        <v>100</v>
      </c>
      <c r="E15" t="s">
        <v>1982</v>
      </c>
      <c r="F15" t="s">
        <v>1983</v>
      </c>
      <c r="G15" t="s">
        <v>102</v>
      </c>
      <c r="H15" s="77">
        <v>45988.09</v>
      </c>
      <c r="I15" s="77">
        <v>3159</v>
      </c>
      <c r="J15" s="77">
        <v>0</v>
      </c>
      <c r="K15" s="77">
        <v>1452.7637631</v>
      </c>
      <c r="L15" s="78">
        <v>6.9999999999999999E-4</v>
      </c>
      <c r="M15" s="78">
        <v>9.4000000000000004E-3</v>
      </c>
      <c r="N15" s="78">
        <v>1.1000000000000001E-3</v>
      </c>
    </row>
    <row r="16" spans="2:63">
      <c r="B16" t="s">
        <v>1986</v>
      </c>
      <c r="C16" t="s">
        <v>1987</v>
      </c>
      <c r="D16" t="s">
        <v>100</v>
      </c>
      <c r="E16" t="s">
        <v>1982</v>
      </c>
      <c r="F16" t="s">
        <v>1983</v>
      </c>
      <c r="G16" t="s">
        <v>102</v>
      </c>
      <c r="H16" s="77">
        <v>89869.49</v>
      </c>
      <c r="I16" s="77">
        <v>1753</v>
      </c>
      <c r="J16" s="77">
        <v>0</v>
      </c>
      <c r="K16" s="77">
        <v>1575.4121597000001</v>
      </c>
      <c r="L16" s="78">
        <v>8.9999999999999998E-4</v>
      </c>
      <c r="M16" s="78">
        <v>1.0200000000000001E-2</v>
      </c>
      <c r="N16" s="78">
        <v>1.1999999999999999E-3</v>
      </c>
    </row>
    <row r="17" spans="2:14">
      <c r="B17" t="s">
        <v>1988</v>
      </c>
      <c r="C17" t="s">
        <v>1989</v>
      </c>
      <c r="D17" t="s">
        <v>100</v>
      </c>
      <c r="E17" t="s">
        <v>1990</v>
      </c>
      <c r="F17" t="s">
        <v>1983</v>
      </c>
      <c r="G17" t="s">
        <v>102</v>
      </c>
      <c r="H17" s="77">
        <v>67275</v>
      </c>
      <c r="I17" s="77">
        <v>1763</v>
      </c>
      <c r="J17" s="77">
        <v>0</v>
      </c>
      <c r="K17" s="77">
        <v>1186.05825</v>
      </c>
      <c r="L17" s="78">
        <v>1.1000000000000001E-3</v>
      </c>
      <c r="M17" s="78">
        <v>7.7000000000000002E-3</v>
      </c>
      <c r="N17" s="78">
        <v>8.9999999999999998E-4</v>
      </c>
    </row>
    <row r="18" spans="2:14">
      <c r="B18" t="s">
        <v>1991</v>
      </c>
      <c r="C18" t="s">
        <v>1992</v>
      </c>
      <c r="D18" t="s">
        <v>100</v>
      </c>
      <c r="E18" t="s">
        <v>1990</v>
      </c>
      <c r="F18" t="s">
        <v>1983</v>
      </c>
      <c r="G18" t="s">
        <v>102</v>
      </c>
      <c r="H18" s="77">
        <v>87129.32</v>
      </c>
      <c r="I18" s="77">
        <v>3100</v>
      </c>
      <c r="J18" s="77">
        <v>0</v>
      </c>
      <c r="K18" s="77">
        <v>2701.0089200000002</v>
      </c>
      <c r="L18" s="78">
        <v>5.9999999999999995E-4</v>
      </c>
      <c r="M18" s="78">
        <v>1.7600000000000001E-2</v>
      </c>
      <c r="N18" s="78">
        <v>2.0999999999999999E-3</v>
      </c>
    </row>
    <row r="19" spans="2:14">
      <c r="B19" t="s">
        <v>1993</v>
      </c>
      <c r="C19" t="s">
        <v>1994</v>
      </c>
      <c r="D19" t="s">
        <v>100</v>
      </c>
      <c r="E19" t="s">
        <v>1990</v>
      </c>
      <c r="F19" t="s">
        <v>1983</v>
      </c>
      <c r="G19" t="s">
        <v>102</v>
      </c>
      <c r="H19" s="77">
        <v>87865.79</v>
      </c>
      <c r="I19" s="77">
        <v>1757</v>
      </c>
      <c r="J19" s="77">
        <v>0</v>
      </c>
      <c r="K19" s="77">
        <v>1543.8019303000001</v>
      </c>
      <c r="L19" s="78">
        <v>5.0000000000000001E-4</v>
      </c>
      <c r="M19" s="78">
        <v>0.01</v>
      </c>
      <c r="N19" s="78">
        <v>1.1999999999999999E-3</v>
      </c>
    </row>
    <row r="20" spans="2:14">
      <c r="B20" t="s">
        <v>1995</v>
      </c>
      <c r="C20" t="s">
        <v>1996</v>
      </c>
      <c r="D20" t="s">
        <v>100</v>
      </c>
      <c r="E20" t="s">
        <v>1990</v>
      </c>
      <c r="F20" t="s">
        <v>1983</v>
      </c>
      <c r="G20" t="s">
        <v>102</v>
      </c>
      <c r="H20" s="77">
        <v>20995.71</v>
      </c>
      <c r="I20" s="77">
        <v>1732</v>
      </c>
      <c r="J20" s="77">
        <v>0</v>
      </c>
      <c r="K20" s="77">
        <v>363.64569719999997</v>
      </c>
      <c r="L20" s="78">
        <v>2.0000000000000001E-4</v>
      </c>
      <c r="M20" s="78">
        <v>2.3999999999999998E-3</v>
      </c>
      <c r="N20" s="78">
        <v>2.9999999999999997E-4</v>
      </c>
    </row>
    <row r="21" spans="2:14">
      <c r="B21" t="s">
        <v>1997</v>
      </c>
      <c r="C21" t="s">
        <v>1998</v>
      </c>
      <c r="D21" t="s">
        <v>100</v>
      </c>
      <c r="E21" t="s">
        <v>1999</v>
      </c>
      <c r="F21" t="s">
        <v>1983</v>
      </c>
      <c r="G21" t="s">
        <v>102</v>
      </c>
      <c r="H21" s="77">
        <v>20963.05</v>
      </c>
      <c r="I21" s="77">
        <v>3114</v>
      </c>
      <c r="J21" s="77">
        <v>0</v>
      </c>
      <c r="K21" s="77">
        <v>652.78937699999994</v>
      </c>
      <c r="L21" s="78">
        <v>2.0000000000000001E-4</v>
      </c>
      <c r="M21" s="78">
        <v>4.1999999999999997E-3</v>
      </c>
      <c r="N21" s="78">
        <v>5.0000000000000001E-4</v>
      </c>
    </row>
    <row r="22" spans="2:14">
      <c r="B22" t="s">
        <v>2000</v>
      </c>
      <c r="C22" t="s">
        <v>2001</v>
      </c>
      <c r="D22" t="s">
        <v>100</v>
      </c>
      <c r="E22" t="s">
        <v>2002</v>
      </c>
      <c r="F22" t="s">
        <v>1983</v>
      </c>
      <c r="G22" t="s">
        <v>102</v>
      </c>
      <c r="H22" s="77">
        <v>3038.14</v>
      </c>
      <c r="I22" s="77">
        <v>30560</v>
      </c>
      <c r="J22" s="77">
        <v>0</v>
      </c>
      <c r="K22" s="77">
        <v>928.45558400000004</v>
      </c>
      <c r="L22" s="78">
        <v>4.0000000000000002E-4</v>
      </c>
      <c r="M22" s="78">
        <v>6.0000000000000001E-3</v>
      </c>
      <c r="N22" s="78">
        <v>6.9999999999999999E-4</v>
      </c>
    </row>
    <row r="23" spans="2:14">
      <c r="B23" t="s">
        <v>2003</v>
      </c>
      <c r="C23" t="s">
        <v>2004</v>
      </c>
      <c r="D23" t="s">
        <v>100</v>
      </c>
      <c r="E23" t="s">
        <v>2002</v>
      </c>
      <c r="F23" t="s">
        <v>1983</v>
      </c>
      <c r="G23" t="s">
        <v>102</v>
      </c>
      <c r="H23" s="77">
        <v>9047.14</v>
      </c>
      <c r="I23" s="77">
        <v>17510</v>
      </c>
      <c r="J23" s="77">
        <v>0</v>
      </c>
      <c r="K23" s="77">
        <v>1584.1542139999999</v>
      </c>
      <c r="L23" s="78">
        <v>2.9999999999999997E-4</v>
      </c>
      <c r="M23" s="78">
        <v>1.03E-2</v>
      </c>
      <c r="N23" s="78">
        <v>1.2999999999999999E-3</v>
      </c>
    </row>
    <row r="24" spans="2:14">
      <c r="B24" t="s">
        <v>2005</v>
      </c>
      <c r="C24" t="s">
        <v>2006</v>
      </c>
      <c r="D24" t="s">
        <v>100</v>
      </c>
      <c r="E24" t="s">
        <v>2002</v>
      </c>
      <c r="F24" t="s">
        <v>1983</v>
      </c>
      <c r="G24" t="s">
        <v>102</v>
      </c>
      <c r="H24" s="77">
        <v>2253.34</v>
      </c>
      <c r="I24" s="77">
        <v>17260</v>
      </c>
      <c r="J24" s="77">
        <v>0</v>
      </c>
      <c r="K24" s="77">
        <v>388.92648400000002</v>
      </c>
      <c r="L24" s="78">
        <v>2.9999999999999997E-4</v>
      </c>
      <c r="M24" s="78">
        <v>2.5000000000000001E-3</v>
      </c>
      <c r="N24" s="78">
        <v>2.9999999999999997E-4</v>
      </c>
    </row>
    <row r="25" spans="2:14">
      <c r="B25" t="s">
        <v>2007</v>
      </c>
      <c r="C25" t="s">
        <v>2008</v>
      </c>
      <c r="D25" t="s">
        <v>100</v>
      </c>
      <c r="E25" t="s">
        <v>2002</v>
      </c>
      <c r="F25" t="s">
        <v>1983</v>
      </c>
      <c r="G25" t="s">
        <v>102</v>
      </c>
      <c r="H25" s="77">
        <v>23287</v>
      </c>
      <c r="I25" s="77">
        <v>16950</v>
      </c>
      <c r="J25" s="77">
        <v>0</v>
      </c>
      <c r="K25" s="77">
        <v>3947.1464999999998</v>
      </c>
      <c r="L25" s="78">
        <v>2E-3</v>
      </c>
      <c r="M25" s="78">
        <v>2.5700000000000001E-2</v>
      </c>
      <c r="N25" s="78">
        <v>3.0999999999999999E-3</v>
      </c>
    </row>
    <row r="26" spans="2:14">
      <c r="B26" s="79" t="s">
        <v>2009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2010</v>
      </c>
      <c r="D28" s="16"/>
      <c r="E28" s="16"/>
      <c r="F28" s="16"/>
      <c r="G28" s="16"/>
      <c r="H28" s="81">
        <v>9212425.9199999999</v>
      </c>
      <c r="J28" s="81">
        <v>0</v>
      </c>
      <c r="K28" s="81">
        <v>61567.511064159997</v>
      </c>
      <c r="M28" s="80">
        <v>0.4002</v>
      </c>
      <c r="N28" s="80">
        <v>4.8599999999999997E-2</v>
      </c>
    </row>
    <row r="29" spans="2:14">
      <c r="B29" t="s">
        <v>2011</v>
      </c>
      <c r="C29" t="s">
        <v>2012</v>
      </c>
      <c r="D29" t="s">
        <v>100</v>
      </c>
      <c r="E29" t="s">
        <v>1982</v>
      </c>
      <c r="F29" t="s">
        <v>2013</v>
      </c>
      <c r="G29" t="s">
        <v>102</v>
      </c>
      <c r="H29" s="77">
        <v>1122801.8</v>
      </c>
      <c r="I29" s="77">
        <v>359.86</v>
      </c>
      <c r="J29" s="77">
        <v>0</v>
      </c>
      <c r="K29" s="77">
        <v>4040.5145574799999</v>
      </c>
      <c r="L29" s="78">
        <v>1.6799999999999999E-2</v>
      </c>
      <c r="M29" s="78">
        <v>2.63E-2</v>
      </c>
      <c r="N29" s="78">
        <v>3.2000000000000002E-3</v>
      </c>
    </row>
    <row r="30" spans="2:14">
      <c r="B30" t="s">
        <v>2014</v>
      </c>
      <c r="C30" t="s">
        <v>2015</v>
      </c>
      <c r="D30" t="s">
        <v>100</v>
      </c>
      <c r="E30" t="s">
        <v>1982</v>
      </c>
      <c r="F30" t="s">
        <v>2013</v>
      </c>
      <c r="G30" t="s">
        <v>102</v>
      </c>
      <c r="H30" s="77">
        <v>2163874.9900000002</v>
      </c>
      <c r="I30" s="77">
        <v>345.2</v>
      </c>
      <c r="J30" s="77">
        <v>0</v>
      </c>
      <c r="K30" s="77">
        <v>7469.6964654800004</v>
      </c>
      <c r="L30" s="78">
        <v>1.2800000000000001E-2</v>
      </c>
      <c r="M30" s="78">
        <v>4.8599999999999997E-2</v>
      </c>
      <c r="N30" s="78">
        <v>5.8999999999999999E-3</v>
      </c>
    </row>
    <row r="31" spans="2:14">
      <c r="B31" t="s">
        <v>2016</v>
      </c>
      <c r="C31" t="s">
        <v>2017</v>
      </c>
      <c r="D31" t="s">
        <v>100</v>
      </c>
      <c r="E31" t="s">
        <v>1990</v>
      </c>
      <c r="F31" t="s">
        <v>2013</v>
      </c>
      <c r="G31" t="s">
        <v>102</v>
      </c>
      <c r="H31" s="77">
        <v>567358.18999999994</v>
      </c>
      <c r="I31" s="77">
        <v>3613</v>
      </c>
      <c r="J31" s="77">
        <v>0</v>
      </c>
      <c r="K31" s="77">
        <v>20498.651404699998</v>
      </c>
      <c r="L31" s="78">
        <v>5.62E-2</v>
      </c>
      <c r="M31" s="78">
        <v>0.1333</v>
      </c>
      <c r="N31" s="78">
        <v>1.6199999999999999E-2</v>
      </c>
    </row>
    <row r="32" spans="2:14">
      <c r="B32" t="s">
        <v>2018</v>
      </c>
      <c r="C32" t="s">
        <v>2019</v>
      </c>
      <c r="D32" t="s">
        <v>100</v>
      </c>
      <c r="E32" t="s">
        <v>1999</v>
      </c>
      <c r="F32" t="s">
        <v>2013</v>
      </c>
      <c r="G32" t="s">
        <v>102</v>
      </c>
      <c r="H32" s="77">
        <v>2818076</v>
      </c>
      <c r="I32" s="77">
        <v>346.08</v>
      </c>
      <c r="J32" s="77">
        <v>0</v>
      </c>
      <c r="K32" s="77">
        <v>9752.7974207999996</v>
      </c>
      <c r="L32" s="78">
        <v>8.9999999999999993E-3</v>
      </c>
      <c r="M32" s="78">
        <v>6.3399999999999998E-2</v>
      </c>
      <c r="N32" s="78">
        <v>7.7000000000000002E-3</v>
      </c>
    </row>
    <row r="33" spans="2:14">
      <c r="B33" t="s">
        <v>2020</v>
      </c>
      <c r="C33" t="s">
        <v>2021</v>
      </c>
      <c r="D33" t="s">
        <v>100</v>
      </c>
      <c r="E33" t="s">
        <v>1999</v>
      </c>
      <c r="F33" t="s">
        <v>2013</v>
      </c>
      <c r="G33" t="s">
        <v>102</v>
      </c>
      <c r="H33" s="77">
        <v>2200574</v>
      </c>
      <c r="I33" s="77">
        <v>364.56</v>
      </c>
      <c r="J33" s="77">
        <v>0</v>
      </c>
      <c r="K33" s="77">
        <v>8022.4125744000003</v>
      </c>
      <c r="L33" s="78">
        <v>1.2E-2</v>
      </c>
      <c r="M33" s="78">
        <v>5.21E-2</v>
      </c>
      <c r="N33" s="78">
        <v>6.3E-3</v>
      </c>
    </row>
    <row r="34" spans="2:14">
      <c r="B34" t="s">
        <v>2022</v>
      </c>
      <c r="C34" t="s">
        <v>2023</v>
      </c>
      <c r="D34" t="s">
        <v>100</v>
      </c>
      <c r="E34" t="s">
        <v>2002</v>
      </c>
      <c r="F34" t="s">
        <v>2013</v>
      </c>
      <c r="G34" t="s">
        <v>102</v>
      </c>
      <c r="H34" s="77">
        <v>293522</v>
      </c>
      <c r="I34" s="77">
        <v>3440.87</v>
      </c>
      <c r="J34" s="77">
        <v>0</v>
      </c>
      <c r="K34" s="77">
        <v>10099.7104414</v>
      </c>
      <c r="L34" s="78">
        <v>1.01E-2</v>
      </c>
      <c r="M34" s="78">
        <v>6.5699999999999995E-2</v>
      </c>
      <c r="N34" s="78">
        <v>8.0000000000000002E-3</v>
      </c>
    </row>
    <row r="35" spans="2:14">
      <c r="B35" t="s">
        <v>2024</v>
      </c>
      <c r="C35" t="s">
        <v>2025</v>
      </c>
      <c r="D35" t="s">
        <v>100</v>
      </c>
      <c r="E35" t="s">
        <v>2002</v>
      </c>
      <c r="F35" t="s">
        <v>2013</v>
      </c>
      <c r="G35" t="s">
        <v>102</v>
      </c>
      <c r="H35" s="77">
        <v>31621</v>
      </c>
      <c r="I35" s="77">
        <v>3659.07</v>
      </c>
      <c r="J35" s="77">
        <v>0</v>
      </c>
      <c r="K35" s="77">
        <v>1157.0345247</v>
      </c>
      <c r="L35" s="78">
        <v>1.9E-3</v>
      </c>
      <c r="M35" s="78">
        <v>7.4999999999999997E-3</v>
      </c>
      <c r="N35" s="78">
        <v>8.9999999999999998E-4</v>
      </c>
    </row>
    <row r="36" spans="2:14">
      <c r="B36" t="s">
        <v>2026</v>
      </c>
      <c r="C36" t="s">
        <v>2027</v>
      </c>
      <c r="D36" t="s">
        <v>100</v>
      </c>
      <c r="E36" t="s">
        <v>2002</v>
      </c>
      <c r="F36" t="s">
        <v>2013</v>
      </c>
      <c r="G36" t="s">
        <v>102</v>
      </c>
      <c r="H36" s="77">
        <v>14597.94</v>
      </c>
      <c r="I36" s="77">
        <v>3608</v>
      </c>
      <c r="J36" s="77">
        <v>0</v>
      </c>
      <c r="K36" s="77">
        <v>526.69367520000003</v>
      </c>
      <c r="L36" s="78">
        <v>2.3E-3</v>
      </c>
      <c r="M36" s="78">
        <v>3.3999999999999998E-3</v>
      </c>
      <c r="N36" s="78">
        <v>4.0000000000000002E-4</v>
      </c>
    </row>
    <row r="37" spans="2:14">
      <c r="B37" s="79" t="s">
        <v>2028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211</v>
      </c>
      <c r="C38" t="s">
        <v>211</v>
      </c>
      <c r="D38" s="16"/>
      <c r="E38" s="16"/>
      <c r="F38" t="s">
        <v>211</v>
      </c>
      <c r="G38" t="s">
        <v>211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929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211</v>
      </c>
      <c r="C40" t="s">
        <v>211</v>
      </c>
      <c r="D40" s="16"/>
      <c r="E40" s="16"/>
      <c r="F40" t="s">
        <v>211</v>
      </c>
      <c r="G40" t="s">
        <v>211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2029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211</v>
      </c>
      <c r="C42" t="s">
        <v>211</v>
      </c>
      <c r="D42" s="16"/>
      <c r="E42" s="16"/>
      <c r="F42" t="s">
        <v>211</v>
      </c>
      <c r="G42" t="s">
        <v>211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225</v>
      </c>
      <c r="D43" s="16"/>
      <c r="E43" s="16"/>
      <c r="F43" s="16"/>
      <c r="G43" s="16"/>
      <c r="H43" s="81">
        <v>856619.37</v>
      </c>
      <c r="J43" s="81">
        <v>0</v>
      </c>
      <c r="K43" s="81">
        <v>73480.125555307546</v>
      </c>
      <c r="M43" s="80">
        <v>0.47770000000000001</v>
      </c>
      <c r="N43" s="80">
        <v>5.8000000000000003E-2</v>
      </c>
    </row>
    <row r="44" spans="2:14">
      <c r="B44" s="79" t="s">
        <v>2030</v>
      </c>
      <c r="D44" s="16"/>
      <c r="E44" s="16"/>
      <c r="F44" s="16"/>
      <c r="G44" s="16"/>
      <c r="H44" s="81">
        <v>850416.79</v>
      </c>
      <c r="J44" s="81">
        <v>0</v>
      </c>
      <c r="K44" s="81">
        <v>71431.498232601938</v>
      </c>
      <c r="M44" s="80">
        <v>0.46429999999999999</v>
      </c>
      <c r="N44" s="80">
        <v>5.6399999999999999E-2</v>
      </c>
    </row>
    <row r="45" spans="2:14">
      <c r="B45" t="s">
        <v>2031</v>
      </c>
      <c r="C45" t="s">
        <v>2032</v>
      </c>
      <c r="D45" t="s">
        <v>1892</v>
      </c>
      <c r="E45" t="s">
        <v>2033</v>
      </c>
      <c r="F45" t="s">
        <v>1983</v>
      </c>
      <c r="G45" t="s">
        <v>106</v>
      </c>
      <c r="H45" s="77">
        <v>27810.12</v>
      </c>
      <c r="I45" s="77">
        <v>995</v>
      </c>
      <c r="J45" s="77">
        <v>0</v>
      </c>
      <c r="K45" s="77">
        <v>1021.615882248</v>
      </c>
      <c r="L45" s="78">
        <v>1E-4</v>
      </c>
      <c r="M45" s="78">
        <v>6.6E-3</v>
      </c>
      <c r="N45" s="78">
        <v>8.0000000000000004E-4</v>
      </c>
    </row>
    <row r="46" spans="2:14">
      <c r="B46" t="s">
        <v>2034</v>
      </c>
      <c r="C46" t="s">
        <v>2035</v>
      </c>
      <c r="D46" t="s">
        <v>123</v>
      </c>
      <c r="E46" t="s">
        <v>2036</v>
      </c>
      <c r="F46" t="s">
        <v>1983</v>
      </c>
      <c r="G46" t="s">
        <v>106</v>
      </c>
      <c r="H46" s="77">
        <v>20248.919999999998</v>
      </c>
      <c r="I46" s="77">
        <v>6301</v>
      </c>
      <c r="J46" s="77">
        <v>0</v>
      </c>
      <c r="K46" s="77">
        <v>4710.5653864464002</v>
      </c>
      <c r="L46" s="78">
        <v>5.0000000000000001E-4</v>
      </c>
      <c r="M46" s="78">
        <v>3.0599999999999999E-2</v>
      </c>
      <c r="N46" s="78">
        <v>3.7000000000000002E-3</v>
      </c>
    </row>
    <row r="47" spans="2:14">
      <c r="B47" t="s">
        <v>2037</v>
      </c>
      <c r="C47" t="s">
        <v>2038</v>
      </c>
      <c r="D47" t="s">
        <v>1759</v>
      </c>
      <c r="E47" t="s">
        <v>2039</v>
      </c>
      <c r="F47" t="s">
        <v>1983</v>
      </c>
      <c r="G47" t="s">
        <v>106</v>
      </c>
      <c r="H47" s="77">
        <v>2141.5300000000002</v>
      </c>
      <c r="I47" s="77">
        <v>6472</v>
      </c>
      <c r="J47" s="77">
        <v>0</v>
      </c>
      <c r="K47" s="77">
        <v>511.71054134719998</v>
      </c>
      <c r="L47" s="78">
        <v>0</v>
      </c>
      <c r="M47" s="78">
        <v>3.3E-3</v>
      </c>
      <c r="N47" s="78">
        <v>4.0000000000000002E-4</v>
      </c>
    </row>
    <row r="48" spans="2:14">
      <c r="B48" t="s">
        <v>2040</v>
      </c>
      <c r="C48" t="s">
        <v>2041</v>
      </c>
      <c r="D48" t="s">
        <v>1892</v>
      </c>
      <c r="E48" t="s">
        <v>1880</v>
      </c>
      <c r="F48" t="s">
        <v>1983</v>
      </c>
      <c r="G48" t="s">
        <v>106</v>
      </c>
      <c r="H48" s="77">
        <v>31587.53</v>
      </c>
      <c r="I48" s="77">
        <v>442.7</v>
      </c>
      <c r="J48" s="77">
        <v>0</v>
      </c>
      <c r="K48" s="77">
        <v>516.28187868452005</v>
      </c>
      <c r="L48" s="78">
        <v>1E-4</v>
      </c>
      <c r="M48" s="78">
        <v>3.3999999999999998E-3</v>
      </c>
      <c r="N48" s="78">
        <v>4.0000000000000002E-4</v>
      </c>
    </row>
    <row r="49" spans="2:14">
      <c r="B49" t="s">
        <v>2042</v>
      </c>
      <c r="C49" t="s">
        <v>2043</v>
      </c>
      <c r="D49" t="s">
        <v>1892</v>
      </c>
      <c r="E49" t="s">
        <v>1880</v>
      </c>
      <c r="F49" t="s">
        <v>1983</v>
      </c>
      <c r="G49" t="s">
        <v>106</v>
      </c>
      <c r="H49" s="77">
        <v>152393.04</v>
      </c>
      <c r="I49" s="77">
        <v>782.8</v>
      </c>
      <c r="J49" s="77">
        <v>0</v>
      </c>
      <c r="K49" s="77">
        <v>4404.3075916070402</v>
      </c>
      <c r="L49" s="78">
        <v>2.0000000000000001E-4</v>
      </c>
      <c r="M49" s="78">
        <v>2.86E-2</v>
      </c>
      <c r="N49" s="78">
        <v>3.5000000000000001E-3</v>
      </c>
    </row>
    <row r="50" spans="2:14">
      <c r="B50" t="s">
        <v>2044</v>
      </c>
      <c r="C50" t="s">
        <v>2045</v>
      </c>
      <c r="D50" t="s">
        <v>2046</v>
      </c>
      <c r="E50" t="s">
        <v>1880</v>
      </c>
      <c r="F50" t="s">
        <v>1983</v>
      </c>
      <c r="G50" t="s">
        <v>203</v>
      </c>
      <c r="H50" s="77">
        <v>36980.78</v>
      </c>
      <c r="I50" s="77">
        <v>1925.6517999999987</v>
      </c>
      <c r="J50" s="77">
        <v>0</v>
      </c>
      <c r="K50" s="77">
        <v>334.768108295871</v>
      </c>
      <c r="L50" s="78">
        <v>1E-4</v>
      </c>
      <c r="M50" s="78">
        <v>2.2000000000000001E-3</v>
      </c>
      <c r="N50" s="78">
        <v>2.9999999999999997E-4</v>
      </c>
    </row>
    <row r="51" spans="2:14">
      <c r="B51" t="s">
        <v>2047</v>
      </c>
      <c r="C51" t="s">
        <v>2048</v>
      </c>
      <c r="D51" t="s">
        <v>123</v>
      </c>
      <c r="E51" t="s">
        <v>1880</v>
      </c>
      <c r="F51" t="s">
        <v>1983</v>
      </c>
      <c r="G51" t="s">
        <v>110</v>
      </c>
      <c r="H51" s="77">
        <v>53982.67</v>
      </c>
      <c r="I51" s="77">
        <v>2866.5</v>
      </c>
      <c r="J51" s="77">
        <v>0</v>
      </c>
      <c r="K51" s="77">
        <v>6241.3365442673703</v>
      </c>
      <c r="L51" s="78">
        <v>2.0000000000000001E-4</v>
      </c>
      <c r="M51" s="78">
        <v>4.0599999999999997E-2</v>
      </c>
      <c r="N51" s="78">
        <v>4.8999999999999998E-3</v>
      </c>
    </row>
    <row r="52" spans="2:14">
      <c r="B52" t="s">
        <v>2049</v>
      </c>
      <c r="C52" t="s">
        <v>2050</v>
      </c>
      <c r="D52" t="s">
        <v>123</v>
      </c>
      <c r="E52" t="s">
        <v>1880</v>
      </c>
      <c r="F52" t="s">
        <v>1983</v>
      </c>
      <c r="G52" t="s">
        <v>106</v>
      </c>
      <c r="H52" s="77">
        <v>5091.42</v>
      </c>
      <c r="I52" s="77">
        <v>3758</v>
      </c>
      <c r="J52" s="77">
        <v>0</v>
      </c>
      <c r="K52" s="77">
        <v>706.41090081120001</v>
      </c>
      <c r="L52" s="78">
        <v>1E-4</v>
      </c>
      <c r="M52" s="78">
        <v>4.5999999999999999E-3</v>
      </c>
      <c r="N52" s="78">
        <v>5.9999999999999995E-4</v>
      </c>
    </row>
    <row r="53" spans="2:14">
      <c r="B53" t="s">
        <v>2051</v>
      </c>
      <c r="C53" t="s">
        <v>2052</v>
      </c>
      <c r="D53" t="s">
        <v>1892</v>
      </c>
      <c r="E53" t="s">
        <v>1880</v>
      </c>
      <c r="F53" t="s">
        <v>1983</v>
      </c>
      <c r="G53" t="s">
        <v>106</v>
      </c>
      <c r="H53" s="77">
        <v>48527.27</v>
      </c>
      <c r="I53" s="77">
        <v>481.2</v>
      </c>
      <c r="J53" s="77">
        <v>0</v>
      </c>
      <c r="K53" s="77">
        <v>862.13082020208003</v>
      </c>
      <c r="L53" s="78">
        <v>4.0000000000000002E-4</v>
      </c>
      <c r="M53" s="78">
        <v>5.5999999999999999E-3</v>
      </c>
      <c r="N53" s="78">
        <v>6.9999999999999999E-4</v>
      </c>
    </row>
    <row r="54" spans="2:14">
      <c r="B54" t="s">
        <v>2053</v>
      </c>
      <c r="C54" t="s">
        <v>2054</v>
      </c>
      <c r="D54" t="s">
        <v>1892</v>
      </c>
      <c r="E54" t="s">
        <v>1880</v>
      </c>
      <c r="F54" t="s">
        <v>1983</v>
      </c>
      <c r="G54" t="s">
        <v>106</v>
      </c>
      <c r="H54" s="77">
        <v>5669.1</v>
      </c>
      <c r="I54" s="77">
        <v>3849.75</v>
      </c>
      <c r="J54" s="77">
        <v>0</v>
      </c>
      <c r="K54" s="77">
        <v>805.76488640699995</v>
      </c>
      <c r="L54" s="78">
        <v>1E-4</v>
      </c>
      <c r="M54" s="78">
        <v>5.1999999999999998E-3</v>
      </c>
      <c r="N54" s="78">
        <v>5.9999999999999995E-4</v>
      </c>
    </row>
    <row r="55" spans="2:14">
      <c r="B55" t="s">
        <v>2055</v>
      </c>
      <c r="C55" t="s">
        <v>2056</v>
      </c>
      <c r="D55" t="s">
        <v>123</v>
      </c>
      <c r="E55" t="s">
        <v>1880</v>
      </c>
      <c r="F55" t="s">
        <v>1983</v>
      </c>
      <c r="G55" t="s">
        <v>110</v>
      </c>
      <c r="H55" s="77">
        <v>43127.99</v>
      </c>
      <c r="I55" s="77">
        <v>650.5</v>
      </c>
      <c r="J55" s="77">
        <v>0</v>
      </c>
      <c r="K55" s="77">
        <v>1131.5605888033299</v>
      </c>
      <c r="L55" s="78">
        <v>2.0000000000000001E-4</v>
      </c>
      <c r="M55" s="78">
        <v>7.4000000000000003E-3</v>
      </c>
      <c r="N55" s="78">
        <v>8.9999999999999998E-4</v>
      </c>
    </row>
    <row r="56" spans="2:14">
      <c r="B56" t="s">
        <v>2057</v>
      </c>
      <c r="C56" t="s">
        <v>2058</v>
      </c>
      <c r="D56" t="s">
        <v>1892</v>
      </c>
      <c r="E56" t="s">
        <v>1880</v>
      </c>
      <c r="F56" t="s">
        <v>1983</v>
      </c>
      <c r="G56" t="s">
        <v>106</v>
      </c>
      <c r="H56" s="77">
        <v>69703.759999999995</v>
      </c>
      <c r="I56" s="77">
        <v>1016</v>
      </c>
      <c r="J56" s="77">
        <v>0</v>
      </c>
      <c r="K56" s="77">
        <v>2614.6382243071998</v>
      </c>
      <c r="L56" s="78">
        <v>2.9999999999999997E-4</v>
      </c>
      <c r="M56" s="78">
        <v>1.7000000000000001E-2</v>
      </c>
      <c r="N56" s="78">
        <v>2.0999999999999999E-3</v>
      </c>
    </row>
    <row r="57" spans="2:14">
      <c r="B57" t="s">
        <v>2059</v>
      </c>
      <c r="C57" t="s">
        <v>2060</v>
      </c>
      <c r="D57" t="s">
        <v>1759</v>
      </c>
      <c r="E57" t="s">
        <v>1880</v>
      </c>
      <c r="F57" t="s">
        <v>1983</v>
      </c>
      <c r="G57" t="s">
        <v>106</v>
      </c>
      <c r="H57" s="77">
        <v>2291.1</v>
      </c>
      <c r="I57" s="77">
        <v>34200</v>
      </c>
      <c r="J57" s="77">
        <v>0</v>
      </c>
      <c r="K57" s="77">
        <v>2892.8894903999999</v>
      </c>
      <c r="L57" s="78">
        <v>1E-4</v>
      </c>
      <c r="M57" s="78">
        <v>1.8800000000000001E-2</v>
      </c>
      <c r="N57" s="78">
        <v>2.3E-3</v>
      </c>
    </row>
    <row r="58" spans="2:14">
      <c r="B58" t="s">
        <v>2061</v>
      </c>
      <c r="C58" t="s">
        <v>2062</v>
      </c>
      <c r="D58" t="s">
        <v>123</v>
      </c>
      <c r="E58" t="s">
        <v>1880</v>
      </c>
      <c r="F58" t="s">
        <v>1983</v>
      </c>
      <c r="G58" t="s">
        <v>106</v>
      </c>
      <c r="H58" s="77">
        <v>15028.74</v>
      </c>
      <c r="I58" s="77">
        <v>707.75</v>
      </c>
      <c r="J58" s="77">
        <v>0</v>
      </c>
      <c r="K58" s="77">
        <v>392.70292993620001</v>
      </c>
      <c r="L58" s="78">
        <v>0</v>
      </c>
      <c r="M58" s="78">
        <v>2.5999999999999999E-3</v>
      </c>
      <c r="N58" s="78">
        <v>2.9999999999999997E-4</v>
      </c>
    </row>
    <row r="59" spans="2:14">
      <c r="B59" t="s">
        <v>2063</v>
      </c>
      <c r="C59" t="s">
        <v>2064</v>
      </c>
      <c r="D59" t="s">
        <v>123</v>
      </c>
      <c r="E59" t="s">
        <v>1880</v>
      </c>
      <c r="F59" t="s">
        <v>1983</v>
      </c>
      <c r="G59" t="s">
        <v>110</v>
      </c>
      <c r="H59" s="77">
        <v>1162.97</v>
      </c>
      <c r="I59" s="77">
        <v>7368</v>
      </c>
      <c r="J59" s="77">
        <v>0</v>
      </c>
      <c r="K59" s="77">
        <v>345.61248522864003</v>
      </c>
      <c r="L59" s="78">
        <v>2.9999999999999997E-4</v>
      </c>
      <c r="M59" s="78">
        <v>2.2000000000000001E-3</v>
      </c>
      <c r="N59" s="78">
        <v>2.9999999999999997E-4</v>
      </c>
    </row>
    <row r="60" spans="2:14">
      <c r="B60" t="s">
        <v>2065</v>
      </c>
      <c r="C60" t="s">
        <v>2066</v>
      </c>
      <c r="D60" t="s">
        <v>1759</v>
      </c>
      <c r="E60" t="s">
        <v>2067</v>
      </c>
      <c r="F60" t="s">
        <v>1983</v>
      </c>
      <c r="G60" t="s">
        <v>106</v>
      </c>
      <c r="H60" s="77">
        <v>14178.91</v>
      </c>
      <c r="I60" s="77">
        <v>6443</v>
      </c>
      <c r="J60" s="77">
        <v>0</v>
      </c>
      <c r="K60" s="77">
        <v>3372.8161564396</v>
      </c>
      <c r="L60" s="78">
        <v>1E-4</v>
      </c>
      <c r="M60" s="78">
        <v>2.1899999999999999E-2</v>
      </c>
      <c r="N60" s="78">
        <v>2.7000000000000001E-3</v>
      </c>
    </row>
    <row r="61" spans="2:14">
      <c r="B61" t="s">
        <v>2068</v>
      </c>
      <c r="C61" t="s">
        <v>2069</v>
      </c>
      <c r="D61" t="s">
        <v>1759</v>
      </c>
      <c r="E61" t="s">
        <v>2070</v>
      </c>
      <c r="F61" t="s">
        <v>1983</v>
      </c>
      <c r="G61" t="s">
        <v>106</v>
      </c>
      <c r="H61" s="77">
        <v>5034.26</v>
      </c>
      <c r="I61" s="77">
        <v>7353</v>
      </c>
      <c r="J61" s="77">
        <v>0</v>
      </c>
      <c r="K61" s="77">
        <v>1366.6644567576</v>
      </c>
      <c r="L61" s="78">
        <v>0</v>
      </c>
      <c r="M61" s="78">
        <v>8.8999999999999999E-3</v>
      </c>
      <c r="N61" s="78">
        <v>1.1000000000000001E-3</v>
      </c>
    </row>
    <row r="62" spans="2:14">
      <c r="B62" t="s">
        <v>2071</v>
      </c>
      <c r="C62" t="s">
        <v>2072</v>
      </c>
      <c r="D62" t="s">
        <v>123</v>
      </c>
      <c r="E62" t="s">
        <v>2073</v>
      </c>
      <c r="F62" t="s">
        <v>1983</v>
      </c>
      <c r="G62" t="s">
        <v>116</v>
      </c>
      <c r="H62" s="77">
        <v>18778.509999999998</v>
      </c>
      <c r="I62" s="77">
        <v>4966.4099999999962</v>
      </c>
      <c r="J62" s="77">
        <v>0</v>
      </c>
      <c r="K62" s="77">
        <v>2596.5944745586398</v>
      </c>
      <c r="L62" s="78">
        <v>2.9999999999999997E-4</v>
      </c>
      <c r="M62" s="78">
        <v>1.6899999999999998E-2</v>
      </c>
      <c r="N62" s="78">
        <v>2.0999999999999999E-3</v>
      </c>
    </row>
    <row r="63" spans="2:14">
      <c r="B63" t="s">
        <v>2074</v>
      </c>
      <c r="C63" t="s">
        <v>2075</v>
      </c>
      <c r="D63" t="s">
        <v>1763</v>
      </c>
      <c r="E63" t="s">
        <v>2076</v>
      </c>
      <c r="F63" t="s">
        <v>1983</v>
      </c>
      <c r="G63" t="s">
        <v>106</v>
      </c>
      <c r="H63" s="77">
        <v>5246.74</v>
      </c>
      <c r="I63" s="77">
        <v>2414</v>
      </c>
      <c r="J63" s="77">
        <v>0</v>
      </c>
      <c r="K63" s="77">
        <v>467.61507289119999</v>
      </c>
      <c r="L63" s="78">
        <v>2.0000000000000001E-4</v>
      </c>
      <c r="M63" s="78">
        <v>3.0000000000000001E-3</v>
      </c>
      <c r="N63" s="78">
        <v>4.0000000000000002E-4</v>
      </c>
    </row>
    <row r="64" spans="2:14">
      <c r="B64" t="s">
        <v>2077</v>
      </c>
      <c r="C64" t="s">
        <v>2078</v>
      </c>
      <c r="D64" t="s">
        <v>123</v>
      </c>
      <c r="E64" t="s">
        <v>2079</v>
      </c>
      <c r="F64" t="s">
        <v>1983</v>
      </c>
      <c r="G64" t="s">
        <v>106</v>
      </c>
      <c r="H64" s="77">
        <v>3941.01</v>
      </c>
      <c r="I64" s="77">
        <v>4608.5</v>
      </c>
      <c r="J64" s="77">
        <v>0</v>
      </c>
      <c r="K64" s="77">
        <v>670.54637807819995</v>
      </c>
      <c r="L64" s="78">
        <v>4.0000000000000002E-4</v>
      </c>
      <c r="M64" s="78">
        <v>4.4000000000000003E-3</v>
      </c>
      <c r="N64" s="78">
        <v>5.0000000000000001E-4</v>
      </c>
    </row>
    <row r="65" spans="2:14">
      <c r="B65" t="s">
        <v>2080</v>
      </c>
      <c r="C65" t="s">
        <v>2081</v>
      </c>
      <c r="D65" t="s">
        <v>1759</v>
      </c>
      <c r="E65" t="s">
        <v>2079</v>
      </c>
      <c r="F65" t="s">
        <v>1983</v>
      </c>
      <c r="G65" t="s">
        <v>106</v>
      </c>
      <c r="H65" s="77">
        <v>11135.94</v>
      </c>
      <c r="I65" s="77">
        <v>5945.5</v>
      </c>
      <c r="J65" s="77">
        <v>0</v>
      </c>
      <c r="K65" s="77">
        <v>2444.4263584884002</v>
      </c>
      <c r="L65" s="78">
        <v>2.9999999999999997E-4</v>
      </c>
      <c r="M65" s="78">
        <v>1.5900000000000001E-2</v>
      </c>
      <c r="N65" s="78">
        <v>1.9E-3</v>
      </c>
    </row>
    <row r="66" spans="2:14">
      <c r="B66" t="s">
        <v>2082</v>
      </c>
      <c r="C66" t="s">
        <v>2083</v>
      </c>
      <c r="D66" t="s">
        <v>123</v>
      </c>
      <c r="E66" t="s">
        <v>2084</v>
      </c>
      <c r="F66" t="s">
        <v>1983</v>
      </c>
      <c r="G66" t="s">
        <v>110</v>
      </c>
      <c r="H66" s="77">
        <v>11738.01</v>
      </c>
      <c r="I66" s="77">
        <v>20573</v>
      </c>
      <c r="J66" s="77">
        <v>0</v>
      </c>
      <c r="K66" s="77">
        <v>9740.0995398298201</v>
      </c>
      <c r="L66" s="78">
        <v>4.0000000000000002E-4</v>
      </c>
      <c r="M66" s="78">
        <v>6.3299999999999995E-2</v>
      </c>
      <c r="N66" s="78">
        <v>7.7000000000000002E-3</v>
      </c>
    </row>
    <row r="67" spans="2:14">
      <c r="B67" t="s">
        <v>2085</v>
      </c>
      <c r="C67" t="s">
        <v>2086</v>
      </c>
      <c r="D67" t="s">
        <v>123</v>
      </c>
      <c r="E67" t="s">
        <v>2084</v>
      </c>
      <c r="F67" t="s">
        <v>1983</v>
      </c>
      <c r="G67" t="s">
        <v>110</v>
      </c>
      <c r="H67" s="77">
        <v>1357.51</v>
      </c>
      <c r="I67" s="77">
        <v>5294</v>
      </c>
      <c r="J67" s="77">
        <v>0</v>
      </c>
      <c r="K67" s="77">
        <v>289.86666135195998</v>
      </c>
      <c r="L67" s="78">
        <v>2.0000000000000001E-4</v>
      </c>
      <c r="M67" s="78">
        <v>1.9E-3</v>
      </c>
      <c r="N67" s="78">
        <v>2.0000000000000001E-4</v>
      </c>
    </row>
    <row r="68" spans="2:14">
      <c r="B68" t="s">
        <v>2087</v>
      </c>
      <c r="C68" t="s">
        <v>2088</v>
      </c>
      <c r="D68" t="s">
        <v>123</v>
      </c>
      <c r="E68" t="s">
        <v>2084</v>
      </c>
      <c r="F68" t="s">
        <v>1983</v>
      </c>
      <c r="G68" t="s">
        <v>110</v>
      </c>
      <c r="H68" s="77">
        <v>5933.82</v>
      </c>
      <c r="I68" s="77">
        <v>8213.2999999999829</v>
      </c>
      <c r="J68" s="77">
        <v>0</v>
      </c>
      <c r="K68" s="77">
        <v>1965.7276576711999</v>
      </c>
      <c r="L68" s="78">
        <v>1.1000000000000001E-3</v>
      </c>
      <c r="M68" s="78">
        <v>1.2800000000000001E-2</v>
      </c>
      <c r="N68" s="78">
        <v>1.6000000000000001E-3</v>
      </c>
    </row>
    <row r="69" spans="2:14">
      <c r="B69" t="s">
        <v>2089</v>
      </c>
      <c r="C69" t="s">
        <v>2090</v>
      </c>
      <c r="D69" t="s">
        <v>123</v>
      </c>
      <c r="E69" t="s">
        <v>2084</v>
      </c>
      <c r="F69" t="s">
        <v>1983</v>
      </c>
      <c r="G69" t="s">
        <v>110</v>
      </c>
      <c r="H69" s="77">
        <v>9269.84</v>
      </c>
      <c r="I69" s="77">
        <v>2296.8000000000002</v>
      </c>
      <c r="J69" s="77">
        <v>0</v>
      </c>
      <c r="K69" s="77">
        <v>858.74992396300797</v>
      </c>
      <c r="L69" s="78">
        <v>2.9999999999999997E-4</v>
      </c>
      <c r="M69" s="78">
        <v>5.5999999999999999E-3</v>
      </c>
      <c r="N69" s="78">
        <v>6.9999999999999999E-4</v>
      </c>
    </row>
    <row r="70" spans="2:14">
      <c r="B70" t="s">
        <v>2091</v>
      </c>
      <c r="C70" t="s">
        <v>2092</v>
      </c>
      <c r="D70" t="s">
        <v>2093</v>
      </c>
      <c r="E70" t="s">
        <v>2094</v>
      </c>
      <c r="F70" t="s">
        <v>1983</v>
      </c>
      <c r="G70" t="s">
        <v>200</v>
      </c>
      <c r="H70" s="77">
        <v>50072.66</v>
      </c>
      <c r="I70" s="77">
        <v>242800</v>
      </c>
      <c r="J70" s="77">
        <v>0</v>
      </c>
      <c r="K70" s="77">
        <v>3112.4778895064801</v>
      </c>
      <c r="L70" s="78">
        <v>0</v>
      </c>
      <c r="M70" s="78">
        <v>2.0199999999999999E-2</v>
      </c>
      <c r="N70" s="78">
        <v>2.5000000000000001E-3</v>
      </c>
    </row>
    <row r="71" spans="2:14">
      <c r="B71" t="s">
        <v>2095</v>
      </c>
      <c r="C71" t="s">
        <v>2096</v>
      </c>
      <c r="D71" t="s">
        <v>2093</v>
      </c>
      <c r="E71" t="s">
        <v>2094</v>
      </c>
      <c r="F71" t="s">
        <v>1983</v>
      </c>
      <c r="G71" t="s">
        <v>200</v>
      </c>
      <c r="H71" s="77">
        <v>136819.82</v>
      </c>
      <c r="I71" s="77">
        <v>23310</v>
      </c>
      <c r="J71" s="77">
        <v>0</v>
      </c>
      <c r="K71" s="77">
        <v>816.48501377524201</v>
      </c>
      <c r="L71" s="78">
        <v>4.0000000000000002E-4</v>
      </c>
      <c r="M71" s="78">
        <v>5.3E-3</v>
      </c>
      <c r="N71" s="78">
        <v>5.9999999999999995E-4</v>
      </c>
    </row>
    <row r="72" spans="2:14">
      <c r="B72" t="s">
        <v>2097</v>
      </c>
      <c r="C72" t="s">
        <v>2098</v>
      </c>
      <c r="D72" t="s">
        <v>123</v>
      </c>
      <c r="E72" t="s">
        <v>2099</v>
      </c>
      <c r="F72" t="s">
        <v>1983</v>
      </c>
      <c r="G72" t="s">
        <v>110</v>
      </c>
      <c r="H72" s="77">
        <v>702.69</v>
      </c>
      <c r="I72" s="77">
        <v>17464</v>
      </c>
      <c r="J72" s="77">
        <v>0</v>
      </c>
      <c r="K72" s="77">
        <v>494.96990030543998</v>
      </c>
      <c r="L72" s="78">
        <v>1E-4</v>
      </c>
      <c r="M72" s="78">
        <v>3.2000000000000002E-3</v>
      </c>
      <c r="N72" s="78">
        <v>4.0000000000000002E-4</v>
      </c>
    </row>
    <row r="73" spans="2:14">
      <c r="B73" t="s">
        <v>2100</v>
      </c>
      <c r="C73" t="s">
        <v>2101</v>
      </c>
      <c r="D73" t="s">
        <v>1759</v>
      </c>
      <c r="E73" t="s">
        <v>2102</v>
      </c>
      <c r="F73" t="s">
        <v>1983</v>
      </c>
      <c r="G73" t="s">
        <v>106</v>
      </c>
      <c r="H73" s="77">
        <v>936.66</v>
      </c>
      <c r="I73" s="77">
        <v>16768</v>
      </c>
      <c r="J73" s="77">
        <v>0</v>
      </c>
      <c r="K73" s="77">
        <v>579.86237736960004</v>
      </c>
      <c r="L73" s="78">
        <v>0</v>
      </c>
      <c r="M73" s="78">
        <v>3.8E-3</v>
      </c>
      <c r="N73" s="78">
        <v>5.0000000000000001E-4</v>
      </c>
    </row>
    <row r="74" spans="2:14">
      <c r="B74" t="s">
        <v>2103</v>
      </c>
      <c r="C74" t="s">
        <v>2104</v>
      </c>
      <c r="D74" t="s">
        <v>1759</v>
      </c>
      <c r="E74" t="s">
        <v>2102</v>
      </c>
      <c r="F74" t="s">
        <v>1983</v>
      </c>
      <c r="G74" t="s">
        <v>106</v>
      </c>
      <c r="H74" s="77">
        <v>1565.56</v>
      </c>
      <c r="I74" s="77">
        <v>8065</v>
      </c>
      <c r="J74" s="77">
        <v>0</v>
      </c>
      <c r="K74" s="77">
        <v>466.16083248799998</v>
      </c>
      <c r="L74" s="78">
        <v>0</v>
      </c>
      <c r="M74" s="78">
        <v>3.0000000000000001E-3</v>
      </c>
      <c r="N74" s="78">
        <v>4.0000000000000002E-4</v>
      </c>
    </row>
    <row r="75" spans="2:14">
      <c r="B75" t="s">
        <v>2105</v>
      </c>
      <c r="C75" t="s">
        <v>2106</v>
      </c>
      <c r="D75" t="s">
        <v>1759</v>
      </c>
      <c r="E75" t="s">
        <v>2102</v>
      </c>
      <c r="F75" t="s">
        <v>1983</v>
      </c>
      <c r="G75" t="s">
        <v>106</v>
      </c>
      <c r="H75" s="77">
        <v>13377.27</v>
      </c>
      <c r="I75" s="77">
        <v>3342</v>
      </c>
      <c r="J75" s="77">
        <v>0</v>
      </c>
      <c r="K75" s="77">
        <v>1650.5763976728001</v>
      </c>
      <c r="L75" s="78">
        <v>0</v>
      </c>
      <c r="M75" s="78">
        <v>1.0699999999999999E-2</v>
      </c>
      <c r="N75" s="78">
        <v>1.2999999999999999E-3</v>
      </c>
    </row>
    <row r="76" spans="2:14">
      <c r="B76" t="s">
        <v>2107</v>
      </c>
      <c r="C76" t="s">
        <v>2108</v>
      </c>
      <c r="D76" t="s">
        <v>1759</v>
      </c>
      <c r="E76" t="s">
        <v>2102</v>
      </c>
      <c r="F76" t="s">
        <v>1983</v>
      </c>
      <c r="G76" t="s">
        <v>106</v>
      </c>
      <c r="H76" s="77">
        <v>7438.83</v>
      </c>
      <c r="I76" s="77">
        <v>10641</v>
      </c>
      <c r="J76" s="77">
        <v>0</v>
      </c>
      <c r="K76" s="77">
        <v>2922.4613039075998</v>
      </c>
      <c r="L76" s="78">
        <v>1E-4</v>
      </c>
      <c r="M76" s="78">
        <v>1.9E-2</v>
      </c>
      <c r="N76" s="78">
        <v>2.3E-3</v>
      </c>
    </row>
    <row r="77" spans="2:14">
      <c r="B77" t="s">
        <v>2109</v>
      </c>
      <c r="C77" t="s">
        <v>2110</v>
      </c>
      <c r="D77" t="s">
        <v>1759</v>
      </c>
      <c r="E77" t="s">
        <v>2102</v>
      </c>
      <c r="F77" t="s">
        <v>1983</v>
      </c>
      <c r="G77" t="s">
        <v>106</v>
      </c>
      <c r="H77" s="77">
        <v>7197.91</v>
      </c>
      <c r="I77" s="77">
        <v>3620</v>
      </c>
      <c r="J77" s="77">
        <v>0</v>
      </c>
      <c r="K77" s="77">
        <v>962.00355066400004</v>
      </c>
      <c r="L77" s="78">
        <v>2.0000000000000001E-4</v>
      </c>
      <c r="M77" s="78">
        <v>6.3E-3</v>
      </c>
      <c r="N77" s="78">
        <v>8.0000000000000004E-4</v>
      </c>
    </row>
    <row r="78" spans="2:14">
      <c r="B78" t="s">
        <v>2111</v>
      </c>
      <c r="C78" t="s">
        <v>2112</v>
      </c>
      <c r="D78" t="s">
        <v>123</v>
      </c>
      <c r="E78" t="s">
        <v>2102</v>
      </c>
      <c r="F78" t="s">
        <v>1983</v>
      </c>
      <c r="G78" t="s">
        <v>110</v>
      </c>
      <c r="H78" s="77">
        <v>928.23</v>
      </c>
      <c r="I78" s="77">
        <v>22410</v>
      </c>
      <c r="J78" s="77">
        <v>0</v>
      </c>
      <c r="K78" s="77">
        <v>839.01311785619998</v>
      </c>
      <c r="L78" s="78">
        <v>8.0000000000000004E-4</v>
      </c>
      <c r="M78" s="78">
        <v>5.4999999999999997E-3</v>
      </c>
      <c r="N78" s="78">
        <v>6.9999999999999999E-4</v>
      </c>
    </row>
    <row r="79" spans="2:14">
      <c r="B79" t="s">
        <v>2113</v>
      </c>
      <c r="C79" t="s">
        <v>2114</v>
      </c>
      <c r="D79" t="s">
        <v>123</v>
      </c>
      <c r="E79" t="s">
        <v>2102</v>
      </c>
      <c r="F79" t="s">
        <v>1983</v>
      </c>
      <c r="G79" t="s">
        <v>110</v>
      </c>
      <c r="H79" s="77">
        <v>2644.19</v>
      </c>
      <c r="I79" s="77">
        <v>19662</v>
      </c>
      <c r="J79" s="77">
        <v>0</v>
      </c>
      <c r="K79" s="77">
        <v>2096.9672325025199</v>
      </c>
      <c r="L79" s="78">
        <v>8.9999999999999998E-4</v>
      </c>
      <c r="M79" s="78">
        <v>1.3599999999999999E-2</v>
      </c>
      <c r="N79" s="78">
        <v>1.6999999999999999E-3</v>
      </c>
    </row>
    <row r="80" spans="2:14">
      <c r="B80" t="s">
        <v>2115</v>
      </c>
      <c r="C80" t="s">
        <v>2116</v>
      </c>
      <c r="D80" t="s">
        <v>1892</v>
      </c>
      <c r="E80" t="s">
        <v>2102</v>
      </c>
      <c r="F80" t="s">
        <v>1983</v>
      </c>
      <c r="G80" t="s">
        <v>106</v>
      </c>
      <c r="H80" s="77">
        <v>13681.98</v>
      </c>
      <c r="I80" s="77">
        <v>2960</v>
      </c>
      <c r="J80" s="77">
        <v>0</v>
      </c>
      <c r="K80" s="77">
        <v>1495.2105567359999</v>
      </c>
      <c r="L80" s="78">
        <v>6.9999999999999999E-4</v>
      </c>
      <c r="M80" s="78">
        <v>9.7000000000000003E-3</v>
      </c>
      <c r="N80" s="78">
        <v>1.1999999999999999E-3</v>
      </c>
    </row>
    <row r="81" spans="2:14">
      <c r="B81" t="s">
        <v>2117</v>
      </c>
      <c r="C81" t="s">
        <v>2118</v>
      </c>
      <c r="D81" t="s">
        <v>1759</v>
      </c>
      <c r="E81" t="s">
        <v>2102</v>
      </c>
      <c r="F81" t="s">
        <v>1983</v>
      </c>
      <c r="G81" t="s">
        <v>106</v>
      </c>
      <c r="H81" s="77">
        <v>3667.22</v>
      </c>
      <c r="I81" s="77">
        <v>17114</v>
      </c>
      <c r="J81" s="77">
        <v>0</v>
      </c>
      <c r="K81" s="77">
        <v>2317.1288497136002</v>
      </c>
      <c r="L81" s="78">
        <v>0</v>
      </c>
      <c r="M81" s="78">
        <v>1.5100000000000001E-2</v>
      </c>
      <c r="N81" s="78">
        <v>1.8E-3</v>
      </c>
    </row>
    <row r="82" spans="2:14">
      <c r="B82" t="s">
        <v>2119</v>
      </c>
      <c r="C82" t="s">
        <v>2120</v>
      </c>
      <c r="D82" t="s">
        <v>1759</v>
      </c>
      <c r="E82" t="s">
        <v>2121</v>
      </c>
      <c r="F82" t="s">
        <v>1983</v>
      </c>
      <c r="G82" t="s">
        <v>106</v>
      </c>
      <c r="H82" s="77">
        <v>1275.99</v>
      </c>
      <c r="I82" s="77">
        <v>14992</v>
      </c>
      <c r="J82" s="77">
        <v>0</v>
      </c>
      <c r="K82" s="77">
        <v>706.26638559360003</v>
      </c>
      <c r="L82" s="78">
        <v>0</v>
      </c>
      <c r="M82" s="78">
        <v>4.5999999999999999E-3</v>
      </c>
      <c r="N82" s="78">
        <v>5.9999999999999995E-4</v>
      </c>
    </row>
    <row r="83" spans="2:14">
      <c r="B83" t="s">
        <v>2122</v>
      </c>
      <c r="C83" t="s">
        <v>2123</v>
      </c>
      <c r="D83" t="s">
        <v>107</v>
      </c>
      <c r="E83" t="s">
        <v>2124</v>
      </c>
      <c r="F83" t="s">
        <v>1983</v>
      </c>
      <c r="G83" t="s">
        <v>120</v>
      </c>
      <c r="H83" s="77">
        <v>7746.29</v>
      </c>
      <c r="I83" s="77">
        <v>8997</v>
      </c>
      <c r="J83" s="77">
        <v>0</v>
      </c>
      <c r="K83" s="77">
        <v>1706.51188548918</v>
      </c>
      <c r="L83" s="78">
        <v>1E-4</v>
      </c>
      <c r="M83" s="78">
        <v>1.11E-2</v>
      </c>
      <c r="N83" s="78">
        <v>1.2999999999999999E-3</v>
      </c>
    </row>
    <row r="84" spans="2:14">
      <c r="B84" s="79" t="s">
        <v>2125</v>
      </c>
      <c r="D84" s="16"/>
      <c r="E84" s="16"/>
      <c r="F84" s="16"/>
      <c r="G84" s="16"/>
      <c r="H84" s="81">
        <v>6202.58</v>
      </c>
      <c r="J84" s="81">
        <v>0</v>
      </c>
      <c r="K84" s="81">
        <v>2048.6273227055999</v>
      </c>
      <c r="M84" s="80">
        <v>1.3299999999999999E-2</v>
      </c>
      <c r="N84" s="80">
        <v>1.6000000000000001E-3</v>
      </c>
    </row>
    <row r="85" spans="2:14">
      <c r="B85" t="s">
        <v>2126</v>
      </c>
      <c r="C85" t="s">
        <v>2127</v>
      </c>
      <c r="D85" t="s">
        <v>1892</v>
      </c>
      <c r="E85" t="s">
        <v>1880</v>
      </c>
      <c r="F85" t="s">
        <v>2013</v>
      </c>
      <c r="G85" t="s">
        <v>106</v>
      </c>
      <c r="H85" s="77">
        <v>6202.58</v>
      </c>
      <c r="I85" s="77">
        <v>8946</v>
      </c>
      <c r="J85" s="77">
        <v>0</v>
      </c>
      <c r="K85" s="77">
        <v>2048.6273227055999</v>
      </c>
      <c r="L85" s="78">
        <v>2.0000000000000001E-4</v>
      </c>
      <c r="M85" s="78">
        <v>1.3299999999999999E-2</v>
      </c>
      <c r="N85" s="78">
        <v>1.6000000000000001E-3</v>
      </c>
    </row>
    <row r="86" spans="2:14">
      <c r="B86" s="79" t="s">
        <v>929</v>
      </c>
      <c r="D86" s="16"/>
      <c r="E86" s="16"/>
      <c r="F86" s="16"/>
      <c r="G86" s="16"/>
      <c r="H86" s="81">
        <v>0</v>
      </c>
      <c r="J86" s="81">
        <v>0</v>
      </c>
      <c r="K86" s="81">
        <v>0</v>
      </c>
      <c r="M86" s="80">
        <v>0</v>
      </c>
      <c r="N86" s="80">
        <v>0</v>
      </c>
    </row>
    <row r="87" spans="2:14">
      <c r="B87" t="s">
        <v>211</v>
      </c>
      <c r="C87" t="s">
        <v>211</v>
      </c>
      <c r="D87" s="16"/>
      <c r="E87" s="16"/>
      <c r="F87" t="s">
        <v>211</v>
      </c>
      <c r="G87" t="s">
        <v>211</v>
      </c>
      <c r="H87" s="77">
        <v>0</v>
      </c>
      <c r="I87" s="77">
        <v>0</v>
      </c>
      <c r="K87" s="77">
        <v>0</v>
      </c>
      <c r="L87" s="78">
        <v>0</v>
      </c>
      <c r="M87" s="78">
        <v>0</v>
      </c>
      <c r="N87" s="78">
        <v>0</v>
      </c>
    </row>
    <row r="88" spans="2:14">
      <c r="B88" s="79" t="s">
        <v>2029</v>
      </c>
      <c r="D88" s="16"/>
      <c r="E88" s="16"/>
      <c r="F88" s="16"/>
      <c r="G88" s="16"/>
      <c r="H88" s="81">
        <v>0</v>
      </c>
      <c r="J88" s="81">
        <v>0</v>
      </c>
      <c r="K88" s="81">
        <v>0</v>
      </c>
      <c r="M88" s="80">
        <v>0</v>
      </c>
      <c r="N88" s="80">
        <v>0</v>
      </c>
    </row>
    <row r="89" spans="2:14">
      <c r="B89" t="s">
        <v>211</v>
      </c>
      <c r="C89" t="s">
        <v>211</v>
      </c>
      <c r="D89" s="16"/>
      <c r="E89" s="16"/>
      <c r="F89" t="s">
        <v>211</v>
      </c>
      <c r="G89" t="s">
        <v>211</v>
      </c>
      <c r="H89" s="77">
        <v>0</v>
      </c>
      <c r="I89" s="77">
        <v>0</v>
      </c>
      <c r="K89" s="77">
        <v>0</v>
      </c>
      <c r="L89" s="78">
        <v>0</v>
      </c>
      <c r="M89" s="78">
        <v>0</v>
      </c>
      <c r="N89" s="78">
        <v>0</v>
      </c>
    </row>
    <row r="90" spans="2:14">
      <c r="B90" t="s">
        <v>227</v>
      </c>
      <c r="D90" s="16"/>
      <c r="E90" s="16"/>
      <c r="F90" s="16"/>
      <c r="G90" s="16"/>
    </row>
    <row r="91" spans="2:14">
      <c r="B91" t="s">
        <v>327</v>
      </c>
      <c r="D91" s="16"/>
      <c r="E91" s="16"/>
      <c r="F91" s="16"/>
      <c r="G91" s="16"/>
    </row>
    <row r="92" spans="2:14">
      <c r="B92" t="s">
        <v>328</v>
      </c>
      <c r="D92" s="16"/>
      <c r="E92" s="16"/>
      <c r="F92" s="16"/>
      <c r="G92" s="16"/>
    </row>
    <row r="93" spans="2:14">
      <c r="B93" t="s">
        <v>329</v>
      </c>
      <c r="D93" s="16"/>
      <c r="E93" s="16"/>
      <c r="F93" s="16"/>
      <c r="G93" s="16"/>
    </row>
    <row r="94" spans="2:14">
      <c r="B94" t="s">
        <v>330</v>
      </c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3751</v>
      </c>
    </row>
    <row r="3" spans="2:65" s="1" customFormat="1">
      <c r="B3" s="2" t="s">
        <v>2</v>
      </c>
      <c r="C3" s="26" t="s">
        <v>3752</v>
      </c>
    </row>
    <row r="4" spans="2:65" s="1" customFormat="1">
      <c r="B4" s="2" t="s">
        <v>3</v>
      </c>
      <c r="C4" s="88" t="s">
        <v>197</v>
      </c>
    </row>
    <row r="6" spans="2:65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2:65" ht="26.25" customHeight="1">
      <c r="B7" s="114" t="s">
        <v>93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170819.36</v>
      </c>
      <c r="K11" s="7"/>
      <c r="L11" s="75">
        <v>18200.082169338362</v>
      </c>
      <c r="M11" s="7"/>
      <c r="N11" s="76">
        <v>1</v>
      </c>
      <c r="O11" s="76">
        <v>1.44E-2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2128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2129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929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225</v>
      </c>
      <c r="C21" s="16"/>
      <c r="D21" s="16"/>
      <c r="E21" s="16"/>
      <c r="J21" s="81">
        <v>170819.36</v>
      </c>
      <c r="L21" s="81">
        <v>18200.082169338362</v>
      </c>
      <c r="N21" s="80">
        <v>1</v>
      </c>
      <c r="O21" s="80">
        <v>1.44E-2</v>
      </c>
    </row>
    <row r="22" spans="2:15">
      <c r="B22" s="79" t="s">
        <v>2128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2129</v>
      </c>
      <c r="C24" s="16"/>
      <c r="D24" s="16"/>
      <c r="E24" s="16"/>
      <c r="J24" s="81">
        <v>114484.07</v>
      </c>
      <c r="L24" s="81">
        <v>8425.0967496728736</v>
      </c>
      <c r="N24" s="80">
        <v>0.46289999999999998</v>
      </c>
      <c r="O24" s="80">
        <v>6.7000000000000002E-3</v>
      </c>
    </row>
    <row r="25" spans="2:15">
      <c r="B25" t="s">
        <v>2130</v>
      </c>
      <c r="C25" t="s">
        <v>2131</v>
      </c>
      <c r="D25" t="s">
        <v>123</v>
      </c>
      <c r="E25" t="s">
        <v>2132</v>
      </c>
      <c r="F25" t="s">
        <v>2013</v>
      </c>
      <c r="G25" t="s">
        <v>938</v>
      </c>
      <c r="H25" t="s">
        <v>213</v>
      </c>
      <c r="I25" t="s">
        <v>110</v>
      </c>
      <c r="J25" s="77">
        <v>207.49</v>
      </c>
      <c r="K25" s="77">
        <v>102865.88780000003</v>
      </c>
      <c r="L25" s="77">
        <v>860.87449916679395</v>
      </c>
      <c r="M25" s="78">
        <v>5.7200000000000001E-2</v>
      </c>
      <c r="N25" s="78">
        <v>4.7300000000000002E-2</v>
      </c>
      <c r="O25" s="78">
        <v>6.9999999999999999E-4</v>
      </c>
    </row>
    <row r="26" spans="2:15">
      <c r="B26" t="s">
        <v>2133</v>
      </c>
      <c r="C26" t="s">
        <v>2134</v>
      </c>
      <c r="D26" t="s">
        <v>123</v>
      </c>
      <c r="E26" t="s">
        <v>2036</v>
      </c>
      <c r="F26" t="s">
        <v>2013</v>
      </c>
      <c r="G26" t="s">
        <v>1145</v>
      </c>
      <c r="H26" t="s">
        <v>213</v>
      </c>
      <c r="I26" t="s">
        <v>106</v>
      </c>
      <c r="J26" s="77">
        <v>35.24</v>
      </c>
      <c r="K26" s="77">
        <v>1026095</v>
      </c>
      <c r="L26" s="77">
        <v>1335.0119815759999</v>
      </c>
      <c r="M26" s="78">
        <v>0</v>
      </c>
      <c r="N26" s="78">
        <v>7.3400000000000007E-2</v>
      </c>
      <c r="O26" s="78">
        <v>1.1000000000000001E-3</v>
      </c>
    </row>
    <row r="27" spans="2:15">
      <c r="B27" t="s">
        <v>2135</v>
      </c>
      <c r="C27" t="s">
        <v>2136</v>
      </c>
      <c r="D27" t="s">
        <v>123</v>
      </c>
      <c r="E27" t="s">
        <v>2094</v>
      </c>
      <c r="F27" t="s">
        <v>2013</v>
      </c>
      <c r="G27" t="s">
        <v>1273</v>
      </c>
      <c r="H27" t="s">
        <v>213</v>
      </c>
      <c r="I27" t="s">
        <v>106</v>
      </c>
      <c r="J27" s="77">
        <v>1285.8</v>
      </c>
      <c r="K27" s="77">
        <v>34601.82</v>
      </c>
      <c r="L27" s="77">
        <v>1642.6084641595201</v>
      </c>
      <c r="M27" s="78">
        <v>0</v>
      </c>
      <c r="N27" s="78">
        <v>9.0300000000000005E-2</v>
      </c>
      <c r="O27" s="78">
        <v>1.2999999999999999E-3</v>
      </c>
    </row>
    <row r="28" spans="2:15">
      <c r="B28" t="s">
        <v>2137</v>
      </c>
      <c r="C28" t="s">
        <v>2138</v>
      </c>
      <c r="D28" t="s">
        <v>123</v>
      </c>
      <c r="E28" t="s">
        <v>2132</v>
      </c>
      <c r="F28" t="s">
        <v>2013</v>
      </c>
      <c r="G28" t="s">
        <v>2139</v>
      </c>
      <c r="H28" t="s">
        <v>213</v>
      </c>
      <c r="I28" t="s">
        <v>110</v>
      </c>
      <c r="J28" s="77">
        <v>199.45</v>
      </c>
      <c r="K28" s="77">
        <v>226145</v>
      </c>
      <c r="L28" s="77">
        <v>1819.2497531634999</v>
      </c>
      <c r="M28" s="78">
        <v>0</v>
      </c>
      <c r="N28" s="78">
        <v>0.1</v>
      </c>
      <c r="O28" s="78">
        <v>1.4E-3</v>
      </c>
    </row>
    <row r="29" spans="2:15">
      <c r="B29" t="s">
        <v>2140</v>
      </c>
      <c r="C29" t="s">
        <v>2141</v>
      </c>
      <c r="D29" t="s">
        <v>123</v>
      </c>
      <c r="E29" t="s">
        <v>2142</v>
      </c>
      <c r="F29" t="s">
        <v>2013</v>
      </c>
      <c r="G29" t="s">
        <v>2139</v>
      </c>
      <c r="H29" t="s">
        <v>213</v>
      </c>
      <c r="I29" t="s">
        <v>106</v>
      </c>
      <c r="J29" s="77">
        <v>489.14</v>
      </c>
      <c r="K29" s="77">
        <v>116645.7</v>
      </c>
      <c r="L29" s="77">
        <v>2106.5103886101601</v>
      </c>
      <c r="M29" s="78">
        <v>0</v>
      </c>
      <c r="N29" s="78">
        <v>0.1157</v>
      </c>
      <c r="O29" s="78">
        <v>1.6999999999999999E-3</v>
      </c>
    </row>
    <row r="30" spans="2:15">
      <c r="B30" t="s">
        <v>2143</v>
      </c>
      <c r="C30" t="s">
        <v>2144</v>
      </c>
      <c r="D30" t="s">
        <v>123</v>
      </c>
      <c r="E30" t="s">
        <v>2145</v>
      </c>
      <c r="F30" t="s">
        <v>2013</v>
      </c>
      <c r="G30" t="s">
        <v>2146</v>
      </c>
      <c r="H30" t="s">
        <v>213</v>
      </c>
      <c r="I30" t="s">
        <v>113</v>
      </c>
      <c r="J30" s="77">
        <v>112266.95</v>
      </c>
      <c r="K30" s="77">
        <v>126</v>
      </c>
      <c r="L30" s="77">
        <v>660.84166299690003</v>
      </c>
      <c r="M30" s="78">
        <v>1E-4</v>
      </c>
      <c r="N30" s="78">
        <v>3.6299999999999999E-2</v>
      </c>
      <c r="O30" s="78">
        <v>5.0000000000000001E-4</v>
      </c>
    </row>
    <row r="31" spans="2:15">
      <c r="B31" s="79" t="s">
        <v>92</v>
      </c>
      <c r="C31" s="16"/>
      <c r="D31" s="16"/>
      <c r="E31" s="16"/>
      <c r="J31" s="81">
        <v>56335.29</v>
      </c>
      <c r="L31" s="81">
        <v>9774.9854196654906</v>
      </c>
      <c r="N31" s="80">
        <v>0.53710000000000002</v>
      </c>
      <c r="O31" s="80">
        <v>7.7000000000000002E-3</v>
      </c>
    </row>
    <row r="32" spans="2:15">
      <c r="B32" t="s">
        <v>2147</v>
      </c>
      <c r="C32" t="s">
        <v>2148</v>
      </c>
      <c r="D32" t="s">
        <v>123</v>
      </c>
      <c r="E32" t="s">
        <v>2149</v>
      </c>
      <c r="F32" t="s">
        <v>1983</v>
      </c>
      <c r="G32" t="s">
        <v>211</v>
      </c>
      <c r="H32" t="s">
        <v>212</v>
      </c>
      <c r="I32" t="s">
        <v>106</v>
      </c>
      <c r="J32" s="77">
        <v>542.30999999999995</v>
      </c>
      <c r="K32" s="77">
        <v>19790</v>
      </c>
      <c r="L32" s="77">
        <v>396.23706610800002</v>
      </c>
      <c r="M32" s="78">
        <v>0</v>
      </c>
      <c r="N32" s="78">
        <v>2.18E-2</v>
      </c>
      <c r="O32" s="78">
        <v>2.9999999999999997E-4</v>
      </c>
    </row>
    <row r="33" spans="2:15">
      <c r="B33" t="s">
        <v>2150</v>
      </c>
      <c r="C33" t="s">
        <v>2151</v>
      </c>
      <c r="D33" t="s">
        <v>123</v>
      </c>
      <c r="E33" t="s">
        <v>2152</v>
      </c>
      <c r="F33" t="s">
        <v>2013</v>
      </c>
      <c r="G33" t="s">
        <v>211</v>
      </c>
      <c r="H33" t="s">
        <v>212</v>
      </c>
      <c r="I33" t="s">
        <v>113</v>
      </c>
      <c r="J33" s="77">
        <v>4081.36</v>
      </c>
      <c r="K33" s="77">
        <v>16070.320000000009</v>
      </c>
      <c r="L33" s="77">
        <v>3064.1101586248401</v>
      </c>
      <c r="M33" s="78">
        <v>0</v>
      </c>
      <c r="N33" s="78">
        <v>0.16839999999999999</v>
      </c>
      <c r="O33" s="78">
        <v>2.3999999999999998E-3</v>
      </c>
    </row>
    <row r="34" spans="2:15">
      <c r="B34" t="s">
        <v>2153</v>
      </c>
      <c r="C34" t="s">
        <v>2154</v>
      </c>
      <c r="D34" t="s">
        <v>123</v>
      </c>
      <c r="E34" t="s">
        <v>2155</v>
      </c>
      <c r="F34" t="s">
        <v>1983</v>
      </c>
      <c r="G34" t="s">
        <v>211</v>
      </c>
      <c r="H34" t="s">
        <v>212</v>
      </c>
      <c r="I34" t="s">
        <v>106</v>
      </c>
      <c r="J34" s="77">
        <v>3049.42</v>
      </c>
      <c r="K34" s="77">
        <v>3505</v>
      </c>
      <c r="L34" s="77">
        <v>394.608975332</v>
      </c>
      <c r="M34" s="78">
        <v>0</v>
      </c>
      <c r="N34" s="78">
        <v>2.1700000000000001E-2</v>
      </c>
      <c r="O34" s="78">
        <v>2.9999999999999997E-4</v>
      </c>
    </row>
    <row r="35" spans="2:15">
      <c r="B35" t="s">
        <v>2156</v>
      </c>
      <c r="C35" t="s">
        <v>2157</v>
      </c>
      <c r="D35" t="s">
        <v>2158</v>
      </c>
      <c r="E35" t="s">
        <v>1880</v>
      </c>
      <c r="F35" t="s">
        <v>1983</v>
      </c>
      <c r="G35" t="s">
        <v>211</v>
      </c>
      <c r="H35" t="s">
        <v>212</v>
      </c>
      <c r="I35" t="s">
        <v>106</v>
      </c>
      <c r="J35" s="77">
        <v>40408.589999999997</v>
      </c>
      <c r="K35" s="77">
        <v>1479.4</v>
      </c>
      <c r="L35" s="77">
        <v>2207.0948802583198</v>
      </c>
      <c r="M35" s="78">
        <v>0</v>
      </c>
      <c r="N35" s="78">
        <v>0.12130000000000001</v>
      </c>
      <c r="O35" s="78">
        <v>1.6999999999999999E-3</v>
      </c>
    </row>
    <row r="36" spans="2:15">
      <c r="B36" t="s">
        <v>2159</v>
      </c>
      <c r="C36" t="s">
        <v>2160</v>
      </c>
      <c r="D36" t="s">
        <v>2158</v>
      </c>
      <c r="E36" t="s">
        <v>2124</v>
      </c>
      <c r="F36" t="s">
        <v>1983</v>
      </c>
      <c r="G36" t="s">
        <v>211</v>
      </c>
      <c r="H36" t="s">
        <v>212</v>
      </c>
      <c r="I36" t="s">
        <v>106</v>
      </c>
      <c r="J36" s="77">
        <v>8253.61</v>
      </c>
      <c r="K36" s="77">
        <v>12184.609999999993</v>
      </c>
      <c r="L36" s="77">
        <v>3712.9343393423301</v>
      </c>
      <c r="M36" s="78">
        <v>0</v>
      </c>
      <c r="N36" s="78">
        <v>0.20399999999999999</v>
      </c>
      <c r="O36" s="78">
        <v>2.8999999999999998E-3</v>
      </c>
    </row>
    <row r="37" spans="2:15">
      <c r="B37" s="79" t="s">
        <v>929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211</v>
      </c>
      <c r="C38" t="s">
        <v>211</v>
      </c>
      <c r="D38" s="16"/>
      <c r="E38" s="16"/>
      <c r="F38" t="s">
        <v>211</v>
      </c>
      <c r="G38" t="s">
        <v>211</v>
      </c>
      <c r="I38" t="s">
        <v>211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227</v>
      </c>
      <c r="C39" s="16"/>
      <c r="D39" s="16"/>
      <c r="E39" s="16"/>
    </row>
    <row r="40" spans="2:15">
      <c r="B40" t="s">
        <v>327</v>
      </c>
      <c r="C40" s="16"/>
      <c r="D40" s="16"/>
      <c r="E40" s="16"/>
    </row>
    <row r="41" spans="2:15">
      <c r="B41" t="s">
        <v>328</v>
      </c>
      <c r="C41" s="16"/>
      <c r="D41" s="16"/>
      <c r="E41" s="16"/>
    </row>
    <row r="42" spans="2:15">
      <c r="B42" t="s">
        <v>329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3751</v>
      </c>
    </row>
    <row r="3" spans="2:60" s="1" customFormat="1">
      <c r="B3" s="2" t="s">
        <v>2</v>
      </c>
      <c r="C3" s="26" t="s">
        <v>3752</v>
      </c>
    </row>
    <row r="4" spans="2:60" s="1" customFormat="1">
      <c r="B4" s="2" t="s">
        <v>3</v>
      </c>
      <c r="C4" s="88" t="s">
        <v>197</v>
      </c>
    </row>
    <row r="6" spans="2:60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0" ht="26.25" customHeight="1">
      <c r="B7" s="114" t="s">
        <v>95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12821</v>
      </c>
      <c r="H11" s="7"/>
      <c r="I11" s="75">
        <v>13.841279209112001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10894.66</v>
      </c>
      <c r="I12" s="81">
        <v>12.7464078</v>
      </c>
      <c r="K12" s="80">
        <v>0.92090000000000005</v>
      </c>
      <c r="L12" s="80">
        <v>0</v>
      </c>
    </row>
    <row r="13" spans="2:60">
      <c r="B13" s="79" t="s">
        <v>2161</v>
      </c>
      <c r="D13" s="16"/>
      <c r="E13" s="16"/>
      <c r="G13" s="81">
        <v>10894.66</v>
      </c>
      <c r="I13" s="81">
        <v>12.7464078</v>
      </c>
      <c r="K13" s="80">
        <v>0.92090000000000005</v>
      </c>
      <c r="L13" s="80">
        <v>0</v>
      </c>
    </row>
    <row r="14" spans="2:60">
      <c r="B14" t="s">
        <v>2162</v>
      </c>
      <c r="C14" t="s">
        <v>2163</v>
      </c>
      <c r="D14" t="s">
        <v>100</v>
      </c>
      <c r="E14" t="s">
        <v>112</v>
      </c>
      <c r="F14" t="s">
        <v>102</v>
      </c>
      <c r="G14" s="77">
        <v>799.96</v>
      </c>
      <c r="H14" s="77">
        <v>1500</v>
      </c>
      <c r="I14" s="77">
        <v>11.9994</v>
      </c>
      <c r="J14" s="78">
        <v>4.0000000000000002E-4</v>
      </c>
      <c r="K14" s="78">
        <v>0.8669</v>
      </c>
      <c r="L14" s="78">
        <v>0</v>
      </c>
    </row>
    <row r="15" spans="2:60">
      <c r="B15" t="s">
        <v>2164</v>
      </c>
      <c r="C15" t="s">
        <v>2165</v>
      </c>
      <c r="D15" t="s">
        <v>100</v>
      </c>
      <c r="E15" t="s">
        <v>129</v>
      </c>
      <c r="F15" t="s">
        <v>102</v>
      </c>
      <c r="G15" s="77">
        <v>10094.700000000001</v>
      </c>
      <c r="H15" s="77">
        <v>7.4</v>
      </c>
      <c r="I15" s="77">
        <v>0.7470078</v>
      </c>
      <c r="J15" s="78">
        <v>6.9999999999999999E-4</v>
      </c>
      <c r="K15" s="78">
        <v>5.3999999999999999E-2</v>
      </c>
      <c r="L15" s="78">
        <v>0</v>
      </c>
    </row>
    <row r="16" spans="2:60">
      <c r="B16" s="79" t="s">
        <v>225</v>
      </c>
      <c r="D16" s="16"/>
      <c r="E16" s="16"/>
      <c r="G16" s="81">
        <v>1926.34</v>
      </c>
      <c r="I16" s="81">
        <v>1.094871409112</v>
      </c>
      <c r="K16" s="80">
        <v>7.9100000000000004E-2</v>
      </c>
      <c r="L16" s="80">
        <v>0</v>
      </c>
    </row>
    <row r="17" spans="2:12">
      <c r="B17" s="79" t="s">
        <v>2166</v>
      </c>
      <c r="D17" s="16"/>
      <c r="E17" s="16"/>
      <c r="G17" s="81">
        <v>1926.34</v>
      </c>
      <c r="I17" s="81">
        <v>1.094871409112</v>
      </c>
      <c r="K17" s="80">
        <v>7.9100000000000004E-2</v>
      </c>
      <c r="L17" s="80">
        <v>0</v>
      </c>
    </row>
    <row r="18" spans="2:12">
      <c r="B18" t="s">
        <v>2167</v>
      </c>
      <c r="C18" t="s">
        <v>2168</v>
      </c>
      <c r="D18" t="s">
        <v>1763</v>
      </c>
      <c r="E18" t="s">
        <v>1035</v>
      </c>
      <c r="F18" t="s">
        <v>106</v>
      </c>
      <c r="G18" s="77">
        <v>1523.73</v>
      </c>
      <c r="H18" s="77">
        <v>16.82</v>
      </c>
      <c r="I18" s="77">
        <v>0.946227797112</v>
      </c>
      <c r="J18" s="78">
        <v>0</v>
      </c>
      <c r="K18" s="78">
        <v>6.8400000000000002E-2</v>
      </c>
      <c r="L18" s="78">
        <v>0</v>
      </c>
    </row>
    <row r="19" spans="2:12">
      <c r="B19" t="s">
        <v>2169</v>
      </c>
      <c r="C19" t="s">
        <v>2170</v>
      </c>
      <c r="D19" t="s">
        <v>1759</v>
      </c>
      <c r="E19" t="s">
        <v>1141</v>
      </c>
      <c r="F19" t="s">
        <v>106</v>
      </c>
      <c r="G19" s="77">
        <v>402.61</v>
      </c>
      <c r="H19" s="77">
        <v>10</v>
      </c>
      <c r="I19" s="77">
        <v>0.14864361200000001</v>
      </c>
      <c r="J19" s="78">
        <v>0</v>
      </c>
      <c r="K19" s="78">
        <v>1.0699999999999999E-2</v>
      </c>
      <c r="L19" s="78">
        <v>0</v>
      </c>
    </row>
    <row r="20" spans="2:12">
      <c r="B20" t="s">
        <v>227</v>
      </c>
      <c r="D20" s="16"/>
      <c r="E20" s="16"/>
    </row>
    <row r="21" spans="2:12">
      <c r="B21" t="s">
        <v>327</v>
      </c>
      <c r="D21" s="16"/>
      <c r="E21" s="16"/>
    </row>
    <row r="22" spans="2:12">
      <c r="B22" t="s">
        <v>328</v>
      </c>
      <c r="D22" s="16"/>
      <c r="E22" s="16"/>
    </row>
    <row r="23" spans="2:12">
      <c r="B23" t="s">
        <v>329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2023-09-07T12:02:48Z</dcterms:modified>
</cp:coreProperties>
</file>