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CD2BCD59-92B6-45F2-9766-E543C7B16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42" i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11" i="2"/>
  <c r="J14" i="2"/>
  <c r="J13" i="2"/>
  <c r="J12" i="2"/>
  <c r="J11" i="2"/>
  <c r="K37" i="2" l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1" i="2"/>
  <c r="K12" i="2"/>
  <c r="K13" i="2"/>
  <c r="K14" i="2"/>
</calcChain>
</file>

<file path=xl/sharedStrings.xml><?xml version="1.0" encoding="utf-8"?>
<sst xmlns="http://schemas.openxmlformats.org/spreadsheetml/2006/main" count="6011" uniqueCount="1675">
  <si>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</si>
  <si>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</si>
  <si>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</si>
  <si>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</si>
  <si>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</si>
  <si>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</si>
  <si>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</si>
  <si>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</si>
  <si>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</si>
  <si>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</si>
  <si>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</si>
  <si>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</si>
  <si>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</si>
  <si>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</si>
  <si>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</si>
  <si>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</si>
  <si>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</si>
  <si>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</si>
  <si>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</si>
  <si>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</si>
  <si>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</si>
  <si>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</si>
  <si>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</si>
  <si>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</si>
  <si>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</si>
  <si>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</si>
  <si>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</si>
  <si>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</si>
  <si>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</si>
  <si>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</si>
  <si>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</si>
  <si>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</si>
  <si>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</si>
  <si>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</si>
  <si>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</si>
  <si>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</si>
  <si>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</si>
  <si>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</si>
  <si>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</si>
  <si>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</si>
  <si>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</si>
  <si>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</si>
  <si>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</si>
  <si>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</si>
  <si>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</si>
  <si>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</si>
  <si>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</si>
  <si>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</si>
  <si>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</si>
  <si>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</si>
  <si>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</si>
  <si>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</si>
  <si>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</si>
  <si>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</si>
  <si>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</si>
  <si>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</si>
  <si>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</si>
  <si>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</si>
  <si>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</si>
  <si>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</si>
  <si>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</si>
  <si>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</si>
  <si>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</si>
  <si>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</si>
  <si>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</si>
  <si>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</si>
  <si>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</si>
  <si>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</si>
  <si>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</si>
  <si>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</si>
  <si>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</si>
  <si>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</si>
  <si>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</si>
  <si>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</si>
  <si>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</si>
  <si>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</si>
  <si>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</si>
  <si>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</si>
  <si>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</si>
  <si>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</si>
  <si>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</si>
  <si>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</si>
  <si>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</si>
  <si>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</si>
  <si>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</si>
  <si>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</si>
  <si>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</si>
  <si>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</si>
  <si>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</si>
  <si>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</si>
  <si>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</si>
  <si>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</si>
  <si>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</si>
  <si>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</si>
  <si>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</si>
  <si>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</si>
  <si>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</si>
  <si>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</si>
  <si>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</si>
  <si>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</si>
  <si>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</si>
  <si>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</si>
  <si>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</si>
  <si>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</si>
  <si>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</si>
  <si>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</si>
  <si>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</si>
  <si>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</si>
  <si>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</si>
  <si>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</si>
  <si>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</si>
  <si>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</si>
  <si>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</si>
  <si>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</si>
  <si>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</si>
  <si>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</si>
  <si>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</si>
  <si>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</si>
  <si>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</si>
  <si>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</si>
  <si>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</si>
  <si>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</si>
  <si>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</si>
  <si>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</si>
  <si>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</si>
  <si>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</si>
  <si>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</si>
  <si>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</si>
  <si>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</si>
  <si>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</si>
  <si>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</si>
  <si>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</si>
  <si>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</si>
  <si>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</si>
  <si>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</si>
  <si>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</si>
  <si>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</si>
  <si>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</si>
  <si>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</si>
  <si>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</si>
  <si>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</si>
  <si>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</si>
  <si>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</si>
  <si>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</si>
  <si>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</si>
  <si>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</si>
  <si>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</si>
  <si>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</si>
  <si>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</si>
  <si>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</si>
  <si>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</si>
  <si>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</si>
  <si>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</si>
  <si>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</si>
  <si>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</si>
  <si>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</si>
  <si>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</si>
  <si>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</si>
  <si>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</si>
  <si>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</si>
  <si>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</si>
  <si>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</si>
  <si>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</si>
  <si>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</si>
  <si>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</si>
  <si>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</si>
  <si>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</si>
  <si>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</si>
  <si>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</si>
  <si>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</si>
  <si>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</si>
  <si>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</si>
  <si>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</si>
  <si>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</si>
  <si>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</si>
  <si>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</si>
  <si>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</si>
  <si>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</si>
  <si>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</si>
  <si>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</si>
  <si>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</si>
  <si>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</si>
  <si>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</si>
  <si>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</si>
  <si>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</si>
  <si>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</si>
  <si>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</si>
  <si>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</si>
  <si>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</si>
  <si>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</si>
  <si>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</si>
  <si>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</si>
  <si>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</si>
  <si>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</si>
  <si>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</si>
  <si>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</si>
  <si>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</si>
  <si>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גמל בניהול אישי</t>
  </si>
  <si>
    <t>8888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</si>
  <si>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</si>
  <si>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</si>
  <si>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</si>
  <si>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</si>
  <si>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</si>
  <si>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</si>
  <si>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</si>
  <si>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</si>
  <si>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</si>
  <si>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20001- 10- לאומי</t>
  </si>
  <si>
    <t>100006- 10- לאומי</t>
  </si>
  <si>
    <t>20003- 10- לאומי</t>
  </si>
  <si>
    <t>70002- 10- לאומי</t>
  </si>
  <si>
    <t>30005- 10- לאומי</t>
  </si>
  <si>
    <t>סה"כ פח"ק/פר"י</t>
  </si>
  <si>
    <t>0</t>
  </si>
  <si>
    <t>סה"כ פק"מ לתקופה של עד שלושה חודשים</t>
  </si>
  <si>
    <t>29994526- 10- לאומי</t>
  </si>
  <si>
    <t>29994531- 10-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</si>
  <si>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</si>
  <si>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</si>
  <si>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</si>
  <si>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29994538- 10- לאומי</t>
  </si>
  <si>
    <t>29994539- 10-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</si>
  <si>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</si>
  <si>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</si>
  <si>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</si>
  <si>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</si>
  <si>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</si>
  <si>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</si>
  <si>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</si>
  <si>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</si>
  <si>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סה"כ לא צמודות</t>
  </si>
  <si>
    <t>סה"כ מלווה קצר מועד</t>
  </si>
  <si>
    <t>מלווה קצר מועד 114- בנק ישראל- מק"מ</t>
  </si>
  <si>
    <t>8240111</t>
  </si>
  <si>
    <t>מלווה קצר מועד 713- בנק ישראל- מק"מ</t>
  </si>
  <si>
    <t>8230716</t>
  </si>
  <si>
    <t>מקמ 524- בנק ישראל- מק"מ</t>
  </si>
  <si>
    <t>8240525</t>
  </si>
  <si>
    <t>מקמ 614- בנק ישראל- מק"מ</t>
  </si>
  <si>
    <t>8240616</t>
  </si>
  <si>
    <t>מקמ 813</t>
  </si>
  <si>
    <t>8230815</t>
  </si>
  <si>
    <t>מקמ 913- בנק ישראל- מק"מ</t>
  </si>
  <si>
    <t>8230914</t>
  </si>
  <si>
    <t>סה"כ שחר</t>
  </si>
  <si>
    <t>ממשל שקלית 0327- שחר</t>
  </si>
  <si>
    <t>1139344</t>
  </si>
  <si>
    <t>ממשל שקלית 0347- שחר</t>
  </si>
  <si>
    <t>1140193</t>
  </si>
  <si>
    <t>ממשלתי שקלית 0142- שחר</t>
  </si>
  <si>
    <t>1125400</t>
  </si>
  <si>
    <t>ממשלתית שקלית 0.4% 10/24- שחר</t>
  </si>
  <si>
    <t>1175777</t>
  </si>
  <si>
    <t>ממשלתית שקלית 1.3% 04/32- שחר</t>
  </si>
  <si>
    <t>1180660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</si>
  <si>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</si>
  <si>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</si>
  <si>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</si>
  <si>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</si>
  <si>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</si>
  <si>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</si>
  <si>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TII 0 5/8 01/15/24- TSY</t>
  </si>
  <si>
    <t>US912828B253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</si>
  <si>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</si>
  <si>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</si>
  <si>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</si>
  <si>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</si>
  <si>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</si>
  <si>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</si>
  <si>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</si>
  <si>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</si>
  <si>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</si>
  <si>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</si>
  <si>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</si>
  <si>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</si>
  <si>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</si>
  <si>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</si>
  <si>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</si>
  <si>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</si>
  <si>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מז טפ הנ אגח 62- מזרחי טפחות חברה להנפקות בע"מ</t>
  </si>
  <si>
    <t>2310498</t>
  </si>
  <si>
    <t>520032046</t>
  </si>
  <si>
    <t>מזרחי טפחות הנפק 49- מזרחי טפחות חברה להנפקות בע"מ</t>
  </si>
  <si>
    <t>2310282</t>
  </si>
  <si>
    <t>חשמל אגח 31- חברת החשמל לישראל בע"מ</t>
  </si>
  <si>
    <t>6000285</t>
  </si>
  <si>
    <t>520000472</t>
  </si>
  <si>
    <t>אנרגיה</t>
  </si>
  <si>
    <t>Aa1.il</t>
  </si>
  <si>
    <t>חשמל אגח 32- חברת החשמל לישראל בע"מ</t>
  </si>
  <si>
    <t>6000384</t>
  </si>
  <si>
    <t>אמות אגח ח- אמות השקעות בע"מ</t>
  </si>
  <si>
    <t>1172782</t>
  </si>
  <si>
    <t>520026683</t>
  </si>
  <si>
    <t>נדלן מניב בישראל</t>
  </si>
  <si>
    <t>ilAA</t>
  </si>
  <si>
    <t>*ביג אגח יח- ביג מרכזי קניות (2004) בע"מ</t>
  </si>
  <si>
    <t>1174226</t>
  </si>
  <si>
    <t>513623314</t>
  </si>
  <si>
    <t>Aa3.il</t>
  </si>
  <si>
    <t>אשטרום קבוצה אגח ד- קבוצת אשטרום</t>
  </si>
  <si>
    <t>1182989</t>
  </si>
  <si>
    <t>510381601</t>
  </si>
  <si>
    <t>בנייה</t>
  </si>
  <si>
    <t>ilA</t>
  </si>
  <si>
    <t>ארזים אגח 4- ארזים השקעות בע"מ</t>
  </si>
  <si>
    <t>1380104</t>
  </si>
  <si>
    <t>520034281</t>
  </si>
  <si>
    <t>נדלן מניב בחו"ל</t>
  </si>
  <si>
    <t>ilD</t>
  </si>
  <si>
    <t>פלאזה סנטרס אגח א- פלאזה סנטרס</t>
  </si>
  <si>
    <t>1109495</t>
  </si>
  <si>
    <t>33248324</t>
  </si>
  <si>
    <t>לא מדורג</t>
  </si>
  <si>
    <t>לאומי   אגח 180- בנק לאומי לישראל בע"מ</t>
  </si>
  <si>
    <t>6040422</t>
  </si>
  <si>
    <t>לאומי אגח 178- בנק לאומי לישראל בע"מ</t>
  </si>
  <si>
    <t>6040323</t>
  </si>
  <si>
    <t>חברת חשמל 26 4.8% 2016/2023- חברת החשמל לישראל בע"מ</t>
  </si>
  <si>
    <t>6000202</t>
  </si>
  <si>
    <t>חשמל     אגח 30- חברת החשמל לישראל בע"מ</t>
  </si>
  <si>
    <t>6000277</t>
  </si>
  <si>
    <t>אלוני חץ אגח יב- אלוני-חץ נכסים והשקעות בע"מ</t>
  </si>
  <si>
    <t>3900495</t>
  </si>
  <si>
    <t>520038506</t>
  </si>
  <si>
    <t>ilAA-</t>
  </si>
  <si>
    <t>דה זראסאי אג ג- ZARASAI GROUP LTD</t>
  </si>
  <si>
    <t>1137975</t>
  </si>
  <si>
    <t>1744984</t>
  </si>
  <si>
    <t>ilA+</t>
  </si>
  <si>
    <t>*סלקום אגח יב- סלקום ישראל בע"מ</t>
  </si>
  <si>
    <t>1143080</t>
  </si>
  <si>
    <t>511930125</t>
  </si>
  <si>
    <t>אשטרום קב אגח ב- קבוצת אשטרום</t>
  </si>
  <si>
    <t>1132331</t>
  </si>
  <si>
    <t>חברה לישראל אגח 15- החברה לישראל בע"מ</t>
  </si>
  <si>
    <t>5760327</t>
  </si>
  <si>
    <t>520028010</t>
  </si>
  <si>
    <t>נכסים ובניין  אגח ט- חברה לנכסים ולבנין בע"מ</t>
  </si>
  <si>
    <t>6990212</t>
  </si>
  <si>
    <t>520025438</t>
  </si>
  <si>
    <t>A2.il</t>
  </si>
  <si>
    <t>דה לסר ה- דה לסר גרופ לימיטד</t>
  </si>
  <si>
    <t>1135664</t>
  </si>
  <si>
    <t>1513</t>
  </si>
  <si>
    <t>ilA-</t>
  </si>
  <si>
    <t>בול מסחר אגח א- בול מסחר והשקעות בע"מ</t>
  </si>
  <si>
    <t>1183862</t>
  </si>
  <si>
    <t>510992183</t>
  </si>
  <si>
    <t>אשראי חוץ בנקאי</t>
  </si>
  <si>
    <t>Ca.il</t>
  </si>
  <si>
    <t>מירלנד    אג  ט- מירלנד דיוולופמנט קורפוריישן פי אל סי</t>
  </si>
  <si>
    <t>1182559</t>
  </si>
  <si>
    <t>13025</t>
  </si>
  <si>
    <t>מירלנד    אגח ח- מירלנד דיוולופמנט קורפוריישן פי אל סי</t>
  </si>
  <si>
    <t>1182542</t>
  </si>
  <si>
    <t>פטרוכימים אגח י- מפעלים פטרוכימיים בישראל בע"מ</t>
  </si>
  <si>
    <t>1190297</t>
  </si>
  <si>
    <t>520029315</t>
  </si>
  <si>
    <t>*אבגול אג"ח ד' 5- אבגול תעשיות 1953 בע"מ</t>
  </si>
  <si>
    <t>1140417</t>
  </si>
  <si>
    <t>510119068</t>
  </si>
  <si>
    <t>עץ, נייר ודפוס</t>
  </si>
  <si>
    <t>סה"כ אחר</t>
  </si>
  <si>
    <t>סה"כ תל אביב 35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</si>
  <si>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</si>
  <si>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</si>
  <si>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</si>
  <si>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</si>
  <si>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</si>
  <si>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</si>
  <si>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</si>
  <si>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</si>
  <si>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</si>
  <si>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</si>
  <si>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הראל השקעות- הראל השקעות בביטוח ושרותים פיננסים בע"מ</t>
  </si>
  <si>
    <t>585018</t>
  </si>
  <si>
    <t>520033986</t>
  </si>
  <si>
    <t>ביטוח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</si>
  <si>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</si>
  <si>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</si>
  <si>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</si>
  <si>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</si>
  <si>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</si>
  <si>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</si>
  <si>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</si>
  <si>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</si>
  <si>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</si>
  <si>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</si>
  <si>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</si>
  <si>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</si>
  <si>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</si>
  <si>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</si>
  <si>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</si>
  <si>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</si>
  <si>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</si>
  <si>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</si>
  <si>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</si>
  <si>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</si>
  <si>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</si>
  <si>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</si>
  <si>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*אלקטרה- אלקטרה בע"מ</t>
  </si>
  <si>
    <t>739037</t>
  </si>
  <si>
    <t>520028911</t>
  </si>
  <si>
    <t>חברה לישראל- החברה לישראל בע"מ</t>
  </si>
  <si>
    <t>576017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</si>
  <si>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</si>
  <si>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</si>
  <si>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</si>
  <si>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</si>
  <si>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</si>
  <si>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</si>
  <si>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</si>
  <si>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</si>
  <si>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</si>
  <si>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</si>
  <si>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</si>
  <si>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</si>
  <si>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</si>
  <si>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</si>
  <si>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</si>
  <si>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</si>
  <si>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</si>
  <si>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</si>
  <si>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</si>
  <si>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</si>
  <si>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</si>
  <si>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</si>
  <si>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</si>
  <si>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*ביג- ביג מרכזי קניות (2004) בע"מ</t>
  </si>
  <si>
    <t>1097260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</si>
  <si>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</si>
  <si>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</si>
  <si>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</si>
  <si>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</si>
  <si>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</si>
  <si>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</si>
  <si>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</si>
  <si>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</si>
  <si>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</si>
  <si>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</si>
  <si>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</si>
  <si>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</si>
  <si>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</si>
  <si>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</si>
  <si>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</si>
  <si>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</si>
  <si>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</si>
  <si>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</si>
  <si>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</si>
  <si>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520036658</t>
  </si>
  <si>
    <t>*פז נפט- פז חברת הנפט בע"מ</t>
  </si>
  <si>
    <t>1100007</t>
  </si>
  <si>
    <t>510216054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</si>
  <si>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</si>
  <si>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</si>
  <si>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</si>
  <si>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</si>
  <si>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</si>
  <si>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</si>
  <si>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</si>
  <si>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</si>
  <si>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</si>
  <si>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</si>
  <si>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</si>
  <si>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</si>
  <si>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*ישראל קנדה- ישראל קנדה (ט.ר) בעמ</t>
  </si>
  <si>
    <t>434019</t>
  </si>
  <si>
    <t>520039298</t>
  </si>
  <si>
    <t>אופקו הלת' אינק- OPKO HEALTH,INC</t>
  </si>
  <si>
    <t>1129543</t>
  </si>
  <si>
    <t>1610</t>
  </si>
  <si>
    <t>השקעות במדעי החיים</t>
  </si>
  <si>
    <t>נכסים ובנין- חברה לנכסים ולבנין בע"מ</t>
  </si>
  <si>
    <t>699017</t>
  </si>
  <si>
    <t>*שופרסל- שופר-סל בע"מ</t>
  </si>
  <si>
    <t>777037</t>
  </si>
  <si>
    <t>520022732</t>
  </si>
  <si>
    <t>רשתות שיווק</t>
  </si>
  <si>
    <t>*דנאל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</si>
  <si>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</si>
  <si>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</si>
  <si>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</si>
  <si>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</si>
  <si>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</si>
  <si>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</si>
  <si>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</si>
  <si>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</si>
  <si>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סה"כ מניות היתר</t>
  </si>
  <si>
    <t>טראלייט- טראלייט בע"מ</t>
  </si>
  <si>
    <t>1180173</t>
  </si>
  <si>
    <t>516414679</t>
  </si>
  <si>
    <t>שוהם ביזנס- א.נ שוהם בידנס בע"מ</t>
  </si>
  <si>
    <t>1082007</t>
  </si>
  <si>
    <t>520043860</t>
  </si>
  <si>
    <t>מניף- מניף שירותים פיננסים בעמ</t>
  </si>
  <si>
    <t>1170893</t>
  </si>
  <si>
    <t>512764408</t>
  </si>
  <si>
    <t>אינסוליין- ערך פיננסים כהלכה   בע"מ</t>
  </si>
  <si>
    <t>1120161</t>
  </si>
  <si>
    <t>513947473</t>
  </si>
  <si>
    <t>מירלנד- MIRLAND DEVELOPMENT CORPORATION PLC</t>
  </si>
  <si>
    <t>1108638</t>
  </si>
  <si>
    <t>1502</t>
  </si>
  <si>
    <t>אב-גד- אב-גד החזקות בע"מ</t>
  </si>
  <si>
    <t>1171818</t>
  </si>
  <si>
    <t>514091685</t>
  </si>
  <si>
    <t>נתנאל גרופ- נתנאל גרופ בע"מ</t>
  </si>
  <si>
    <t>421016</t>
  </si>
  <si>
    <t>520039074</t>
  </si>
  <si>
    <t>אלביט הדמיה- אלביט הדמיה בע"מ</t>
  </si>
  <si>
    <t>1081116</t>
  </si>
  <si>
    <t>520043035</t>
  </si>
  <si>
    <t>דיסקונט השקעות- חברת השקעות דיסקונט בע"מ</t>
  </si>
  <si>
    <t>639013</t>
  </si>
  <si>
    <t>520023896</t>
  </si>
  <si>
    <t>מבטח שמיר- מבטח שמיר אחזקות בע"מ</t>
  </si>
  <si>
    <t>127019</t>
  </si>
  <si>
    <t>520034125</t>
  </si>
  <si>
    <t>*מספנות ישראל- תעשיות מספנות ישראל בע"מ</t>
  </si>
  <si>
    <t>1168533</t>
  </si>
  <si>
    <t>516084753</t>
  </si>
  <si>
    <t>פריורטק- פריורטק בע"מ</t>
  </si>
  <si>
    <t>328013</t>
  </si>
  <si>
    <t>520037797</t>
  </si>
  <si>
    <t>מוליכים למחצה</t>
  </si>
  <si>
    <t>מהדרין- מהדרין בע"מ</t>
  </si>
  <si>
    <t>686014</t>
  </si>
  <si>
    <t>520018482</t>
  </si>
  <si>
    <t>אקסל- אקסל סולושנס גרופ בע"מ</t>
  </si>
  <si>
    <t>770016</t>
  </si>
  <si>
    <t>520031345</t>
  </si>
  <si>
    <t>מסחר</t>
  </si>
  <si>
    <t>אלרוב נדלן ומלונאות- אלרוב נדל"ן ומלונאות בע"מ</t>
  </si>
  <si>
    <t>387019</t>
  </si>
  <si>
    <t>520038894</t>
  </si>
  <si>
    <t>*גב ים- חברת גב-ים לקרקעות בע"מ</t>
  </si>
  <si>
    <t>759019</t>
  </si>
  <si>
    <t>520001736</t>
  </si>
  <si>
    <t>נתנאל מניבים- נתנאל גרופ בע"מ</t>
  </si>
  <si>
    <t>1194513</t>
  </si>
  <si>
    <t>רני צים- רני צים מרכזי קניות בע"מ</t>
  </si>
  <si>
    <t>1143619</t>
  </si>
  <si>
    <t>514353671</t>
  </si>
  <si>
    <t>אורה סמארט אייר- אורה סמארט אייר בע"מ</t>
  </si>
  <si>
    <t>1176619</t>
  </si>
  <si>
    <t>515816114</t>
  </si>
  <si>
    <t>אלקטריאון- אלקטריאון וירלס</t>
  </si>
  <si>
    <t>368019</t>
  </si>
  <si>
    <t>520038126</t>
  </si>
  <si>
    <t>אברא טכנולוגיות מידע - אברא טכנולוגיות מידע (לשעבר בבילון)</t>
  </si>
  <si>
    <t>1101666</t>
  </si>
  <si>
    <t>512512468</t>
  </si>
  <si>
    <t>שירותי מידע</t>
  </si>
  <si>
    <t>אנליסט- אנליסט אי.אמ.אס.-שרותי ניהול השקעות בע"מ</t>
  </si>
  <si>
    <t>1080613</t>
  </si>
  <si>
    <t>511146490</t>
  </si>
  <si>
    <t>וואליו קפיטל- פסגות קבוצה לפיננסים והשקעות בע"מ</t>
  </si>
  <si>
    <t>599019</t>
  </si>
  <si>
    <t>520033804</t>
  </si>
  <si>
    <t>טראקנט- טראקנט אנטרפרייז בע"מ</t>
  </si>
  <si>
    <t>1174093</t>
  </si>
  <si>
    <t>515446474</t>
  </si>
  <si>
    <t>סה"כ call 001 אופציות</t>
  </si>
  <si>
    <t>FIVERR INTERNATI- פייבר אינטרנשיונל בע"מ</t>
  </si>
  <si>
    <t>IL0011582033</t>
  </si>
  <si>
    <t>בלומברג</t>
  </si>
  <si>
    <t>514440874</t>
  </si>
  <si>
    <t>Commercial &amp; Professional Services</t>
  </si>
  <si>
    <t>TABOOLA LTD- TABOOLA.COM LTD</t>
  </si>
  <si>
    <t>IL0011754137</t>
  </si>
  <si>
    <t>NASDAQ</t>
  </si>
  <si>
    <t>89416</t>
  </si>
  <si>
    <t>Media</t>
  </si>
  <si>
    <t>SOLAREDGE TECHNOLOGI- סולראדג' טכנולוגיות בע"מ</t>
  </si>
  <si>
    <t>US83417M1045</t>
  </si>
  <si>
    <t>513865329</t>
  </si>
  <si>
    <t>Semiconductors &amp; Semiconductor Equipment</t>
  </si>
  <si>
    <t>*Camtek Ltd- קמטק בע"מ</t>
  </si>
  <si>
    <t>IL0010952641</t>
  </si>
  <si>
    <t>511235434</t>
  </si>
  <si>
    <t>MONDAY.COM LTD- MONDAY.COM LTD</t>
  </si>
  <si>
    <t>IL0011762130</t>
  </si>
  <si>
    <t>514025428</t>
  </si>
  <si>
    <t>Software &amp; Services</t>
  </si>
  <si>
    <t>VARONIS SYSTEMS- VARONIS SYSTEMS INC</t>
  </si>
  <si>
    <t>US9222801022</t>
  </si>
  <si>
    <t>513611533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</si>
  <si>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</si>
  <si>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</si>
  <si>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</si>
  <si>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</si>
  <si>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</si>
  <si>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</si>
  <si>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INNOVIZ TECHNOLO- INNOVIZ TECHNOLOGIES KTS 8097</t>
  </si>
  <si>
    <t>IL0011745804</t>
  </si>
  <si>
    <t>515382422</t>
  </si>
  <si>
    <t>Technology Hardware &amp; Equipment</t>
  </si>
  <si>
    <t>ZIM US Equity- צים שירותי ספנות משולבים בע"מ</t>
  </si>
  <si>
    <t>IL0065100930</t>
  </si>
  <si>
    <t>520015041</t>
  </si>
  <si>
    <t>Transportation</t>
  </si>
  <si>
    <t>Nice Sys Adr- נייס מערכות בע"מ</t>
  </si>
  <si>
    <t>US6536561086</t>
  </si>
  <si>
    <t>520036872</t>
  </si>
  <si>
    <t>ARCIMOTO INC- ARCIMOTO INC</t>
  </si>
  <si>
    <t>US0395872098</t>
  </si>
  <si>
    <t>89513</t>
  </si>
  <si>
    <t>Automobiles &amp; Components</t>
  </si>
  <si>
    <t>MULLEN AUTOMOTIVE INC- MULLEN AUTOMOTIVE INC</t>
  </si>
  <si>
    <t>US62526P2083</t>
  </si>
  <si>
    <t>89852</t>
  </si>
  <si>
    <t>NIO INC - ADR- NIO Inc</t>
  </si>
  <si>
    <t>US62914V1061</t>
  </si>
  <si>
    <t>28484</t>
  </si>
  <si>
    <t>STELLANTIS NV- STELLANTIS NV</t>
  </si>
  <si>
    <t>NL00150001Q9</t>
  </si>
  <si>
    <t>12312325</t>
  </si>
  <si>
    <t>TESLA MOTORS INC- TESLA MOTORS INC</t>
  </si>
  <si>
    <t>US88160R1014</t>
  </si>
  <si>
    <t>13191</t>
  </si>
  <si>
    <t>BANK OF AMERICA- Bank of America</t>
  </si>
  <si>
    <t>US0605051046</t>
  </si>
  <si>
    <t>10043</t>
  </si>
  <si>
    <t>Banks</t>
  </si>
  <si>
    <t>Citigroup Inc- CITIGROUP INC</t>
  </si>
  <si>
    <t>US1729674242</t>
  </si>
  <si>
    <t>10083</t>
  </si>
  <si>
    <t>COMERICA INC- COMERICA INC</t>
  </si>
  <si>
    <t>US2003401070</t>
  </si>
  <si>
    <t>90076</t>
  </si>
  <si>
    <t>CUSTOMERS BANCOR- CUSTOMERS BANCOR</t>
  </si>
  <si>
    <t>US23204G1004</t>
  </si>
  <si>
    <t>28814</t>
  </si>
  <si>
    <t>US Bankcorp- US BANCORP</t>
  </si>
  <si>
    <t>US9029733048</t>
  </si>
  <si>
    <t>10857</t>
  </si>
  <si>
    <t>ARCHER AVIATION- ARCHER DANIELS</t>
  </si>
  <si>
    <t>US03945R1023</t>
  </si>
  <si>
    <t>10031</t>
  </si>
  <si>
    <t>Capital Goods</t>
  </si>
  <si>
    <t>Boeing com- BOEING CO</t>
  </si>
  <si>
    <t>US0970231058</t>
  </si>
  <si>
    <t>27015</t>
  </si>
  <si>
    <t>CNH INDUSTRIAL N- CNH INDUSTRIAL N</t>
  </si>
  <si>
    <t>NL0010545661</t>
  </si>
  <si>
    <t>28635</t>
  </si>
  <si>
    <t>HELIOGEN INC- HELIOGEN INC</t>
  </si>
  <si>
    <t>US42329E1055</t>
  </si>
  <si>
    <t>90046</t>
  </si>
  <si>
    <t>NUSCALE POWER CO- NUSCALE POWER CO</t>
  </si>
  <si>
    <t>US67079K1007</t>
  </si>
  <si>
    <t>2871</t>
  </si>
  <si>
    <t>CENTURY COMMUNIT- LUMEN TECHNOLOGIES</t>
  </si>
  <si>
    <t>US1565043007</t>
  </si>
  <si>
    <t>11102</t>
  </si>
  <si>
    <t>Consumer Durables &amp; Apparel</t>
  </si>
  <si>
    <t>RUSH STREET INTE- RUSH STREET INTE</t>
  </si>
  <si>
    <t>US7820111000</t>
  </si>
  <si>
    <t>90040</t>
  </si>
  <si>
    <t>VISTA OUTDOOR- Vista</t>
  </si>
  <si>
    <t>US9283771007</t>
  </si>
  <si>
    <t>3331</t>
  </si>
  <si>
    <t>American Ex Co- AMERICAN EXPRESS</t>
  </si>
  <si>
    <t>US0258161092</t>
  </si>
  <si>
    <t>10019</t>
  </si>
  <si>
    <t>Diversified Financials</t>
  </si>
  <si>
    <t>Berkshire Hathway- B- BERKSHIRE HATHAWAY FIN</t>
  </si>
  <si>
    <t>US0846707026</t>
  </si>
  <si>
    <t>10806</t>
  </si>
  <si>
    <t>COINBASE GLOBA-A- Coinbase Global Inc</t>
  </si>
  <si>
    <t>US19260Q1076</t>
  </si>
  <si>
    <t>28475</t>
  </si>
  <si>
    <t>GREEN DOT CORP-A- GREEN DOT CORP-A</t>
  </si>
  <si>
    <t>US39304D1028</t>
  </si>
  <si>
    <t>90043</t>
  </si>
  <si>
    <t>JACKSON FI-A- JACKSON</t>
  </si>
  <si>
    <t>US46817M1071</t>
  </si>
  <si>
    <t>90081</t>
  </si>
  <si>
    <t>LUFAX HOLDING- LUFAX HOLDING</t>
  </si>
  <si>
    <t>US54975P1021</t>
  </si>
  <si>
    <t>90039</t>
  </si>
  <si>
    <t>OUSTER INC- OUSTER INC</t>
  </si>
  <si>
    <t>US68989M2026</t>
  </si>
  <si>
    <t>90136</t>
  </si>
  <si>
    <t>OWL ROCK CAPITAL- OWL ROCK CAPITAL CORP</t>
  </si>
  <si>
    <t>US69121K1043</t>
  </si>
  <si>
    <t>13156</t>
  </si>
  <si>
    <t>SOFI TECHNOLOGIE- SoFi Technologies Inc</t>
  </si>
  <si>
    <t>US83406F1021</t>
  </si>
  <si>
    <t>28561</t>
  </si>
  <si>
    <t>UPSTART HOLDINGS- Upstart Holdings Inc</t>
  </si>
  <si>
    <t>US91680M1071</t>
  </si>
  <si>
    <t>28395</t>
  </si>
  <si>
    <t>CIVITAS RESOURCE- CIVITAS RESOURCE</t>
  </si>
  <si>
    <t>US17888H1032</t>
  </si>
  <si>
    <t>28644</t>
  </si>
  <si>
    <t>Energy</t>
  </si>
  <si>
    <t>COMSTOCK RESOURCES INC- COMSTOCK</t>
  </si>
  <si>
    <t>US2057683029</t>
  </si>
  <si>
    <t>28671</t>
  </si>
  <si>
    <t>ENBRIDGE INC- ENBRIDGE</t>
  </si>
  <si>
    <t>CA29250N1050</t>
  </si>
  <si>
    <t>27509</t>
  </si>
  <si>
    <t>ENERPLUS RESOURCES- ENERPLUS CORP</t>
  </si>
  <si>
    <t>CA2927661025</t>
  </si>
  <si>
    <t>28772</t>
  </si>
  <si>
    <t>NABORS INDUSTRIES- NABORS INDUSTRIES</t>
  </si>
  <si>
    <t>BMG6359F1370</t>
  </si>
  <si>
    <t>90264</t>
  </si>
  <si>
    <t>PETROLEO BRASILEIRO- PETROLEO BRASILEIRO</t>
  </si>
  <si>
    <t>US71654V4086</t>
  </si>
  <si>
    <t>10335</t>
  </si>
  <si>
    <t>Altrria group inc- ALTRIA GROUP</t>
  </si>
  <si>
    <t>US02209S1033</t>
  </si>
  <si>
    <t>10016</t>
  </si>
  <si>
    <t>Food, Beverage &amp; Tobacco</t>
  </si>
  <si>
    <t>Brit-Amer Tob-Sp Adr- Brit-amer tob- sp adr</t>
  </si>
  <si>
    <t>US1104481072</t>
  </si>
  <si>
    <t>11075</t>
  </si>
  <si>
    <t>CRESUD SA-ADR- Cresud S.A.C.I.F.y A</t>
  </si>
  <si>
    <t>US2264061068</t>
  </si>
  <si>
    <t>12116</t>
  </si>
  <si>
    <t>Abbott laboratories- Abbott laboratories</t>
  </si>
  <si>
    <t>us0028241000</t>
  </si>
  <si>
    <t>10652</t>
  </si>
  <si>
    <t>Health Care Equipment &amp; Services</t>
  </si>
  <si>
    <t>ALIGN TECHNOLOGY- ALIGN TECHNOLOGY</t>
  </si>
  <si>
    <t>US0162551016</t>
  </si>
  <si>
    <t>90094</t>
  </si>
  <si>
    <t>CLOVER HEALTH IN- Clover Health Investments Corp</t>
  </si>
  <si>
    <t>US18914F1030</t>
  </si>
  <si>
    <t>28517</t>
  </si>
  <si>
    <t>TELADOC HEALTH INC- Schneider Electric SA</t>
  </si>
  <si>
    <t>US87918A1051</t>
  </si>
  <si>
    <t>11321</t>
  </si>
  <si>
    <t>BRIGHTHOUSE FINA- Brighthouse Financial Inc</t>
  </si>
  <si>
    <t>US10922N1037</t>
  </si>
  <si>
    <t>8839</t>
  </si>
  <si>
    <t>Insurance</t>
  </si>
  <si>
    <t>ALGOMA STEEL GRO- ALGOMA STEEL GRO</t>
  </si>
  <si>
    <t>CA0156581070</t>
  </si>
  <si>
    <t>28777</t>
  </si>
  <si>
    <t>Materials</t>
  </si>
  <si>
    <t>CLEVELAND-CLIFFS- Cliffss natural resources</t>
  </si>
  <si>
    <t>US1858991011</t>
  </si>
  <si>
    <t>89600</t>
  </si>
  <si>
    <t>VERDE AGRITECH L- VERDE AGRITECH L</t>
  </si>
  <si>
    <t>SGXZ27777630</t>
  </si>
  <si>
    <t>90195</t>
  </si>
  <si>
    <t>WEST FRASER TIMB- WEST FRASER TIMB</t>
  </si>
  <si>
    <t>CA9528451052</t>
  </si>
  <si>
    <t>90041</t>
  </si>
  <si>
    <t>Activision Blizzard Inc- Activision Blizzard</t>
  </si>
  <si>
    <t>US00507V1098</t>
  </si>
  <si>
    <t>12969</t>
  </si>
  <si>
    <t>ADVANTAGE SOLUTI- ADVANTAGE SOLUTI</t>
  </si>
  <si>
    <t>US00791N1028</t>
  </si>
  <si>
    <t>90045</t>
  </si>
  <si>
    <t>ALPHABET  INC  CL C ׂ- ALPHABET INC</t>
  </si>
  <si>
    <t>US02079K1079</t>
  </si>
  <si>
    <t>27390</t>
  </si>
  <si>
    <t>ALPHABET INC-A- ALPHABET INC</t>
  </si>
  <si>
    <t>US02079K3059</t>
  </si>
  <si>
    <t>FUBOTV INC- fuboTV Inc</t>
  </si>
  <si>
    <t>US35953D1046</t>
  </si>
  <si>
    <t>28419</t>
  </si>
  <si>
    <t>IAC/INTERACTIVEC- IAC/INTERACTIVE</t>
  </si>
  <si>
    <t>US44891N2080</t>
  </si>
  <si>
    <t>27173</t>
  </si>
  <si>
    <t>MAGNITE INC- MAGNITE</t>
  </si>
  <si>
    <t>US55955D1000</t>
  </si>
  <si>
    <t>28470</t>
  </si>
  <si>
    <t>Meta Platforms, Inc- Meta Platforms Inc</t>
  </si>
  <si>
    <t>US30303M1027</t>
  </si>
  <si>
    <t>12310</t>
  </si>
  <si>
    <t>ROBLOX CORP - A- ROBLOX CORP</t>
  </si>
  <si>
    <t>US7710491033</t>
  </si>
  <si>
    <t>28591</t>
  </si>
  <si>
    <t>ROKU INC- Roku Inc</t>
  </si>
  <si>
    <t>US77543R1023</t>
  </si>
  <si>
    <t>28399</t>
  </si>
  <si>
    <t>SNAP INC - A- Snap Inc</t>
  </si>
  <si>
    <t>US83304A1060</t>
  </si>
  <si>
    <t>28586</t>
  </si>
  <si>
    <t>Take-Two Interactive- Take- two Interactive Software Inc</t>
  </si>
  <si>
    <t>US8740541094</t>
  </si>
  <si>
    <t>13174</t>
  </si>
  <si>
    <t>TENCENT HOLD-ADR- Tencent holdings ltd</t>
  </si>
  <si>
    <t>US88032Q1094</t>
  </si>
  <si>
    <t>11074</t>
  </si>
  <si>
    <t>TRADE DESK INC-A- TRADE DESK</t>
  </si>
  <si>
    <t>US88339J1051</t>
  </si>
  <si>
    <t>28465</t>
  </si>
  <si>
    <t>WALT DISNEY CO- Walt Disney Company</t>
  </si>
  <si>
    <t>US2546871060</t>
  </si>
  <si>
    <t>10586</t>
  </si>
  <si>
    <t>WARNER BROS DISC- Warner Bros Discovery Inc</t>
  </si>
  <si>
    <t>US9344231041</t>
  </si>
  <si>
    <t>89893</t>
  </si>
  <si>
    <t>CONTRA SESEN- CONTRA SESEN</t>
  </si>
  <si>
    <t>US817CVR0389</t>
  </si>
  <si>
    <t>90230</t>
  </si>
  <si>
    <t>Other</t>
  </si>
  <si>
    <t>MODERNA INC- ASTRA SPACE I</t>
  </si>
  <si>
    <t>US60770K1079</t>
  </si>
  <si>
    <t>28573</t>
  </si>
  <si>
    <t>Pharmaceuticals &amp; Biotechnology</t>
  </si>
  <si>
    <t>CARISMA THERAPEU- Carisma Thrapeutics Inc</t>
  </si>
  <si>
    <t>US14216R1014</t>
  </si>
  <si>
    <t>89332</t>
  </si>
  <si>
    <t>Johnson &amp; Johnson- JOHNSON &amp; JOHNSON</t>
  </si>
  <si>
    <t>US4781601046</t>
  </si>
  <si>
    <t>10230</t>
  </si>
  <si>
    <t>Merck &amp;co inc- MERCK &amp;CO INC</t>
  </si>
  <si>
    <t>US58933Y1055</t>
  </si>
  <si>
    <t>10630</t>
  </si>
  <si>
    <t>Pfizer inc- PFIZER INC</t>
  </si>
  <si>
    <t>US7170811035</t>
  </si>
  <si>
    <t>10627</t>
  </si>
  <si>
    <t>PLANET 13 HOLDIN- PLANET 13 HOLDIN Inc</t>
  </si>
  <si>
    <t>CA72706K1012</t>
  </si>
  <si>
    <t>28609</t>
  </si>
  <si>
    <t>SEELOS THERAPEUTICS- Seelos Theraputics Inc</t>
  </si>
  <si>
    <t>US81577F1093</t>
  </si>
  <si>
    <t>12949</t>
  </si>
  <si>
    <t>VERVE THERAPEUTI- VERVE THERAPEUTI</t>
  </si>
  <si>
    <t>US92539P1012</t>
  </si>
  <si>
    <t>90247</t>
  </si>
  <si>
    <t>AROUNDTOWN SA- Aroundtown property</t>
  </si>
  <si>
    <t>LU1673108939</t>
  </si>
  <si>
    <t>FWB</t>
  </si>
  <si>
    <t>12853</t>
  </si>
  <si>
    <t>Real Estate</t>
  </si>
  <si>
    <t>BOSTON PROPERTIES- BOSTON PROPERTIES</t>
  </si>
  <si>
    <t>US1011211018</t>
  </si>
  <si>
    <t>27746</t>
  </si>
  <si>
    <t>DIGITAL REALTY TRUST INC- DIGITAL REALTY</t>
  </si>
  <si>
    <t>US2538681030</t>
  </si>
  <si>
    <t>2873</t>
  </si>
  <si>
    <t>Medical Properties- Medical Properties Trust inc</t>
  </si>
  <si>
    <t>US58463J3041</t>
  </si>
  <si>
    <t>28473</t>
  </si>
  <si>
    <t>NATL HEALTH INV- National Health investors inc</t>
  </si>
  <si>
    <t>US63633D1046</t>
  </si>
  <si>
    <t>28601</t>
  </si>
  <si>
    <t>OMEGA HEALTHCARE IN- OMEGA HEALTHCARE IN</t>
  </si>
  <si>
    <t>US6819361006</t>
  </si>
  <si>
    <t>89354</t>
  </si>
  <si>
    <t>PROLOGIS INC- Prologis Inc</t>
  </si>
  <si>
    <t>US74340W1036</t>
  </si>
  <si>
    <t>13035</t>
  </si>
  <si>
    <t>Simon Propery Group- SIMON PROPERTY GROUP LP</t>
  </si>
  <si>
    <t>US8288061091</t>
  </si>
  <si>
    <t>10758</t>
  </si>
  <si>
    <t>SL Green Realty Corp- sl green</t>
  </si>
  <si>
    <t>US78440X8873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</si>
  <si>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</si>
  <si>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</si>
  <si>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</si>
  <si>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</si>
  <si>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</si>
  <si>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</si>
  <si>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</si>
  <si>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</si>
  <si>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CARVANA CO- carvana co</t>
  </si>
  <si>
    <t>US1468691027</t>
  </si>
  <si>
    <t>89722</t>
  </si>
  <si>
    <t>CHICO FAS INC- CHICO FAS INC</t>
  </si>
  <si>
    <t>US1686151028</t>
  </si>
  <si>
    <t>28634</t>
  </si>
  <si>
    <t>EBAY INC- EBAY INC</t>
  </si>
  <si>
    <t>US2786421030</t>
  </si>
  <si>
    <t>10769</t>
  </si>
  <si>
    <t>FARFETCH LTD-A- Farfetch Ltd</t>
  </si>
  <si>
    <t>KY30744W1070</t>
  </si>
  <si>
    <t>28089</t>
  </si>
  <si>
    <t>JD.COM INC-ADR- JD.com Inc</t>
  </si>
  <si>
    <t>US47215P1066</t>
  </si>
  <si>
    <t>27669</t>
  </si>
  <si>
    <t>MARINEMAX INC- MarineMax Inc</t>
  </si>
  <si>
    <t>US5679081084</t>
  </si>
  <si>
    <t>89471</t>
  </si>
  <si>
    <t>TARGET CORP- TARGET CORP</t>
  </si>
  <si>
    <t>US87612E1064</t>
  </si>
  <si>
    <t>10410</t>
  </si>
  <si>
    <t>Advanced Micro Devices- Advanced Micro Devices inc</t>
  </si>
  <si>
    <t>US0079031078</t>
  </si>
  <si>
    <t>10004</t>
  </si>
  <si>
    <t>asml holding nv-ny- ASML HOLDING NV-NY</t>
  </si>
  <si>
    <t>USN070592100</t>
  </si>
  <si>
    <t>27028</t>
  </si>
  <si>
    <t>ENPHASE ENERGY- ENANTA PHARMACEUTICALS INC</t>
  </si>
  <si>
    <t>US29355A1079</t>
  </si>
  <si>
    <t>28004</t>
  </si>
  <si>
    <t>INTEL CORP- INTEL CORP</t>
  </si>
  <si>
    <t>US4581401001</t>
  </si>
  <si>
    <t>10210</t>
  </si>
  <si>
    <t>Micron tech- MICRON TECHN</t>
  </si>
  <si>
    <t>US5951121038</t>
  </si>
  <si>
    <t>10283</t>
  </si>
  <si>
    <t>Nvidia crop- NVIDIA CORP</t>
  </si>
  <si>
    <t>US67066G1040</t>
  </si>
  <si>
    <t>10322</t>
  </si>
  <si>
    <t>NXPI US- NXP SEMICONDUCTORS NV</t>
  </si>
  <si>
    <t>NL0009538784</t>
  </si>
  <si>
    <t>27264</t>
  </si>
  <si>
    <t>QORVO INC- Qorvo Inc</t>
  </si>
  <si>
    <t>US74736K1016</t>
  </si>
  <si>
    <t>28505</t>
  </si>
  <si>
    <t>Qualcomm INC- QUALCOMM Inc</t>
  </si>
  <si>
    <t>US7475251036</t>
  </si>
  <si>
    <t>10350</t>
  </si>
  <si>
    <t>Taiwan Semiconductor Adr- TAIWAN Semiconductor</t>
  </si>
  <si>
    <t>US8740391003</t>
  </si>
  <si>
    <t>10409</t>
  </si>
  <si>
    <t>ADOBE SYS INC- Adobe Inc</t>
  </si>
  <si>
    <t>US00724F1012</t>
  </si>
  <si>
    <t>28056</t>
  </si>
  <si>
    <t>AFFIRM HOLDINGS- Affirm Holdings Inc</t>
  </si>
  <si>
    <t>US00827B1061</t>
  </si>
  <si>
    <t>28520</t>
  </si>
  <si>
    <t>AKAMAI TECHNO- AKAMAI</t>
  </si>
  <si>
    <t>US00971T1016</t>
  </si>
  <si>
    <t>13214</t>
  </si>
  <si>
    <t>AMPLITUDE-CL A- Amplitude Inc</t>
  </si>
  <si>
    <t>US03213A1043</t>
  </si>
  <si>
    <t>28046</t>
  </si>
  <si>
    <t>BILL US EQUITY- BILL.COM HOLFINGS INC</t>
  </si>
  <si>
    <t>US0900431000</t>
  </si>
  <si>
    <t>89460</t>
  </si>
  <si>
    <t>BIT DIGITAL INC- Bit Digital Inc</t>
  </si>
  <si>
    <t>KYG1144A1058</t>
  </si>
  <si>
    <t>28582</t>
  </si>
  <si>
    <t>CLOUDFLARE INC-A- CLOUDFLARE</t>
  </si>
  <si>
    <t>US18915M1071</t>
  </si>
  <si>
    <t>28464</t>
  </si>
  <si>
    <t>CROWDSTRIKE HO-A- CROWDSTRIKE</t>
  </si>
  <si>
    <t>US22788C1053</t>
  </si>
  <si>
    <t>28463</t>
  </si>
  <si>
    <t>DIGITALOCEAN HOL- DIGITALOCEAN HOL</t>
  </si>
  <si>
    <t>US25402D1028</t>
  </si>
  <si>
    <t>28639</t>
  </si>
  <si>
    <t>Global Payments Inv- Global Payments Inc</t>
  </si>
  <si>
    <t>US37940X1028</t>
  </si>
  <si>
    <t>13066</t>
  </si>
  <si>
    <t>MARATHON DIGITAL HOL- MARATHON OIL CORP</t>
  </si>
  <si>
    <t>US5657881067</t>
  </si>
  <si>
    <t>10632</t>
  </si>
  <si>
    <t>Microsoft corp- MICROSOFT CORP</t>
  </si>
  <si>
    <t>US5949181045</t>
  </si>
  <si>
    <t>10284</t>
  </si>
  <si>
    <t>MONGODB INC- MONGODB INC</t>
  </si>
  <si>
    <t>US60937P1066</t>
  </si>
  <si>
    <t>28665</t>
  </si>
  <si>
    <t>A10 NETWORKS INC- NETWORK RAIL</t>
  </si>
  <si>
    <t>US0021211018</t>
  </si>
  <si>
    <t>10304</t>
  </si>
  <si>
    <t>Palantir Technologeis inc- Palantir Technologies Inc</t>
  </si>
  <si>
    <t>US69608A1088</t>
  </si>
  <si>
    <t>28438</t>
  </si>
  <si>
    <t>PAYPAL HOLDINGS- Paypal Holdings inc</t>
  </si>
  <si>
    <t>US70450Y1038</t>
  </si>
  <si>
    <t>12898</t>
  </si>
  <si>
    <t>RIOT BLOCKCHAIN- Riot Blockchain Inc</t>
  </si>
  <si>
    <t>US7672921050</t>
  </si>
  <si>
    <t>28454</t>
  </si>
  <si>
    <t>Salesforce.com Inc- Saleforce.com Inc</t>
  </si>
  <si>
    <t>US79466L3024</t>
  </si>
  <si>
    <t>12384</t>
  </si>
  <si>
    <t>SENTINELONE IN-A- SentinelOne Inc</t>
  </si>
  <si>
    <t>US81730H1095</t>
  </si>
  <si>
    <t>28562</t>
  </si>
  <si>
    <t>SHOPIFY INC - A- Shopify Inc</t>
  </si>
  <si>
    <t>CA82509L1076</t>
  </si>
  <si>
    <t>28486</t>
  </si>
  <si>
    <t>NOWFLAKE INC-A- Snowflake Inc</t>
  </si>
  <si>
    <t>US8334451098</t>
  </si>
  <si>
    <t>28479</t>
  </si>
  <si>
    <t>Synopsys inc- Synopsys Inc</t>
  </si>
  <si>
    <t>US8716071076</t>
  </si>
  <si>
    <t>12220</t>
  </si>
  <si>
    <t>TWILIO INC - A- Twilio INC</t>
  </si>
  <si>
    <t>US90138F1021</t>
  </si>
  <si>
    <t>27277</t>
  </si>
  <si>
    <t>Uipath inc- Uipath inc</t>
  </si>
  <si>
    <t>US90364P1057</t>
  </si>
  <si>
    <t>28456</t>
  </si>
  <si>
    <t>ZOOM VIDEO COM-A- ZOOM VIDEO COM-A</t>
  </si>
  <si>
    <t>US98980L1017</t>
  </si>
  <si>
    <t>89618</t>
  </si>
  <si>
    <t>ZSCALER INC- Zscaler Inc</t>
  </si>
  <si>
    <t>US98980G1022</t>
  </si>
  <si>
    <t>28081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</si>
  <si>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</si>
  <si>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</si>
  <si>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</si>
  <si>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</si>
  <si>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</si>
  <si>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</si>
  <si>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F5 networks Inc- F5 Networks Inc</t>
  </si>
  <si>
    <t>us3156161024</t>
  </si>
  <si>
    <t>12630</t>
  </si>
  <si>
    <t>Juniper networks- Juniper Networks Inc</t>
  </si>
  <si>
    <t>US48203R1041</t>
  </si>
  <si>
    <t>27077</t>
  </si>
  <si>
    <t>AMERICA MOVIL SAB- AMERICA MOVIL</t>
  </si>
  <si>
    <t>US02390A1016</t>
  </si>
  <si>
    <t>10908</t>
  </si>
  <si>
    <t>Telecommunication Services</t>
  </si>
  <si>
    <t>AST SPACEMOBILE- AST SpaceMobile Inc</t>
  </si>
  <si>
    <t>US00217D1000</t>
  </si>
  <si>
    <t>28446</t>
  </si>
  <si>
    <t>Delta Airlines inc- Delta Air Lines, Inc</t>
  </si>
  <si>
    <t>US2473617023</t>
  </si>
  <si>
    <t>27175</t>
  </si>
  <si>
    <t>Deut Lufthansa Reg- Deutsche Lufthansa AG</t>
  </si>
  <si>
    <t>DE0008232125</t>
  </si>
  <si>
    <t>13096</t>
  </si>
  <si>
    <t>EAGLE BULK SHIPP- EAGLE BULK SHIPP</t>
  </si>
  <si>
    <t>MHY2187A1507</t>
  </si>
  <si>
    <t>90042</t>
  </si>
  <si>
    <t>GLOBAL SHIP-CL A- GLOBAL SHIP</t>
  </si>
  <si>
    <t>MHY271836006</t>
  </si>
  <si>
    <t>89493</t>
  </si>
  <si>
    <t>STAR BULK CARRIERS- Starbucks Corporation</t>
  </si>
  <si>
    <t>MHY8162K2046</t>
  </si>
  <si>
    <t>12407</t>
  </si>
  <si>
    <t>DATADOG INC  CLASS A- DATADOG INC-A</t>
  </si>
  <si>
    <t>US23804L1035</t>
  </si>
  <si>
    <t>89614</t>
  </si>
  <si>
    <t>סה"כ שמחקות מדדי מניות בישראל</t>
  </si>
  <si>
    <t>הראל סל כשר תא 90- הראל קרנות נאמנות בע"מ</t>
  </si>
  <si>
    <t>1166172</t>
  </si>
  <si>
    <t>511776783</t>
  </si>
  <si>
    <t>מניות</t>
  </si>
  <si>
    <t>*MTF סל תא 35- מגדל קרנות נאמנות בע"מ</t>
  </si>
  <si>
    <t>1150184</t>
  </si>
  <si>
    <t>511303661</t>
  </si>
  <si>
    <t>*MTF.אנר מתחד יש- מגדל קרנות נאמנות בע"מ</t>
  </si>
  <si>
    <t>1168723</t>
  </si>
  <si>
    <t>תכלית סל )40( כשרה ת"א 125- מיטב תכלית קרנות נאמנות בע"מ</t>
  </si>
  <si>
    <t>1155373</t>
  </si>
  <si>
    <t>513534974</t>
  </si>
  <si>
    <t>תכלית סל תא 90- מיטב תכלית קרנות נאמנות בע"מ</t>
  </si>
  <si>
    <t>1143783</t>
  </si>
  <si>
    <t>תכלית קרן סל תא 35- מיטב תכלית קרנות נאמנות בע"מ</t>
  </si>
  <si>
    <t>1143700</t>
  </si>
  <si>
    <t>פסגות ETFי )4A( כשרה ת"א 125- פסגות קרנות נאמנות בע"מ</t>
  </si>
  <si>
    <t>1155324</t>
  </si>
  <si>
    <t>513765339</t>
  </si>
  <si>
    <t>MTF סל )4A( ת"א-מניב ישראל- פסגות תעודות סל בע"מ לשעבר תאלי</t>
  </si>
  <si>
    <t>1165661</t>
  </si>
  <si>
    <t>512894510</t>
  </si>
  <si>
    <t>קסם 4A) ETF) ת"א ביומד- קסם קרנות נאמנות בע"מ</t>
  </si>
  <si>
    <t>1146893</t>
  </si>
  <si>
    <t>510938608</t>
  </si>
  <si>
    <t>קסם ETF תא סקטור באלאנס- קסם קרנות נאמנות בע"מ</t>
  </si>
  <si>
    <t>1167261</t>
  </si>
  <si>
    <t>קסם תא נדלן- קסם קרנות נאמנות בע"מ</t>
  </si>
  <si>
    <t>1146547</t>
  </si>
  <si>
    <t>קסם.תא גלובל-טק- קסם קרנות נאמנות בע"מ</t>
  </si>
  <si>
    <t>1146364</t>
  </si>
  <si>
    <t>סה"כ שמחקות מדדי מניות בחו"ל</t>
  </si>
  <si>
    <t>*MTF סל (S&amp;P 500 (4D- מגדל קרנות נאמנות בע"מ</t>
  </si>
  <si>
    <t>1150333</t>
  </si>
  <si>
    <t>*MTF סל S&amp;P Technology (4D- מגדל קרנות נאמנות בע"מ</t>
  </si>
  <si>
    <t>1150424</t>
  </si>
  <si>
    <t>*MTF&amp;SPUSA- מגדל קרנות נאמנות בע"מ</t>
  </si>
  <si>
    <t>1150564</t>
  </si>
  <si>
    <t>*NIKKEI225.MTFמגדל קרן סל ממ- מגדל קרנות נאמנות בע"מ</t>
  </si>
  <si>
    <t>1150531</t>
  </si>
  <si>
    <t>*MTF סל )6D( ממונפת Nasdaq 100- מגדל שוקי הון (1965) בע"מ</t>
  </si>
  <si>
    <t>1187079</t>
  </si>
  <si>
    <t>520039371</t>
  </si>
  <si>
    <t>מור סל )4A(י NASDAQ 100 מנוטרל- מור ניהול קרנות נאמנות בע"מ</t>
  </si>
  <si>
    <t>1165844</t>
  </si>
  <si>
    <t>514884485</t>
  </si>
  <si>
    <t>מור סל S&amp;P 500 ממ- מור ניהול קרנות נאמנות בע"מ</t>
  </si>
  <si>
    <t>1165828</t>
  </si>
  <si>
    <t>תכלית 500 PR P&amp;S- מיטב תכלית קרנות נאמנות בע"מ</t>
  </si>
  <si>
    <t>1144385</t>
  </si>
  <si>
    <t>קסם )6D) ETF ממונפת NASDAQ 100- קסם קרנות נאמנות בע"מ</t>
  </si>
  <si>
    <t>1146976</t>
  </si>
  <si>
    <t>קסם Russell 2000 (4A) ETF מנוט- קסם קרנות נאמנות בע"מ</t>
  </si>
  <si>
    <t>1146729</t>
  </si>
  <si>
    <t>קסם Europe 600 Banks (4A) ETF- קסם תעודות סל ומוצרי מדדים בע"מ</t>
  </si>
  <si>
    <t>1146307</t>
  </si>
  <si>
    <t>סה"כ שמחקות מדדים אחרים בישראל</t>
  </si>
  <si>
    <t>*MTF סל גליל 2-5- מגדל קרנות נאמנות בע"מ</t>
  </si>
  <si>
    <t>1150010</t>
  </si>
  <si>
    <t>אג"ח</t>
  </si>
  <si>
    <t>*MTF סל שחר 5+- מגדל קרנות נאמנות בע"מ</t>
  </si>
  <si>
    <t>1150051</t>
  </si>
  <si>
    <t>תכלית תל בונד תשואות שקלי- מיטב תכלית קרנות נאמנות בע"מ</t>
  </si>
  <si>
    <t>1144260</t>
  </si>
  <si>
    <t>פסגות ETF תל בונד צמודות A- פסגות קרנות נאמנות בע"מ</t>
  </si>
  <si>
    <t>1148477</t>
  </si>
  <si>
    <t>פסגות ETFי )00( תל בונד צמודות- פסגות תעודות סל מדדים בע"מ</t>
  </si>
  <si>
    <t>1148188</t>
  </si>
  <si>
    <t>513952457</t>
  </si>
  <si>
    <t>פסגות ETFי )00( תל בונד שקלי 3- פסגות תעודות סל מדדים בע"מ</t>
  </si>
  <si>
    <t>1148345</t>
  </si>
  <si>
    <t>קסם.תלבונד ש3-5- קסם קרנות נאמנות בע"מ</t>
  </si>
  <si>
    <t>1147396</t>
  </si>
  <si>
    <t>סה"כ שמחקות מדדים אחרים בחו"ל</t>
  </si>
  <si>
    <t>קסם ury Bond 1-3 Year (0D) ETF- קסם קרנות נאמנות בע"מ</t>
  </si>
  <si>
    <t>1157908</t>
  </si>
  <si>
    <t>סה"כ short</t>
  </si>
  <si>
    <t>סה"כ שמחקות מדדי מניות</t>
  </si>
  <si>
    <t>AMP ONL RTL ETF- Amplitude Inc</t>
  </si>
  <si>
    <t>US0321081020</t>
  </si>
  <si>
    <t>ARK GEN REV ETF- ARK INNOVATHION</t>
  </si>
  <si>
    <t>US00214Q3020</t>
  </si>
  <si>
    <t>28323</t>
  </si>
  <si>
    <t>ARK INNOVAT ETF- ARK INNOVATHION</t>
  </si>
  <si>
    <t>US00214Q1040</t>
  </si>
  <si>
    <t>CEF ishares russell- BlackRock  Asset Managment</t>
  </si>
  <si>
    <t>US4642876555</t>
  </si>
  <si>
    <t>27796</t>
  </si>
  <si>
    <t>ISH CORE MSCI WD- BlackRock  Asset Managment</t>
  </si>
  <si>
    <t>IE00B4L5Y983</t>
  </si>
  <si>
    <t>LSE</t>
  </si>
  <si>
    <t>ISH MSCI WLD SM- BlackRock  Asset Managment</t>
  </si>
  <si>
    <t>IE00BF4RFH31</t>
  </si>
  <si>
    <t>ISHARES CORE EM- BlackRock  Asset Managment</t>
  </si>
  <si>
    <t>IE00BKM4GZ66</t>
  </si>
  <si>
    <t>EURONEXT</t>
  </si>
  <si>
    <t>ISHARES CORE HIG- BlackRock  Asset Managment</t>
  </si>
  <si>
    <t>US46429B6636</t>
  </si>
  <si>
    <t>ISHARES CORE MSCI EM_ איישרס חוץ- BlackRock  Asset Managment</t>
  </si>
  <si>
    <t>Ishares core s&amp;p 500 etf- BlackRock  Asset Managment</t>
  </si>
  <si>
    <t>US4642872000</t>
  </si>
  <si>
    <t>ISHARES CORE SP 500- BlackRock  Asset Managment</t>
  </si>
  <si>
    <t>IE00B5BMR087</t>
  </si>
  <si>
    <t>ISHARES DJ US AEROS- BlackRock  Asset Managment</t>
  </si>
  <si>
    <t>US4642887602</t>
  </si>
  <si>
    <t>ISHARES EXPANDED TECH SECTOR- BlackRock  Asset Managment</t>
  </si>
  <si>
    <t>US4642875490</t>
  </si>
  <si>
    <t>Ishares ftse china25- BlackRock  Asset Managment</t>
  </si>
  <si>
    <t>US4642871846</t>
  </si>
  <si>
    <t>ISHARES GLOBAL- BlackRock  Asset Managment</t>
  </si>
  <si>
    <t>US4642882249</t>
  </si>
  <si>
    <t>ISHARES MSCI WORLD- BlackRock  Asset Managment</t>
  </si>
  <si>
    <t>SIX</t>
  </si>
  <si>
    <t>Ishares phlx sox semicon- BlackRock  Asset Managment</t>
  </si>
  <si>
    <t>US4642875235</t>
  </si>
  <si>
    <t>ISHARES RESIDENT- BlackRock  Asset Managment</t>
  </si>
  <si>
    <t>US4642885622</t>
  </si>
  <si>
    <t>ISHARES U.S. MEDICAL DEVICES- BlackRock  Asset Managment</t>
  </si>
  <si>
    <t>US4642888105</t>
  </si>
  <si>
    <t>Ishares us regional banks- BlackRock  Asset Managment</t>
  </si>
  <si>
    <t>US4642887784</t>
  </si>
  <si>
    <t>Ishares ustechnology etf- BlackRock  Asset Managment</t>
  </si>
  <si>
    <t>US4642877215</t>
  </si>
  <si>
    <t>ISHR CORE EM IMI- BlackRock  Asset Managment</t>
  </si>
  <si>
    <t>ISHR EDG WLD VAL- BlackRock  Asset Managment</t>
  </si>
  <si>
    <t>IE00BP3QZB59</t>
  </si>
  <si>
    <t>ISHS SP MIDCAP- BlackRock  Asset Managment</t>
  </si>
  <si>
    <t>US4642875078</t>
  </si>
  <si>
    <t>איישרס.חוץ HEALTHCARE INN- BlackRock  Asset Managment</t>
  </si>
  <si>
    <t>IE00BYZK4776</t>
  </si>
  <si>
    <t>איישרס.חוץ MSCI AC WORLD- BlackRock  Asset Managment</t>
  </si>
  <si>
    <t>IE00B6R52259</t>
  </si>
  <si>
    <t>איישרס.חוץ MSCI CHINA A- BlackRock  Asset Managment</t>
  </si>
  <si>
    <t>IE00BQT3WG13</t>
  </si>
  <si>
    <t>איישרס.חוץ MSCI EUROPE ID- BlackRock  Asset Managment</t>
  </si>
  <si>
    <t>IE00B4K48X80</t>
  </si>
  <si>
    <t>איישרס.חוץ NASDAQ100INDEX- BlackRock  Asset Managment</t>
  </si>
  <si>
    <t>IE00B53SZB19</t>
  </si>
  <si>
    <t>איישרס.חוץ S&amp;P FINANCIALS- BlackRock  Asset Managment</t>
  </si>
  <si>
    <t>IE00B4JNQZ49</t>
  </si>
  <si>
    <t>איישרס.חוץ S&amp;P HEALTHCARE- BlackRock  Asset Managment</t>
  </si>
  <si>
    <t>IE00B43HR379</t>
  </si>
  <si>
    <t>איישרס.חוץ S&amp;P TECHNOLOGY- BlackRock  Asset Managment</t>
  </si>
  <si>
    <t>IE00B3WJKG14</t>
  </si>
  <si>
    <t>איישרס.חוץROBOTICS&amp;AUTOMA- BlackRock  Asset Managment</t>
  </si>
  <si>
    <t>IE00BYZK4552</t>
  </si>
  <si>
    <t>DIR DAILY SEM 3X- DIR DAILY SEM</t>
  </si>
  <si>
    <t>US25460G6908</t>
  </si>
  <si>
    <t>28576</t>
  </si>
  <si>
    <t>DD AMZN BL 1.5X- Direxion Daily</t>
  </si>
  <si>
    <t>US25461A8586</t>
  </si>
  <si>
    <t>12316</t>
  </si>
  <si>
    <t>DIR DLY TLSA Bull X1.5- Direxion Daily</t>
  </si>
  <si>
    <t>US25460G2865</t>
  </si>
  <si>
    <t>DIREXION DAILY J- Direxion Daily</t>
  </si>
  <si>
    <t>US25460G8318</t>
  </si>
  <si>
    <t>DIREXION DAILY TECH- Direxion Daily</t>
  </si>
  <si>
    <t>US25459W1027</t>
  </si>
  <si>
    <t>DIREXION SPX 2X- Direxion Daily</t>
  </si>
  <si>
    <t>US25459Y1652</t>
  </si>
  <si>
    <t>DIR SMCAP BEAR3X- DIREXION FUNDS</t>
  </si>
  <si>
    <t>US25460E2321</t>
  </si>
  <si>
    <t>12410</t>
  </si>
  <si>
    <t>ETFMG PRIME CYBER- Etf Managers Group</t>
  </si>
  <si>
    <t>US26924G2012</t>
  </si>
  <si>
    <t>11292</t>
  </si>
  <si>
    <t>FIRST TRUST CLOU- First trust</t>
  </si>
  <si>
    <t>US33734X1928</t>
  </si>
  <si>
    <t>12080</t>
  </si>
  <si>
    <t>FIRST TRUST INDX- First trust</t>
  </si>
  <si>
    <t>US33737K2050</t>
  </si>
  <si>
    <t>FIRST TRUST NASD- First trust</t>
  </si>
  <si>
    <t>US33734X8469</t>
  </si>
  <si>
    <t>FT-NSDQ TECH DVD- First trust</t>
  </si>
  <si>
    <t>US33738R1187</t>
  </si>
  <si>
    <t>GL X TELEMEDICIN- Global X Management Co LLc</t>
  </si>
  <si>
    <t>US37954Y2853</t>
  </si>
  <si>
    <t>12507</t>
  </si>
  <si>
    <t>GLOBAL X AUTONOM- Global X Management Co LLc</t>
  </si>
  <si>
    <t>US37954Y6243</t>
  </si>
  <si>
    <t>GLOBAL X FINTECH ETF- Global X Management Co LLc</t>
  </si>
  <si>
    <t>US37954Y8140</t>
  </si>
  <si>
    <t>GLOBAL X LITHIUM- Global X Management Co LLc</t>
  </si>
  <si>
    <t>US37954Y8553</t>
  </si>
  <si>
    <t>GLOBAL X VID GAM- Global X Management Co LLc</t>
  </si>
  <si>
    <t>US37954Y3927</t>
  </si>
  <si>
    <t>GLOBAL X-CLOUD- Global X Management Co LLc</t>
  </si>
  <si>
    <t>US37954Y4420</t>
  </si>
  <si>
    <t>INVES NASDAQ 100- Invesco investment management limited</t>
  </si>
  <si>
    <t>US46138G6492</t>
  </si>
  <si>
    <t>21100</t>
  </si>
  <si>
    <t>INVESCO CHINA TECH- Invesco investment management limited</t>
  </si>
  <si>
    <t>US46138E8003</t>
  </si>
  <si>
    <t>INVESCO CLEANTECH- Invesco investment management limited</t>
  </si>
  <si>
    <t>US46137V4077</t>
  </si>
  <si>
    <t>Invesco QQQ  trust NAS1- Invesco investment management limited</t>
  </si>
  <si>
    <t>US46090E1038</t>
  </si>
  <si>
    <t>INVESCO S&amp;P 500 UCITS ETF- Invesco investment management limited</t>
  </si>
  <si>
    <t>IE00B3YCGJ38</t>
  </si>
  <si>
    <t>INVSC NSDQ FNTC- Invesco investment management limited</t>
  </si>
  <si>
    <t>IE00BYMS5W68</t>
  </si>
  <si>
    <t>JPM EQTY P-INC- JP MORGAN ASSET MANAGEMENT</t>
  </si>
  <si>
    <t>US46641Q3323</t>
  </si>
  <si>
    <t>10232</t>
  </si>
  <si>
    <t>KraneShares Csi China Internet Etf- KRANESHARES</t>
  </si>
  <si>
    <t>US5007673065</t>
  </si>
  <si>
    <t>28032</t>
  </si>
  <si>
    <t>L&amp;G ECOMM LOGIS- L&amp;G ECOMM LOGIS</t>
  </si>
  <si>
    <t>IE00BF0M6N54</t>
  </si>
  <si>
    <t>89676</t>
  </si>
  <si>
    <t>AMP LITH&amp; BATTERY TEC ETF- LEGAL &amp; GENERAL UCITS ETF PLC</t>
  </si>
  <si>
    <t>US0321088058</t>
  </si>
  <si>
    <t>27235</t>
  </si>
  <si>
    <t>PRO UPROSHRT S&amp;P- Proshares Fund</t>
  </si>
  <si>
    <t>US74347B1109</t>
  </si>
  <si>
    <t>27016</t>
  </si>
  <si>
    <t>PROSHARES UL SHO- Proshares Fund</t>
  </si>
  <si>
    <t>US74347G8612</t>
  </si>
  <si>
    <t>Proshares ultra s&amp;p500- Proshares Fund</t>
  </si>
  <si>
    <t>us74347r1077</t>
  </si>
  <si>
    <t>Proshares UltraPro QQQ- Proshares Fund</t>
  </si>
  <si>
    <t>US74347X8314</t>
  </si>
  <si>
    <t>Proshares ultrapro s&amp;p 500- Proshares Fund</t>
  </si>
  <si>
    <t>US74347X8645</t>
  </si>
  <si>
    <t>Ultra qqq powershres- Proshares Fund</t>
  </si>
  <si>
    <t>US38145J1043</t>
  </si>
  <si>
    <t>SPDR S&amp;P 400 MID- Real Estate Credit Investments Pcc ltd</t>
  </si>
  <si>
    <t>E00B4YBJ215</t>
  </si>
  <si>
    <t>12706</t>
  </si>
  <si>
    <t>ROBO GLOBAL ROBOTICS- ROBO GLOBAL ROBOTICS AND AUTOM</t>
  </si>
  <si>
    <t>US3015057074</t>
  </si>
  <si>
    <t>27770</t>
  </si>
  <si>
    <t>ROBO-GL HL TECH- ROBO GLOBAL ROBOTICS AND AUTOM</t>
  </si>
  <si>
    <t>US3015057231</t>
  </si>
  <si>
    <t>SIREN ETF TRUST- SPX</t>
  </si>
  <si>
    <t>US8296582021</t>
  </si>
  <si>
    <t>10597</t>
  </si>
  <si>
    <t>SPDR EUR S/C VAL- State Street Corp</t>
  </si>
  <si>
    <t>IE00BSPLC298</t>
  </si>
  <si>
    <t>22041</t>
  </si>
  <si>
    <t>Spdr s&amp;p 500 etf trust- State Street Corp</t>
  </si>
  <si>
    <t>US78462F1030</t>
  </si>
  <si>
    <t>SPDR S&amp;P AEROSPA- State Street Corp</t>
  </si>
  <si>
    <t>US78464A6313</t>
  </si>
  <si>
    <t>Spdr s&amp;p biotech etf- State Street Corp</t>
  </si>
  <si>
    <t>US78464A8707</t>
  </si>
  <si>
    <t>SPDR Small Cup USA  Value- State Street Corp</t>
  </si>
  <si>
    <t>IE00BSPLC413</t>
  </si>
  <si>
    <t>US GLB JETS ETF- US GLOBAL JETS</t>
  </si>
  <si>
    <t>US26922A8421</t>
  </si>
  <si>
    <t>27146</t>
  </si>
  <si>
    <t>Market vectors russ- Van Eck ETF</t>
  </si>
  <si>
    <t>US92189F4037</t>
  </si>
  <si>
    <t>12518</t>
  </si>
  <si>
    <t>VANG AS X JP $D- Vanguard Group</t>
  </si>
  <si>
    <t>IE00B9F5YL18</t>
  </si>
  <si>
    <t>12517</t>
  </si>
  <si>
    <t>VANG DEV WLD A- Vanguard Group</t>
  </si>
  <si>
    <t>IE00BKX55T58</t>
  </si>
  <si>
    <t>VANG FTSE AL $A- Vanguard Group</t>
  </si>
  <si>
    <t>IE00BK5BQT80</t>
  </si>
  <si>
    <t>VANG FTSE AL $D- Vanguard Group</t>
  </si>
  <si>
    <t>IE00B3RBWM25</t>
  </si>
  <si>
    <t>VANG FTSE DE EURD- Vanguard Group</t>
  </si>
  <si>
    <t>IE00B945VV12</t>
  </si>
  <si>
    <t>Vanguard Dividend etf- Vanguard Group</t>
  </si>
  <si>
    <t>US9219088443</t>
  </si>
  <si>
    <t>Vanguard Emrg mkt et- Vanguard Group</t>
  </si>
  <si>
    <t>US9220428588</t>
  </si>
  <si>
    <t>Vanguard Financials etf- Vanguard Group</t>
  </si>
  <si>
    <t>US92204A4058</t>
  </si>
  <si>
    <t>VANGUARD FTSE AL- Vanguard Group</t>
  </si>
  <si>
    <t>VANGUARD FTSE ET- Vanguard Group</t>
  </si>
  <si>
    <t>US9219438580</t>
  </si>
  <si>
    <t>VANGUARD HEALTH- Vanguard Group</t>
  </si>
  <si>
    <t>US92204A5048</t>
  </si>
  <si>
    <t>VANGUARD HI DV Y- Vanguard Group</t>
  </si>
  <si>
    <t>US9219464065</t>
  </si>
  <si>
    <t>VANGUARD LT TREA- Vanguard Group</t>
  </si>
  <si>
    <t>US92206C8477</t>
  </si>
  <si>
    <t>VANGUARD MID-CAP VA- Vanguard Group</t>
  </si>
  <si>
    <t>US9229085124</t>
  </si>
  <si>
    <t>Vanguard S&amp;P 500 etf- Vanguard Group</t>
  </si>
  <si>
    <t>US9229083632</t>
  </si>
  <si>
    <t>VANGUARD S/C V E- Vanguard Group</t>
  </si>
  <si>
    <t>US9229086114</t>
  </si>
  <si>
    <t>VANGUARD SM-C ET- Vanguard Group</t>
  </si>
  <si>
    <t>US9229087518</t>
  </si>
  <si>
    <t>VANGUARD TOT WORLD- Vanguard Group</t>
  </si>
  <si>
    <t>US9220427424</t>
  </si>
  <si>
    <t>VANGUARD-FTSE AW- Vanguard Group</t>
  </si>
  <si>
    <t>US9220427184</t>
  </si>
  <si>
    <t>Vangurad info tech etf- Vanguard Group</t>
  </si>
  <si>
    <t>US92204A7028</t>
  </si>
  <si>
    <t>VG GLB EX-US R E- Vanguard Group</t>
  </si>
  <si>
    <t>US9220426764</t>
  </si>
  <si>
    <t>סה"כ שמחקות מדדים אחרים</t>
  </si>
  <si>
    <t>$21SHAR AVAL ETP- 21 shares</t>
  </si>
  <si>
    <t>CH1135202088</t>
  </si>
  <si>
    <t>28296</t>
  </si>
  <si>
    <t>21SHARES CARDANO- 21 shares</t>
  </si>
  <si>
    <t>CH1102728750</t>
  </si>
  <si>
    <t>21shares Polkadot Etp- 21 shares</t>
  </si>
  <si>
    <t>CH0593331561</t>
  </si>
  <si>
    <t>21SHARES POLYGON- 21 shares</t>
  </si>
  <si>
    <t>CH1129538448</t>
  </si>
  <si>
    <t>21SHARES SOLANA- 21 shares</t>
  </si>
  <si>
    <t>CH1114873776</t>
  </si>
  <si>
    <t>21SHR BITWISE Crypto index ETP- 21 shares</t>
  </si>
  <si>
    <t>CH0475986318</t>
  </si>
  <si>
    <t>CI GAL BITC USD- BITCOIN-INVEST</t>
  </si>
  <si>
    <t>CA12563N1033</t>
  </si>
  <si>
    <t>27873</t>
  </si>
  <si>
    <t>WT BITCOIN- BITCOIN-INVEST</t>
  </si>
  <si>
    <t>GB00BJYDH287</t>
  </si>
  <si>
    <t>21shares Bitcoin Single- BlackRock  Asset Managment</t>
  </si>
  <si>
    <t>CH0454664001</t>
  </si>
  <si>
    <t>21SHR BINANCE- BlackRock  Asset Managment</t>
  </si>
  <si>
    <t>CH0496454155</t>
  </si>
  <si>
    <t>21SHR ETHEREUM- BlackRock  Asset Managment</t>
  </si>
  <si>
    <t>CH0454664027</t>
  </si>
  <si>
    <t>CI GAL ETH USD- Galaxy Protfolio</t>
  </si>
  <si>
    <t>CA12565N2005</t>
  </si>
  <si>
    <t>27557</t>
  </si>
  <si>
    <t>GLO X BLOCKCHAIN- Global X Management Co LLc</t>
  </si>
  <si>
    <t>US37954Y1608</t>
  </si>
  <si>
    <t>P/S BITCOIN STRA- Proshares Fund</t>
  </si>
  <si>
    <t>US74347G4405</t>
  </si>
  <si>
    <t>PURPOSE BITCOIN- PURPOSE</t>
  </si>
  <si>
    <t>CA74642C3003</t>
  </si>
  <si>
    <t>28575</t>
  </si>
  <si>
    <t>PURPOSE ETHER ET- PURPOSE</t>
  </si>
  <si>
    <t>CA74642N3067</t>
  </si>
  <si>
    <t>SPROTT PHY GLD T- SPROTT PHY GLD T</t>
  </si>
  <si>
    <t>CA85207H1047</t>
  </si>
  <si>
    <t>89357</t>
  </si>
  <si>
    <t>SPDR gold shares- State Street Corp</t>
  </si>
  <si>
    <t>US78463V1070</t>
  </si>
  <si>
    <t>ULTRASHORT OIL &amp; GA- UltraShort Oil</t>
  </si>
  <si>
    <t>US74347R5862</t>
  </si>
  <si>
    <t>10443</t>
  </si>
  <si>
    <t>WT ETHEREUM- WisdomTree Europe ltd</t>
  </si>
  <si>
    <t>GB00BJYDH394</t>
  </si>
  <si>
    <t>12311</t>
  </si>
  <si>
    <t>Ishares $ Short Duration Corp Bond- BlackRock  Asset Managment</t>
  </si>
  <si>
    <t>IE00BYXYYP94</t>
  </si>
  <si>
    <t>ISHARES AAA - A- BlackRock  Asset Managment</t>
  </si>
  <si>
    <t>US46429B2916</t>
  </si>
  <si>
    <t>Ishares Barclays 20+ year bond- BlackRock  Asset Managment</t>
  </si>
  <si>
    <t>US4642874329</t>
  </si>
  <si>
    <t>ISHARES TREASURY BOND 1-3Y $- BlackRock  Asset Managment</t>
  </si>
  <si>
    <t>IE00BYXPSP02</t>
  </si>
  <si>
    <t>ISHR $ TRES 3-7Y- BlackRock  Asset Managment</t>
  </si>
  <si>
    <t>IE00B3VWN393</t>
  </si>
  <si>
    <t>ISHR usd Treasury bond 7-10 etf- BlackRock  Asset Managment</t>
  </si>
  <si>
    <t>IE00B3VWN518</t>
  </si>
  <si>
    <t>DIR 20+Y T BUL3X- DIREXION FUNDS</t>
  </si>
  <si>
    <t>US25459W5408</t>
  </si>
  <si>
    <t>FIRST TRUST LOW DURATION- First trust</t>
  </si>
  <si>
    <t>US33739Q2003</t>
  </si>
  <si>
    <t>JPM ULTRA-SHT IN- JPMORGAN CHASE</t>
  </si>
  <si>
    <t>US46641Q8371</t>
  </si>
  <si>
    <t>27487</t>
  </si>
  <si>
    <t>Spdr Corporate bond- State Street Corp</t>
  </si>
  <si>
    <t>US78464A3757</t>
  </si>
  <si>
    <t>Vanguard intermediate term bond- Vanguard Group</t>
  </si>
  <si>
    <t>US92206C8709</t>
  </si>
  <si>
    <t>סה"כ אג"ח ממשלתי</t>
  </si>
  <si>
    <t>PTFי )00( תל גוב-צמודות 0-2- פסגות קרנות נאמנות בע"מ</t>
  </si>
  <si>
    <t>5131701</t>
  </si>
  <si>
    <t>סה"כ אגח קונצרני</t>
  </si>
  <si>
    <t>)00( PTF תל בונד צמודות 3-5- פסגות קרנות נאמנות בע"מ</t>
  </si>
  <si>
    <t>5130695</t>
  </si>
  <si>
    <t>*MTF מחקה )00( אינדקס אג"ח במינ- מגדל קרנות נאמנות בע"מ</t>
  </si>
  <si>
    <t>5129549</t>
  </si>
  <si>
    <t>*MTF מחקה )00( תל בונד שקלי 50- מגדל קרנות נאמנות בע"מ</t>
  </si>
  <si>
    <t>5127907</t>
  </si>
  <si>
    <t>*מגדל MTF מחקה 00 תל בונד צמודו- מגדל קרנות נאמנות בע"מ</t>
  </si>
  <si>
    <t>5125349</t>
  </si>
  <si>
    <t>PTFי )00( אינדקס A תקרת מנפיק- פסגות קרנות נאמנות בע"מ</t>
  </si>
  <si>
    <t>5131602</t>
  </si>
  <si>
    <t>אקסל נקסוס- קסם קרנות נאמנות בע"מ</t>
  </si>
  <si>
    <t>5105846</t>
  </si>
  <si>
    <t>הראל פיא בונד 20- הראל קרנות נאמנות בע"מ</t>
  </si>
  <si>
    <t>5117270</t>
  </si>
  <si>
    <t>זפנ מדד 5-10שני- פסגות קרנות נאמנות בע"מ</t>
  </si>
  <si>
    <t>5117833</t>
  </si>
  <si>
    <t>זפנ מדד2-5 ממשל- פסגות קרנות נאמנות בע"מ</t>
  </si>
  <si>
    <t>5111240</t>
  </si>
  <si>
    <t>קסם KTFי )00( תל בונד צמודות-ב- קסם קרנות נאמנות בע"מ</t>
  </si>
  <si>
    <t>5132402</t>
  </si>
  <si>
    <t>קסם KTFי )00( תל בונד-צמודות A- קסם קרנות נאמנות בע"מ</t>
  </si>
  <si>
    <t>5133392</t>
  </si>
  <si>
    <t>תכלית TTF י)00( אינדקס ישראל צ- מיטב תכלית קרנות נאמנות בע"מ</t>
  </si>
  <si>
    <t>5133376</t>
  </si>
  <si>
    <t>תכלית מדד 2-5שנ- מיטב תכלית קרנות נאמנות בע"מ</t>
  </si>
  <si>
    <t>5117379</t>
  </si>
  <si>
    <t>*BSTR SOLAR MTF מחקה ממ- מגדל קרנות נאמנות בע"מ</t>
  </si>
  <si>
    <t>5130976</t>
  </si>
  <si>
    <t>*INDX GLBA&amp;D MTF- מגדל קרנות נאמנות בע"מ</t>
  </si>
  <si>
    <t>5125752</t>
  </si>
  <si>
    <t>*MSCI WORLD4d MTF- מגדל שוקי הון (1965) בע"מ</t>
  </si>
  <si>
    <t>5122569</t>
  </si>
  <si>
    <t>*MTF dax 30 מנוטרלת מטבע- מגדל קרנות נאמנות בע"מ</t>
  </si>
  <si>
    <t>5127659</t>
  </si>
  <si>
    <t>*MTF מח BSTAR TRAV VAC ממ- מגדל קרנות נאמנות בע"מ</t>
  </si>
  <si>
    <t>5131503</t>
  </si>
  <si>
    <t>*MTF מח SP500 ממ- מגדל קרנות נאמנות בע"מ</t>
  </si>
  <si>
    <t>5125869</t>
  </si>
  <si>
    <t>*MTF מחקה (S&amp;P 500 (4D- מגדל קרנות נאמנות בע"מ</t>
  </si>
  <si>
    <t>5122627</t>
  </si>
  <si>
    <t>*MTF מחקה )4A( אינדקס ת"א ality- מגדל קרנות נאמנות בע"מ</t>
  </si>
  <si>
    <t>5129887</t>
  </si>
  <si>
    <t>*MTF מחקה )4A( אינדקס תשתיות לא- מגדל קרנות נאמנות בע"מ</t>
  </si>
  <si>
    <t>5130604</t>
  </si>
  <si>
    <t>*MTF מחקה 500SP ARISTO מנוטרלת מט"ח- מגדל קרנות נאמנות בע"מ</t>
  </si>
  <si>
    <t>5123443</t>
  </si>
  <si>
    <t>*MTF ת"א 100 קרן נאמנות- מגדל קרנות נאמנות בע"מ</t>
  </si>
  <si>
    <t>5109889</t>
  </si>
  <si>
    <t>*NASDAQ 100 MTF- מגדל קרנות נאמנות בע"מ</t>
  </si>
  <si>
    <t>5134531</t>
  </si>
  <si>
    <t>*S&amp;P 500 ESG (4A( מנוטרלת מט"ח- מגדל קרנות נאמנות בע"מ</t>
  </si>
  <si>
    <t>5130521</t>
  </si>
  <si>
    <t>*S&amp;P TECH MTF ממ- מגדל קרנות נאמנות בע"מ</t>
  </si>
  <si>
    <t>5125760</t>
  </si>
  <si>
    <t>*מגדל כספית- מגדל קרנות נאמנות בע"מ</t>
  </si>
  <si>
    <t>5134309</t>
  </si>
  <si>
    <t>*מגדל נדל'ן- מגדל קרנות נאמנות בע"מ</t>
  </si>
  <si>
    <t>5131297</t>
  </si>
  <si>
    <t>ISE CTA Cloud Comp מנוטרלת מט"- מיטב תכלית קרנות נאמנות בע"מ</t>
  </si>
  <si>
    <t>5127600</t>
  </si>
  <si>
    <t>NASDQ 100 PTFממ- פסגות קרנות נאמנות בע"מ</t>
  </si>
  <si>
    <t>5131644</t>
  </si>
  <si>
    <t>PTFי )4A( ת"א 35- פסגות קרנות נאמנות בע"מ</t>
  </si>
  <si>
    <t>5130687</t>
  </si>
  <si>
    <t>PTFי )4A( ת"א 90- פסגות קרנות נאמנות בע"מ</t>
  </si>
  <si>
    <t>5130919</t>
  </si>
  <si>
    <t>SP 500 PTF פסגות- פסגות קרנות נאמנות בע"מ</t>
  </si>
  <si>
    <t>5127469</t>
  </si>
  <si>
    <t>SP COM SRVC PTF- פסגות קרנות מדדים בע"מ</t>
  </si>
  <si>
    <t>5132360</t>
  </si>
  <si>
    <t>SP TECHNOLO PTF- פסגות קרנות נאמנות בע"מ</t>
  </si>
  <si>
    <t>5132147</t>
  </si>
  <si>
    <t>אי.בי.אי. מוליכים למחצה גלוב מ.מ- אי בי אי ניהול קרנות נאמנות בע"מ</t>
  </si>
  <si>
    <t>5133657</t>
  </si>
  <si>
    <t>510791031</t>
  </si>
  <si>
    <t>אי.בי.אי. מחקה )4D(י sell 2000- אי בי אי ניהול קרנות נאמנות בע"מ</t>
  </si>
  <si>
    <t>5124284</t>
  </si>
  <si>
    <t>איביאי BLUE SEC- אי בי אי ניהול קרנות נאמנות בע"מ</t>
  </si>
  <si>
    <t>5130299</t>
  </si>
  <si>
    <t>איביאי טכנולגיית עילית- אי בי אי ניהול קרנות נאמנות בע"מ</t>
  </si>
  <si>
    <t>1142538</t>
  </si>
  <si>
    <t>איביאי נדלן ישר- אי בי אי ניהול קרנות נאמנות בע"מ</t>
  </si>
  <si>
    <t>5120282</t>
  </si>
  <si>
    <t>איילון 4b משקלשוה תא35- איילון ביטוח הנפקות וגיוסי הון בע"מ</t>
  </si>
  <si>
    <t>5117742</t>
  </si>
  <si>
    <t>514732825</t>
  </si>
  <si>
    <t>אקסלנס קסם )4A( מניות ת"א 35- קסם קרנות נאמנות בע"מ</t>
  </si>
  <si>
    <t>5130547</t>
  </si>
  <si>
    <t>ארה"ב פיננסים )70%( בנקים אזו- פסגות תעודות סל מדדים בע"מ</t>
  </si>
  <si>
    <t>5131842</t>
  </si>
  <si>
    <t>דולפין מניות- פסגות קרנות נאמנות בע"מ</t>
  </si>
  <si>
    <t>5123336</t>
  </si>
  <si>
    <t>הראל DAX ממ- הראל קרנות נאמנות בע"מ</t>
  </si>
  <si>
    <t>5127501</t>
  </si>
  <si>
    <t>הראל Htf י)4A( ת"א טכנולוגיה- הראל קרנות נאמנות בע"מ</t>
  </si>
  <si>
    <t>5131081</t>
  </si>
  <si>
    <t>הראל SP 500 ממ- הראל קרנות נאמנות בע"מ</t>
  </si>
  <si>
    <t>5127527</t>
  </si>
  <si>
    <t>הראל WORK HOMממ- הראל קרנות נאמנות בע"מ</t>
  </si>
  <si>
    <t>5131685</t>
  </si>
  <si>
    <t>הראל מחקה תא100- הראל קרנות נאמנות בע"מ</t>
  </si>
  <si>
    <t>5122510</t>
  </si>
  <si>
    <t>מור 4Bנדלן- מור ניהול קרנות נאמנות בע"מ</t>
  </si>
  <si>
    <t>5124300</t>
  </si>
  <si>
    <t>מור אנד שבב גלב- מור ניהול קרנות נאמנות בע"מ</t>
  </si>
  <si>
    <t>5134119</t>
  </si>
  <si>
    <t>מור אנרגיה נקיה גלובלי- מור ניהול קרנות נאמנות בע"מ</t>
  </si>
  <si>
    <t>5131040</t>
  </si>
  <si>
    <t>מור מחקה )4A( אינדקס בנקים EW- מור ניהול קרנות נאמנות בע"מ</t>
  </si>
  <si>
    <t>5131966</t>
  </si>
  <si>
    <t>מור מחקה אי תשתיות ארהב- מור ניהול קרנות נאמנות בע"מ</t>
  </si>
  <si>
    <t>5131883</t>
  </si>
  <si>
    <t>קסם )4A) KTF ת"א 90- קסם קרנות נאמנות בע"מ</t>
  </si>
  <si>
    <t>5124508</t>
  </si>
  <si>
    <t>קסם )4A) KTF תא 35- קסם קרנות נאמנות בע"מ</t>
  </si>
  <si>
    <t>5124490</t>
  </si>
  <si>
    <t>קסם 500נאףמנטרל- קסם קרנות נאמנות בע"מ</t>
  </si>
  <si>
    <t>5122957</t>
  </si>
  <si>
    <t>קסם KTF S&amp;P 500- קסם קרנות נאמנות בע"מ</t>
  </si>
  <si>
    <t>5124482</t>
  </si>
  <si>
    <t>קסם KTF י)4A( ת"א- בנייה- קסם קרנות נאמנות בע"מ</t>
  </si>
  <si>
    <t>5132782</t>
  </si>
  <si>
    <t>קסם NASDAQ 100 (4D) KTF- קסם קרנות נאמנות בע"מ</t>
  </si>
  <si>
    <t>5128905</t>
  </si>
  <si>
    <t>קסם S&amp;P TECH ממ- קסם קרנות נאמנות בע"מ</t>
  </si>
  <si>
    <t>5125620</t>
  </si>
  <si>
    <t>תכלית DAX 30- תכלית אינדקס סל בע"מ( לא פעיל )</t>
  </si>
  <si>
    <t>5124557</t>
  </si>
  <si>
    <t>513801605</t>
  </si>
  <si>
    <t>תכלית IN FOODTC- מיטב תכלית קרנות נאמנות בע"מ</t>
  </si>
  <si>
    <t>5129945</t>
  </si>
  <si>
    <t>תכלית KBW NASDAQ Financial Technology (4A) TTF מנו- מיטב תכלית קרנות נאמנות בע"מ</t>
  </si>
  <si>
    <t>5127618</t>
  </si>
  <si>
    <t>תכלית MSCI WORLD (4D) TTF- מיטב תכלית קרנות נאמנות בע"מ</t>
  </si>
  <si>
    <t>5124573</t>
  </si>
  <si>
    <t>תכלית MTF נסדק 100 מגודרת מטח- מיטב דש השקעות בע"מ</t>
  </si>
  <si>
    <t>5123179</t>
  </si>
  <si>
    <t>520043795</t>
  </si>
  <si>
    <t>תכלית PHLX SMCN TTF- תכלית אינדקס סל בע"מ( לא פעיל )</t>
  </si>
  <si>
    <t>5127329</t>
  </si>
  <si>
    <t>תכלית SP USADממ- מיטב תכלית קרנות נאמנות בע"מ</t>
  </si>
  <si>
    <t>5127055</t>
  </si>
  <si>
    <t>תכלית SP UTLTממ- מיטב תכלית קרנות נאמנות בע"מ</t>
  </si>
  <si>
    <t>5127287</t>
  </si>
  <si>
    <t>תכלית TTF י)40( ת"א-ביטוח ושיר- תכלית אינדקס סל בע"מ( לא פעיל )</t>
  </si>
  <si>
    <t>5133582</t>
  </si>
  <si>
    <t>תכלית TTF י)40( ת"א-קלינטק- תכלית אינדקס סל בע"מ( לא פעיל )</t>
  </si>
  <si>
    <t>5132667</t>
  </si>
  <si>
    <t>תכלית ת"א 125(TTF(40- מיטב תכלית קרנות נאמנות בע"מ</t>
  </si>
  <si>
    <t>5114657</t>
  </si>
  <si>
    <t>*מגדל כספ דולר- מגדל קרנות נאמנות בע"מ</t>
  </si>
  <si>
    <t>5126990</t>
  </si>
  <si>
    <t>איביאי אג עולמ$- אי בי אי ניהול קרנות נאמנות בע"מ</t>
  </si>
  <si>
    <t>5117429</t>
  </si>
  <si>
    <t>איביאיי כספית פטורה- אי בי אי ניהול קרנות נאמנות בע"מ</t>
  </si>
  <si>
    <t>5103510</t>
  </si>
  <si>
    <t>איילון )00( כספית ניהול הנזילו- איילון קרנות נאמנות בע"מ</t>
  </si>
  <si>
    <t>5136866</t>
  </si>
  <si>
    <t>513011445</t>
  </si>
  <si>
    <t>איילון כספית- איילון קרנות נאמנות בע"מ</t>
  </si>
  <si>
    <t>5117700</t>
  </si>
  <si>
    <t>אנליסט ללא נע'מ- אנליסט אי.אמ.אס.-שרותי ניהול השקעות בע"מ</t>
  </si>
  <si>
    <t>5121140</t>
  </si>
  <si>
    <t>אנליסט)00(כספית- אנליסט אי.אמ.אס.-שרותי ניהול השקעות בע"מ</t>
  </si>
  <si>
    <t>5120852</t>
  </si>
  <si>
    <t>הראל )00( כספית מגמת ריבית- הראל קרנות נאמנות בע"מ</t>
  </si>
  <si>
    <t>5127790</t>
  </si>
  <si>
    <t>הראל כספית שקלי- הראל קרנות נאמנות בע"מ</t>
  </si>
  <si>
    <t>5119409</t>
  </si>
  <si>
    <t>מיטב )00( כספית ניהול נזילות- מיטב דש קרנות נאמנות בע"מ</t>
  </si>
  <si>
    <t>5135926</t>
  </si>
  <si>
    <t>510954498</t>
  </si>
  <si>
    <t>מיטב כספית דולר קצר $- מיטב דש קרנות נאמנות בע"מ</t>
  </si>
  <si>
    <t>5115795</t>
  </si>
  <si>
    <t>פסגות )00( כספית פטורה- פסגות קרנות מדדים בע"מ</t>
  </si>
  <si>
    <t>5127881</t>
  </si>
  <si>
    <t>פסגות כספית שקלית- פסגות קרנות מדדים בע"מ</t>
  </si>
  <si>
    <t>5128160</t>
  </si>
  <si>
    <t>IPATH SERIES B- IPATH SERIES</t>
  </si>
  <si>
    <t>US06748F3249</t>
  </si>
  <si>
    <t>28578</t>
  </si>
  <si>
    <t>ISHARES CORE S&amp;P- BlackRock  Asset Managment</t>
  </si>
  <si>
    <t>US4642876712</t>
  </si>
  <si>
    <t>VANG FTSE EM $A- Vanguard Group</t>
  </si>
  <si>
    <t>IE00BK5BR733</t>
  </si>
  <si>
    <t>VANGUARD GRW ETF- Vanguard Group</t>
  </si>
  <si>
    <t>US9229087369</t>
  </si>
  <si>
    <t>VANGUARD TL SK E- Vanguard Group</t>
  </si>
  <si>
    <t>US9229087690</t>
  </si>
  <si>
    <t>VANGUARD TOTAL I- Vanguard Group</t>
  </si>
  <si>
    <t>US9219097683</t>
  </si>
  <si>
    <t>VANGUARD-GL S-AC- Vanguard Group</t>
  </si>
  <si>
    <t>IE00B3X1NT05</t>
  </si>
  <si>
    <t>Grayscale Bitcoin Trust (BTC- BITCOIN-INVEST</t>
  </si>
  <si>
    <t>US3896371099</t>
  </si>
  <si>
    <t>GRAYSCALE ETHER- Grayscale Ethereum Trust</t>
  </si>
  <si>
    <t>US3896381072</t>
  </si>
  <si>
    <t>27920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</si>
  <si>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</si>
  <si>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</si>
  <si>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</si>
  <si>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</si>
  <si>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</si>
  <si>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</si>
  <si>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</si>
  <si>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</si>
  <si>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</si>
  <si>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</si>
  <si>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</si>
  <si>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</si>
  <si>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</si>
  <si>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</si>
  <si>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</si>
  <si>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</si>
  <si>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</si>
  <si>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</si>
  <si>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</si>
  <si>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</si>
  <si>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</si>
  <si>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</si>
  <si>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</si>
  <si>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אידיבי פתוח אגח ט MS- אידיבי חברה לפתוח בע"מ</t>
  </si>
  <si>
    <t>79801541</t>
  </si>
  <si>
    <t>520032285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</si>
  <si>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</si>
  <si>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</si>
  <si>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</si>
  <si>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</si>
  <si>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</si>
  <si>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</si>
  <si>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</si>
  <si>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KYG8347N1319</t>
  </si>
  <si>
    <t>SPHERA-HCARE-FD- SPHERA</t>
  </si>
  <si>
    <t>XD1277681494</t>
  </si>
  <si>
    <t>sphera- Sphera Global Healthcare Master</t>
  </si>
  <si>
    <t>KYG8347N1079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</si>
  <si>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</si>
  <si>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</si>
  <si>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</si>
  <si>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</si>
  <si>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</si>
  <si>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</si>
  <si>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</si>
  <si>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</si>
  <si>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</si>
  <si>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</si>
  <si>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</si>
  <si>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</si>
  <si>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</si>
  <si>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</si>
  <si>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</si>
  <si>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שקלי- בנק לאומי- בנק לאומי לישראל בע"מ</t>
  </si>
  <si>
    <t>29994525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</si>
  <si>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</si>
  <si>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</si>
  <si>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</si>
  <si>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</si>
  <si>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</si>
  <si>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</si>
  <si>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</t>
  </si>
  <si>
    <t>עו'ש(לקבל)</t>
  </si>
  <si>
    <t>1111111111</t>
  </si>
  <si>
    <t>עו'ש(לשלם)</t>
  </si>
  <si>
    <t>רבית עוש לקבל</t>
  </si>
  <si>
    <t>1111110</t>
  </si>
  <si>
    <t>BROOKFIELD-A(דיבידנד לקבל)</t>
  </si>
  <si>
    <t>708097360</t>
  </si>
  <si>
    <t>FIDELITY-NASDQ C(דיבידנד לקבל)</t>
  </si>
  <si>
    <t>701401080</t>
  </si>
  <si>
    <t>מגדל מקפת קרנות פנסיה וקופות גמל בע"מ</t>
  </si>
  <si>
    <t>בנק לאומי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</si>
</sst>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4" fontId="2" fillId="0" borderId="0" xfId="1" applyNumberFormat="1" applyFont="1" applyAlignment="1">
      <alignment horizontal="center"/>
    </xf>
    <xf numFmtId="14" fontId="0" fillId="0" borderId="0" xfId="0" applyNumberFormat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11" width="6.7109375" style="1" customWidth="1"/>
    <col min="12" max="12" width="7.5703125" style="1" bestFit="1" customWidth="1"/>
    <col min="13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1673</v>
      </c>
    </row>
    <row r="3" spans="1:36">
      <c r="B3" s="2" t="s">
        <v>2</v>
      </c>
      <c r="C3" s="99" t="s">
        <v>197</v>
      </c>
    </row>
    <row r="4" spans="1:36">
      <c r="B4" s="2" t="s">
        <v>3</v>
      </c>
      <c r="C4" s="99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9772.5416982160004</v>
      </c>
      <c r="D11" s="105">
        <f>C11/$C$42</f>
        <v>9.0644787437433025E-2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948.57298771015996</v>
      </c>
      <c r="D13" s="78">
        <f t="shared" ref="D13:D22" si="0">C13/$C$42</f>
        <v>8.7984476807681112E-3</v>
      </c>
      <c r="H13" s="77"/>
      <c r="I13" s="78"/>
      <c r="L13" s="106"/>
      <c r="M13" s="106"/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  <c r="H14" s="77"/>
      <c r="I14" s="78"/>
      <c r="L14" s="106"/>
      <c r="M14" s="106"/>
    </row>
    <row r="15" spans="1:36">
      <c r="A15" s="10" t="s">
        <v>13</v>
      </c>
      <c r="B15" s="70" t="s">
        <v>18</v>
      </c>
      <c r="C15" s="77">
        <v>632.46575413100004</v>
      </c>
      <c r="D15" s="78">
        <f t="shared" si="0"/>
        <v>5.866408720990768E-3</v>
      </c>
      <c r="H15" s="77"/>
      <c r="I15" s="78"/>
      <c r="L15" s="106"/>
      <c r="M15" s="106"/>
    </row>
    <row r="16" spans="1:36">
      <c r="A16" s="10" t="s">
        <v>13</v>
      </c>
      <c r="B16" s="70" t="s">
        <v>19</v>
      </c>
      <c r="C16" s="77">
        <v>11137.2719143706</v>
      </c>
      <c r="D16" s="78">
        <f t="shared" si="0"/>
        <v>0.10330328347386933</v>
      </c>
      <c r="H16" s="77"/>
      <c r="I16" s="78"/>
      <c r="L16" s="106"/>
      <c r="M16" s="106"/>
    </row>
    <row r="17" spans="1:13">
      <c r="A17" s="10" t="s">
        <v>13</v>
      </c>
      <c r="B17" s="70" t="s">
        <v>195</v>
      </c>
      <c r="C17" s="77">
        <v>54112.318005984947</v>
      </c>
      <c r="D17" s="78">
        <f t="shared" si="0"/>
        <v>0.50191646297039638</v>
      </c>
      <c r="H17" s="77"/>
      <c r="I17" s="78"/>
      <c r="L17" s="106"/>
      <c r="M17" s="106"/>
    </row>
    <row r="18" spans="1:13">
      <c r="A18" s="10" t="s">
        <v>13</v>
      </c>
      <c r="B18" s="70" t="s">
        <v>20</v>
      </c>
      <c r="C18" s="77">
        <v>15758.145950164562</v>
      </c>
      <c r="D18" s="78">
        <f t="shared" si="0"/>
        <v>0.14616400054056247</v>
      </c>
      <c r="H18" s="77"/>
      <c r="I18" s="78"/>
      <c r="L18" s="106"/>
      <c r="M18" s="106"/>
    </row>
    <row r="19" spans="1:13">
      <c r="A19" s="10" t="s">
        <v>13</v>
      </c>
      <c r="B19" s="70" t="s">
        <v>21</v>
      </c>
      <c r="C19" s="77">
        <v>0</v>
      </c>
      <c r="D19" s="78">
        <f t="shared" si="0"/>
        <v>0</v>
      </c>
      <c r="H19" s="77"/>
      <c r="I19" s="78"/>
      <c r="L19" s="106"/>
      <c r="M19" s="106"/>
    </row>
    <row r="20" spans="1:13">
      <c r="A20" s="10" t="s">
        <v>13</v>
      </c>
      <c r="B20" s="70" t="s">
        <v>22</v>
      </c>
      <c r="C20" s="77">
        <v>0</v>
      </c>
      <c r="D20" s="78">
        <f t="shared" si="0"/>
        <v>0</v>
      </c>
      <c r="H20" s="77"/>
      <c r="I20" s="78"/>
      <c r="L20" s="106"/>
      <c r="M20" s="106"/>
    </row>
    <row r="21" spans="1:13">
      <c r="A21" s="10" t="s">
        <v>13</v>
      </c>
      <c r="B21" s="70" t="s">
        <v>23</v>
      </c>
      <c r="C21" s="77">
        <v>0</v>
      </c>
      <c r="D21" s="78">
        <f t="shared" si="0"/>
        <v>0</v>
      </c>
      <c r="H21" s="77"/>
      <c r="I21" s="78"/>
      <c r="L21" s="106"/>
      <c r="M21" s="106"/>
    </row>
    <row r="22" spans="1:13">
      <c r="A22" s="10" t="s">
        <v>13</v>
      </c>
      <c r="B22" s="70" t="s">
        <v>24</v>
      </c>
      <c r="C22" s="77">
        <v>0</v>
      </c>
      <c r="D22" s="78">
        <f t="shared" si="0"/>
        <v>0</v>
      </c>
      <c r="H22" s="77"/>
      <c r="I22" s="78"/>
      <c r="L22" s="106"/>
      <c r="M22" s="106"/>
    </row>
    <row r="23" spans="1:13">
      <c r="B23" s="69" t="s">
        <v>25</v>
      </c>
      <c r="C23" s="60"/>
      <c r="D23" s="60"/>
      <c r="H23" s="60"/>
      <c r="I23" s="60"/>
      <c r="L23" s="106"/>
      <c r="M23" s="106"/>
    </row>
    <row r="24" spans="1:13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  <c r="H24" s="77"/>
      <c r="I24" s="78"/>
      <c r="L24" s="106"/>
      <c r="M24" s="106"/>
    </row>
    <row r="25" spans="1:13">
      <c r="A25" s="10" t="s">
        <v>13</v>
      </c>
      <c r="B25" s="70" t="s">
        <v>27</v>
      </c>
      <c r="C25" s="77">
        <v>0</v>
      </c>
      <c r="D25" s="78">
        <f t="shared" si="1"/>
        <v>0</v>
      </c>
      <c r="H25" s="77"/>
      <c r="I25" s="78"/>
      <c r="L25" s="106"/>
      <c r="M25" s="106"/>
    </row>
    <row r="26" spans="1:13">
      <c r="A26" s="10" t="s">
        <v>13</v>
      </c>
      <c r="B26" s="70" t="s">
        <v>18</v>
      </c>
      <c r="C26" s="77">
        <v>0.85315846200000001</v>
      </c>
      <c r="D26" s="78">
        <f t="shared" si="1"/>
        <v>7.9134343783413936E-6</v>
      </c>
      <c r="H26" s="77"/>
      <c r="I26" s="78"/>
      <c r="L26" s="106"/>
      <c r="M26" s="106"/>
    </row>
    <row r="27" spans="1:13">
      <c r="A27" s="10" t="s">
        <v>13</v>
      </c>
      <c r="B27" s="70" t="s">
        <v>28</v>
      </c>
      <c r="C27" s="77">
        <v>0</v>
      </c>
      <c r="D27" s="78">
        <f t="shared" si="1"/>
        <v>0</v>
      </c>
      <c r="H27" s="77"/>
      <c r="I27" s="78"/>
      <c r="L27" s="106"/>
      <c r="M27" s="106"/>
    </row>
    <row r="28" spans="1:13">
      <c r="A28" s="10" t="s">
        <v>13</v>
      </c>
      <c r="B28" s="70" t="s">
        <v>29</v>
      </c>
      <c r="C28" s="77">
        <v>15530.228294483641</v>
      </c>
      <c r="D28" s="78">
        <f t="shared" si="1"/>
        <v>0.14404996019257332</v>
      </c>
      <c r="H28" s="77"/>
      <c r="I28" s="78"/>
      <c r="L28" s="106"/>
      <c r="M28" s="106"/>
    </row>
    <row r="29" spans="1:13">
      <c r="A29" s="10" t="s">
        <v>13</v>
      </c>
      <c r="B29" s="70" t="s">
        <v>30</v>
      </c>
      <c r="C29" s="77">
        <v>0</v>
      </c>
      <c r="D29" s="78">
        <f t="shared" si="1"/>
        <v>0</v>
      </c>
      <c r="H29" s="77"/>
      <c r="I29" s="78"/>
      <c r="L29" s="106"/>
      <c r="M29" s="106"/>
    </row>
    <row r="30" spans="1:13">
      <c r="A30" s="10" t="s">
        <v>13</v>
      </c>
      <c r="B30" s="70" t="s">
        <v>31</v>
      </c>
      <c r="C30" s="77">
        <v>0</v>
      </c>
      <c r="D30" s="78">
        <f t="shared" si="1"/>
        <v>0</v>
      </c>
      <c r="H30" s="77"/>
      <c r="I30" s="78"/>
      <c r="L30" s="106"/>
      <c r="M30" s="106"/>
    </row>
    <row r="31" spans="1:13">
      <c r="A31" s="10" t="s">
        <v>13</v>
      </c>
      <c r="B31" s="70" t="s">
        <v>32</v>
      </c>
      <c r="C31" s="77">
        <v>0</v>
      </c>
      <c r="D31" s="78">
        <f t="shared" si="1"/>
        <v>0</v>
      </c>
      <c r="H31" s="77"/>
      <c r="I31" s="78"/>
      <c r="L31" s="106"/>
      <c r="M31" s="106"/>
    </row>
    <row r="32" spans="1:13">
      <c r="A32" s="10" t="s">
        <v>13</v>
      </c>
      <c r="B32" s="70" t="s">
        <v>33</v>
      </c>
      <c r="C32" s="77">
        <v>0</v>
      </c>
      <c r="D32" s="78">
        <f t="shared" si="1"/>
        <v>0</v>
      </c>
      <c r="H32" s="77"/>
      <c r="I32" s="78"/>
      <c r="L32" s="106"/>
      <c r="M32" s="106"/>
    </row>
    <row r="33" spans="1:13">
      <c r="A33" s="10" t="s">
        <v>13</v>
      </c>
      <c r="B33" s="69" t="s">
        <v>34</v>
      </c>
      <c r="C33" s="77">
        <v>0</v>
      </c>
      <c r="D33" s="78">
        <f t="shared" si="1"/>
        <v>0</v>
      </c>
      <c r="H33" s="77"/>
      <c r="I33" s="78"/>
      <c r="L33" s="106"/>
      <c r="M33" s="106"/>
    </row>
    <row r="34" spans="1:13">
      <c r="A34" s="10" t="s">
        <v>13</v>
      </c>
      <c r="B34" s="69" t="s">
        <v>35</v>
      </c>
      <c r="C34" s="77">
        <v>505.35</v>
      </c>
      <c r="D34" s="78">
        <f t="shared" si="1"/>
        <v>4.6873520467934169E-3</v>
      </c>
      <c r="H34" s="77"/>
      <c r="I34" s="78"/>
      <c r="L34" s="106"/>
      <c r="M34" s="106"/>
    </row>
    <row r="35" spans="1:13">
      <c r="A35" s="10" t="s">
        <v>13</v>
      </c>
      <c r="B35" s="69" t="s">
        <v>36</v>
      </c>
      <c r="C35" s="77">
        <v>0</v>
      </c>
      <c r="D35" s="78">
        <f t="shared" si="1"/>
        <v>0</v>
      </c>
      <c r="H35" s="77"/>
      <c r="I35" s="78"/>
      <c r="L35" s="106"/>
      <c r="M35" s="106"/>
    </row>
    <row r="36" spans="1:13">
      <c r="A36" s="10" t="s">
        <v>13</v>
      </c>
      <c r="B36" s="69" t="s">
        <v>37</v>
      </c>
      <c r="C36" s="77">
        <v>0</v>
      </c>
      <c r="D36" s="78">
        <f t="shared" si="1"/>
        <v>0</v>
      </c>
      <c r="H36" s="77"/>
      <c r="I36" s="78"/>
      <c r="L36" s="106"/>
      <c r="M36" s="106"/>
    </row>
    <row r="37" spans="1:13">
      <c r="A37" s="10" t="s">
        <v>13</v>
      </c>
      <c r="B37" s="69" t="s">
        <v>38</v>
      </c>
      <c r="C37" s="77">
        <v>-586.34487439999998</v>
      </c>
      <c r="D37" s="78">
        <f t="shared" si="1"/>
        <v>-5.4386164977652494E-3</v>
      </c>
      <c r="H37" s="77"/>
      <c r="I37" s="78"/>
      <c r="L37" s="106"/>
      <c r="M37" s="106"/>
    </row>
    <row r="38" spans="1:13">
      <c r="A38" s="10"/>
      <c r="B38" s="71" t="s">
        <v>39</v>
      </c>
      <c r="C38" s="60"/>
      <c r="D38" s="60"/>
      <c r="H38" s="60"/>
      <c r="I38" s="60"/>
      <c r="L38" s="106"/>
      <c r="M38" s="106"/>
    </row>
    <row r="39" spans="1:13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  <c r="H39" s="77"/>
      <c r="I39" s="78"/>
      <c r="L39" s="106"/>
      <c r="M39" s="106"/>
    </row>
    <row r="40" spans="1:13">
      <c r="A40" s="10" t="s">
        <v>13</v>
      </c>
      <c r="B40" s="72" t="s">
        <v>41</v>
      </c>
      <c r="C40" s="77">
        <v>0</v>
      </c>
      <c r="D40" s="78">
        <f t="shared" si="2"/>
        <v>0</v>
      </c>
      <c r="H40" s="77"/>
      <c r="I40" s="78"/>
      <c r="L40" s="106"/>
      <c r="M40" s="106"/>
    </row>
    <row r="41" spans="1:13">
      <c r="A41" s="10" t="s">
        <v>13</v>
      </c>
      <c r="B41" s="72" t="s">
        <v>42</v>
      </c>
      <c r="C41" s="77">
        <v>0</v>
      </c>
      <c r="D41" s="78">
        <f t="shared" si="2"/>
        <v>0</v>
      </c>
      <c r="H41" s="77"/>
      <c r="I41" s="78"/>
      <c r="L41" s="106"/>
      <c r="M41" s="106"/>
    </row>
    <row r="42" spans="1:13">
      <c r="B42" s="72" t="s">
        <v>43</v>
      </c>
      <c r="C42" s="77">
        <f>SUM(C11:C41)</f>
        <v>107811.40288912292</v>
      </c>
      <c r="D42" s="78">
        <f t="shared" si="2"/>
        <v>1</v>
      </c>
      <c r="H42" s="77"/>
      <c r="I42" s="78"/>
      <c r="L42" s="106"/>
      <c r="M42" s="106"/>
    </row>
    <row r="43" spans="1:13">
      <c r="A43" s="10" t="s">
        <v>13</v>
      </c>
      <c r="B43" s="73" t="s">
        <v>44</v>
      </c>
      <c r="C43" s="77">
        <v>0</v>
      </c>
      <c r="D43" s="78">
        <f>C43/$C$42</f>
        <v>0</v>
      </c>
      <c r="H43" s="77"/>
      <c r="I43" s="78"/>
      <c r="L43" s="106"/>
      <c r="M43" s="106"/>
    </row>
    <row r="44" spans="1:13">
      <c r="B44" s="11" t="s">
        <v>199</v>
      </c>
    </row>
    <row r="45" spans="1:13">
      <c r="C45" s="13" t="s">
        <v>45</v>
      </c>
      <c r="D45" s="14" t="s">
        <v>46</v>
      </c>
    </row>
    <row r="46" spans="1:13">
      <c r="C46" s="13" t="s">
        <v>9</v>
      </c>
      <c r="D46" s="13" t="s">
        <v>10</v>
      </c>
    </row>
    <row r="47" spans="1:13">
      <c r="C47" t="s">
        <v>110</v>
      </c>
      <c r="D47" s="100">
        <v>4.0334000000000003</v>
      </c>
    </row>
    <row r="48" spans="1:13">
      <c r="C48" t="s">
        <v>106</v>
      </c>
      <c r="D48" s="100">
        <v>3.6920000000000002</v>
      </c>
    </row>
    <row r="49" spans="3:4">
      <c r="C49" t="s">
        <v>116</v>
      </c>
      <c r="D49" s="100">
        <v>2.7841999999999998</v>
      </c>
    </row>
    <row r="50" spans="3:4">
      <c r="C50" t="s">
        <v>113</v>
      </c>
      <c r="D50" s="100">
        <v>4.6717000000000004</v>
      </c>
    </row>
    <row r="51" spans="3:4">
      <c r="C51" t="s">
        <v>200</v>
      </c>
      <c r="D51" s="100">
        <v>4.1210000000000004</v>
      </c>
    </row>
  </sheetData>
  <sortState xmlns:xlrd2="http://schemas.microsoft.com/office/spreadsheetml/2017/richdata2" ref="A47:BI51">
    <sortCondition ref="C47:C51"/>
  </sortState>
  <mergeCells count="1">
    <mergeCell ref="B6:D6"/>
  </mergeCells>
  <dataValidations count="1">
    <dataValidation allowBlank="1" showInputMessage="1" showErrorMessage="1" sqref="C1:C4" xr:uid="{16A57199-A9BC-49F5-8F48-4EFD91CF573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1673</v>
      </c>
    </row>
    <row r="3" spans="2:61" s="1" customFormat="1">
      <c r="B3" s="2" t="s">
        <v>2</v>
      </c>
      <c r="C3" s="99" t="s">
        <v>197</v>
      </c>
    </row>
    <row r="4" spans="2:61" s="1" customFormat="1">
      <c r="B4" s="2" t="s">
        <v>3</v>
      </c>
      <c r="C4" s="99" t="s">
        <v>198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1604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1605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1606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1604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1607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1606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1608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1673</v>
      </c>
    </row>
    <row r="3" spans="1:60" s="1" customFormat="1">
      <c r="B3" s="2" t="s">
        <v>2</v>
      </c>
      <c r="C3" s="99" t="s">
        <v>197</v>
      </c>
    </row>
    <row r="4" spans="1:60" s="1" customFormat="1">
      <c r="B4" s="2" t="s">
        <v>3</v>
      </c>
      <c r="C4" s="99" t="s">
        <v>198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1673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1609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1610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1611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1612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1609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1610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1612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1673</v>
      </c>
    </row>
    <row r="3" spans="2:72" s="1" customFormat="1">
      <c r="B3" s="2" t="s">
        <v>2</v>
      </c>
      <c r="C3" s="99" t="s">
        <v>197</v>
      </c>
    </row>
    <row r="4" spans="2:72" s="1" customFormat="1">
      <c r="B4" s="2" t="s">
        <v>3</v>
      </c>
      <c r="C4" s="99" t="s">
        <v>198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1616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1617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1618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1619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1620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1673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1621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1622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1623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1624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1673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0.01</v>
      </c>
      <c r="K11" s="7"/>
      <c r="L11" s="7"/>
      <c r="M11" s="76">
        <v>1E-4</v>
      </c>
      <c r="N11" s="75">
        <v>3056.82</v>
      </c>
      <c r="O11" s="7"/>
      <c r="P11" s="75">
        <v>0.85315846200000001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0.01</v>
      </c>
      <c r="M12" s="80">
        <v>1E-4</v>
      </c>
      <c r="N12" s="81">
        <v>3056.82</v>
      </c>
      <c r="P12" s="81">
        <v>0.85315846200000001</v>
      </c>
      <c r="R12" s="80">
        <v>1</v>
      </c>
      <c r="S12" s="80">
        <v>0</v>
      </c>
    </row>
    <row r="13" spans="2:81">
      <c r="B13" s="79" t="s">
        <v>1621</v>
      </c>
      <c r="C13" s="16"/>
      <c r="D13" s="16"/>
      <c r="E13" s="16"/>
      <c r="J13" s="81">
        <v>0.01</v>
      </c>
      <c r="M13" s="80">
        <v>1E-4</v>
      </c>
      <c r="N13" s="81">
        <v>3056.82</v>
      </c>
      <c r="P13" s="81">
        <v>0.85315846200000001</v>
      </c>
      <c r="R13" s="80">
        <v>1</v>
      </c>
      <c r="S13" s="80">
        <v>0</v>
      </c>
    </row>
    <row r="14" spans="2:81">
      <c r="B14" t="s">
        <v>1625</v>
      </c>
      <c r="C14" t="s">
        <v>1626</v>
      </c>
      <c r="D14" t="s">
        <v>123</v>
      </c>
      <c r="E14" t="s">
        <v>1627</v>
      </c>
      <c r="F14" t="s">
        <v>112</v>
      </c>
      <c r="G14" t="s">
        <v>310</v>
      </c>
      <c r="H14" t="s">
        <v>206</v>
      </c>
      <c r="I14" s="107">
        <v>44865</v>
      </c>
      <c r="J14" s="77">
        <v>0.01</v>
      </c>
      <c r="K14" t="s">
        <v>102</v>
      </c>
      <c r="L14" s="78">
        <v>4.9500000000000002E-2</v>
      </c>
      <c r="M14" s="78">
        <v>1E-4</v>
      </c>
      <c r="N14" s="77">
        <v>3056.82</v>
      </c>
      <c r="O14" s="77">
        <v>27.91</v>
      </c>
      <c r="P14" s="77">
        <v>0.85315846200000001</v>
      </c>
      <c r="Q14" s="78">
        <v>0</v>
      </c>
      <c r="R14" s="78">
        <v>1</v>
      </c>
      <c r="S14" s="78">
        <v>0</v>
      </c>
    </row>
    <row r="15" spans="2:81">
      <c r="B15" s="79" t="s">
        <v>1622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1673</v>
      </c>
    </row>
    <row r="3" spans="2:98" s="1" customFormat="1">
      <c r="B3" s="2" t="s">
        <v>2</v>
      </c>
      <c r="C3" s="99" t="s">
        <v>197</v>
      </c>
    </row>
    <row r="4" spans="2:98" s="1" customFormat="1">
      <c r="B4" s="2" t="s">
        <v>3</v>
      </c>
      <c r="C4" s="99" t="s">
        <v>198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" workbookViewId="0">
      <selection activeCell="E25" sqref="E25:E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1673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6997.16</v>
      </c>
      <c r="G11" s="7"/>
      <c r="H11" s="75">
        <v>15530.228294483641</v>
      </c>
      <c r="I11" s="7"/>
      <c r="J11" s="76">
        <v>1</v>
      </c>
      <c r="K11" s="76">
        <v>0.14399999999999999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1628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1629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1630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1631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6997.16</v>
      </c>
      <c r="H21" s="81">
        <v>15530.228294483641</v>
      </c>
      <c r="J21" s="80">
        <v>1</v>
      </c>
      <c r="K21" s="80">
        <v>0.14399999999999999</v>
      </c>
    </row>
    <row r="22" spans="2:11">
      <c r="B22" s="79" t="s">
        <v>1632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1633</v>
      </c>
      <c r="C24" s="16"/>
      <c r="F24" s="81">
        <v>6997.16</v>
      </c>
      <c r="H24" s="81">
        <v>15530.228294483641</v>
      </c>
      <c r="J24" s="80">
        <v>1</v>
      </c>
      <c r="K24" s="80">
        <v>0.14399999999999999</v>
      </c>
    </row>
    <row r="25" spans="2:11">
      <c r="B25" t="s">
        <v>1634</v>
      </c>
      <c r="C25" t="s">
        <v>1635</v>
      </c>
      <c r="D25" t="s">
        <v>102</v>
      </c>
      <c r="E25" s="107">
        <v>43081</v>
      </c>
      <c r="F25" s="77">
        <v>257.62</v>
      </c>
      <c r="G25" s="77">
        <v>322098.12</v>
      </c>
      <c r="H25" s="77">
        <v>829.78917674399997</v>
      </c>
      <c r="I25" s="78">
        <v>0</v>
      </c>
      <c r="J25" s="78">
        <v>5.3400000000000003E-2</v>
      </c>
      <c r="K25" s="78">
        <v>7.7000000000000002E-3</v>
      </c>
    </row>
    <row r="26" spans="2:11">
      <c r="B26" t="s">
        <v>1636</v>
      </c>
      <c r="C26" t="s">
        <v>1637</v>
      </c>
      <c r="D26" t="s">
        <v>106</v>
      </c>
      <c r="E26" s="107">
        <v>45099</v>
      </c>
      <c r="F26" s="77">
        <v>7.7</v>
      </c>
      <c r="G26" s="77">
        <v>86042.21</v>
      </c>
      <c r="H26" s="77">
        <v>24.460423627640001</v>
      </c>
      <c r="I26" s="78">
        <v>0</v>
      </c>
      <c r="J26" s="78">
        <v>1.6000000000000001E-3</v>
      </c>
      <c r="K26" s="78">
        <v>2.0000000000000001E-4</v>
      </c>
    </row>
    <row r="27" spans="2:11">
      <c r="B27" t="s">
        <v>1638</v>
      </c>
      <c r="C27" t="s">
        <v>1639</v>
      </c>
      <c r="D27" t="s">
        <v>102</v>
      </c>
      <c r="E27" s="107">
        <v>42968</v>
      </c>
      <c r="F27" s="77">
        <v>6731.84</v>
      </c>
      <c r="G27" s="77">
        <v>218008.43</v>
      </c>
      <c r="H27" s="77">
        <v>14675.978694112</v>
      </c>
      <c r="I27" s="78">
        <v>1E-4</v>
      </c>
      <c r="J27" s="78">
        <v>0.94499999999999995</v>
      </c>
      <c r="K27" s="78">
        <v>0.1361</v>
      </c>
    </row>
    <row r="28" spans="2:11">
      <c r="B28" s="79" t="s">
        <v>1640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1641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t="s">
        <v>225</v>
      </c>
      <c r="C32" s="16"/>
    </row>
    <row r="33" spans="2:3">
      <c r="B33" t="s">
        <v>267</v>
      </c>
      <c r="C33" s="16"/>
    </row>
    <row r="34" spans="2:3">
      <c r="B34" t="s">
        <v>268</v>
      </c>
      <c r="C34" s="16"/>
    </row>
    <row r="35" spans="2:3">
      <c r="B35" t="s">
        <v>269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1673</v>
      </c>
    </row>
    <row r="3" spans="2:59" s="1" customFormat="1">
      <c r="B3" s="2" t="s">
        <v>2</v>
      </c>
      <c r="C3" s="99" t="s">
        <v>197</v>
      </c>
    </row>
    <row r="4" spans="2:59" s="1" customFormat="1">
      <c r="B4" s="2" t="s">
        <v>3</v>
      </c>
      <c r="C4" s="99" t="s">
        <v>198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1603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1673</v>
      </c>
    </row>
    <row r="3" spans="2:52" s="1" customFormat="1">
      <c r="B3" s="2" t="s">
        <v>2</v>
      </c>
      <c r="C3" s="99" t="s">
        <v>197</v>
      </c>
    </row>
    <row r="4" spans="2:52" s="1" customFormat="1">
      <c r="B4" s="2" t="s">
        <v>3</v>
      </c>
      <c r="C4" s="99" t="s">
        <v>198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1604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1605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1606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1604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1607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1606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1608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L11" sqref="L11:L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98">
        <v>45106</v>
      </c>
    </row>
    <row r="2" spans="2:20" s="1" customFormat="1">
      <c r="B2" s="2" t="s">
        <v>1</v>
      </c>
      <c r="C2" s="12" t="s">
        <v>1673</v>
      </c>
    </row>
    <row r="3" spans="2:20" s="1" customFormat="1">
      <c r="B3" s="2" t="s">
        <v>2</v>
      </c>
      <c r="C3" s="99" t="s">
        <v>197</v>
      </c>
    </row>
    <row r="4" spans="2:20" s="1" customFormat="1">
      <c r="B4" s="2" t="s">
        <v>3</v>
      </c>
      <c r="C4" s="99" t="s">
        <v>198</v>
      </c>
    </row>
    <row r="5" spans="2:20">
      <c r="B5" s="2"/>
    </row>
    <row r="7" spans="2:20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9.7999999999999997E-3</v>
      </c>
      <c r="J11" s="75">
        <f>J12+J33</f>
        <v>9772.5416982160004</v>
      </c>
      <c r="K11" s="76">
        <f>J11/$J$11</f>
        <v>1</v>
      </c>
      <c r="L11" s="76">
        <f>J11/'סכום נכסי הקרן'!$C$42</f>
        <v>9.0644787437433025E-2</v>
      </c>
      <c r="T11" s="101"/>
    </row>
    <row r="12" spans="2:20">
      <c r="B12" s="79" t="s">
        <v>201</v>
      </c>
      <c r="C12" s="26"/>
      <c r="D12" s="27"/>
      <c r="E12" s="27"/>
      <c r="F12" s="27"/>
      <c r="G12" s="27"/>
      <c r="H12" s="27"/>
      <c r="I12" s="80">
        <v>9.7999999999999997E-3</v>
      </c>
      <c r="J12" s="81">
        <f>J13+J15+J21+J23+J26+J28+J30</f>
        <v>9772.5416982160004</v>
      </c>
      <c r="K12" s="80">
        <f t="shared" ref="K12:K37" si="0">J12/$J$11</f>
        <v>1</v>
      </c>
      <c r="L12" s="80">
        <f>J12/'סכום נכסי הקרן'!$C$42</f>
        <v>9.0644787437433025E-2</v>
      </c>
    </row>
    <row r="13" spans="2:20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3347.4121100000002</v>
      </c>
      <c r="K13" s="80">
        <f t="shared" si="0"/>
        <v>0.3425323946799918</v>
      </c>
      <c r="L13" s="80">
        <f>J13/'סכום נכסי הקרן'!$C$42</f>
        <v>3.1048776106202769E-2</v>
      </c>
    </row>
    <row r="14" spans="2:20">
      <c r="B14" s="102" t="s">
        <v>1674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103">
        <v>0</v>
      </c>
      <c r="I14" s="103">
        <v>0</v>
      </c>
      <c r="J14" s="104">
        <f>3349.81151-2399.4/1000</f>
        <v>3347.4121100000002</v>
      </c>
      <c r="K14" s="103">
        <f t="shared" si="0"/>
        <v>0.3425323946799918</v>
      </c>
      <c r="L14" s="103">
        <f>J14/'סכום נכסי הקרן'!$C$42</f>
        <v>3.1048776106202769E-2</v>
      </c>
    </row>
    <row r="15" spans="2:20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4141.8570019360004</v>
      </c>
      <c r="K15" s="80">
        <f t="shared" si="0"/>
        <v>0.42382597381928855</v>
      </c>
      <c r="L15" s="80">
        <f>J15/'סכום נכסי הקרן'!$C$42</f>
        <v>3.8417615307312469E-2</v>
      </c>
    </row>
    <row r="16" spans="2:20">
      <c r="B16" s="102" t="s">
        <v>1674</v>
      </c>
      <c r="C16" t="s">
        <v>210</v>
      </c>
      <c r="D16" t="s">
        <v>204</v>
      </c>
      <c r="E16" t="s">
        <v>205</v>
      </c>
      <c r="F16" t="s">
        <v>206</v>
      </c>
      <c r="G16" t="s">
        <v>110</v>
      </c>
      <c r="H16" s="103">
        <v>2.8500000000000001E-2</v>
      </c>
      <c r="I16" s="103">
        <v>2.8500000000000001E-2</v>
      </c>
      <c r="J16" s="104">
        <v>2.6294944619999998</v>
      </c>
      <c r="K16" s="103">
        <f t="shared" si="0"/>
        <v>2.6906965896907043E-4</v>
      </c>
      <c r="L16" s="103">
        <f>J16/'סכום נכסי הקרן'!$C$42</f>
        <v>2.4389762043113985E-5</v>
      </c>
    </row>
    <row r="17" spans="2:12">
      <c r="B17" s="102" t="s">
        <v>1674</v>
      </c>
      <c r="C17" t="s">
        <v>208</v>
      </c>
      <c r="D17" t="s">
        <v>204</v>
      </c>
      <c r="E17" t="s">
        <v>205</v>
      </c>
      <c r="F17" t="s">
        <v>206</v>
      </c>
      <c r="G17" t="s">
        <v>106</v>
      </c>
      <c r="H17" s="103">
        <v>4.5100000000000001E-2</v>
      </c>
      <c r="I17" s="103">
        <v>4.5100000000000001E-2</v>
      </c>
      <c r="J17" s="104">
        <v>4137.4732864400003</v>
      </c>
      <c r="K17" s="103">
        <f t="shared" si="0"/>
        <v>0.42337739906449368</v>
      </c>
      <c r="L17" s="103">
        <f>J17/'סכום נכסי הקרן'!$C$42</f>
        <v>3.8376954344014287E-2</v>
      </c>
    </row>
    <row r="18" spans="2:12">
      <c r="B18" s="102" t="s">
        <v>1674</v>
      </c>
      <c r="C18" t="s">
        <v>209</v>
      </c>
      <c r="D18" t="s">
        <v>204</v>
      </c>
      <c r="E18" t="s">
        <v>205</v>
      </c>
      <c r="F18" t="s">
        <v>206</v>
      </c>
      <c r="G18" t="s">
        <v>116</v>
      </c>
      <c r="H18" s="103">
        <v>0</v>
      </c>
      <c r="I18" s="103">
        <v>0</v>
      </c>
      <c r="J18" s="104">
        <v>5.1925329999999999E-2</v>
      </c>
      <c r="K18" s="103">
        <f t="shared" si="0"/>
        <v>5.3133904774721081E-6</v>
      </c>
      <c r="L18" s="103">
        <f>J18/'סכום נכסי הקרן'!$C$42</f>
        <v>4.8163115040254002E-7</v>
      </c>
    </row>
    <row r="19" spans="2:12">
      <c r="B19" s="102" t="s">
        <v>1674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103">
        <v>4.3729999999999998E-2</v>
      </c>
      <c r="I19" s="103">
        <v>4.3729999999999998E-2</v>
      </c>
      <c r="J19" s="104">
        <v>1.701059404</v>
      </c>
      <c r="K19" s="103">
        <f t="shared" si="0"/>
        <v>1.7406519782980638E-4</v>
      </c>
      <c r="L19" s="103">
        <f>J19/'סכום נכסי הקרן'!$C$42</f>
        <v>1.5778102857537527E-5</v>
      </c>
    </row>
    <row r="20" spans="2:12">
      <c r="B20" s="102" t="s">
        <v>1674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103">
        <v>0</v>
      </c>
      <c r="I20" s="103">
        <v>0</v>
      </c>
      <c r="J20" s="104">
        <v>1.2363000000000001E-3</v>
      </c>
      <c r="K20" s="103">
        <f t="shared" si="0"/>
        <v>1.2650751853283874E-7</v>
      </c>
      <c r="L20" s="103">
        <f>J20/'סכום נכסי הקרן'!$C$42</f>
        <v>1.1467247126646287E-8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214</v>
      </c>
      <c r="C22" t="s">
        <v>214</v>
      </c>
      <c r="D22" s="16"/>
      <c r="E22" t="s">
        <v>214</v>
      </c>
      <c r="G22" t="s">
        <v>214</v>
      </c>
      <c r="H22" s="103">
        <v>0</v>
      </c>
      <c r="I22" s="103">
        <v>0</v>
      </c>
      <c r="J22" s="104">
        <v>0</v>
      </c>
      <c r="K22" s="103">
        <f t="shared" si="0"/>
        <v>0</v>
      </c>
      <c r="L22" s="103">
        <f>J22/'סכום נכסי הקרן'!$C$42</f>
        <v>0</v>
      </c>
    </row>
    <row r="23" spans="2:12">
      <c r="B23" s="79" t="s">
        <v>215</v>
      </c>
      <c r="D23" s="16"/>
      <c r="I23" s="80">
        <v>4.1200000000000001E-2</v>
      </c>
      <c r="J23" s="81">
        <v>2130.5027396999999</v>
      </c>
      <c r="K23" s="80">
        <f t="shared" si="0"/>
        <v>0.21800907128274807</v>
      </c>
      <c r="L23" s="80">
        <f>J23/'סכום נכסי הקרן'!$C$42</f>
        <v>1.9761385925856884E-2</v>
      </c>
    </row>
    <row r="24" spans="2:12">
      <c r="B24" s="102" t="s">
        <v>1674</v>
      </c>
      <c r="C24" t="s">
        <v>216</v>
      </c>
      <c r="D24" t="s">
        <v>204</v>
      </c>
      <c r="E24" t="s">
        <v>205</v>
      </c>
      <c r="F24" t="s">
        <v>206</v>
      </c>
      <c r="G24" t="s">
        <v>102</v>
      </c>
      <c r="H24" s="103">
        <v>3.5999999999999997E-2</v>
      </c>
      <c r="I24" s="103">
        <v>5.0099999999999999E-2</v>
      </c>
      <c r="J24" s="104">
        <v>1021.1</v>
      </c>
      <c r="K24" s="103">
        <f t="shared" si="0"/>
        <v>0.10448663526157213</v>
      </c>
      <c r="L24" s="103">
        <f>J24/'סכום נכסי הקרן'!$C$42</f>
        <v>9.4711688433378009E-3</v>
      </c>
    </row>
    <row r="25" spans="2:12">
      <c r="B25" s="102" t="s">
        <v>1674</v>
      </c>
      <c r="C25" t="s">
        <v>217</v>
      </c>
      <c r="D25" t="s">
        <v>204</v>
      </c>
      <c r="E25" t="s">
        <v>205</v>
      </c>
      <c r="F25" t="s">
        <v>206</v>
      </c>
      <c r="G25" t="s">
        <v>102</v>
      </c>
      <c r="H25" s="103">
        <v>3.9E-2</v>
      </c>
      <c r="I25" s="103">
        <v>3.3000000000000002E-2</v>
      </c>
      <c r="J25" s="104">
        <v>1109.4027397</v>
      </c>
      <c r="K25" s="103">
        <f t="shared" si="0"/>
        <v>0.11352243602117594</v>
      </c>
      <c r="L25" s="103">
        <f>J25/'סכום נכסי הקרן'!$C$42</f>
        <v>1.0290217082519083E-2</v>
      </c>
    </row>
    <row r="26" spans="2:12">
      <c r="B26" s="79" t="s">
        <v>218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103">
        <v>0</v>
      </c>
      <c r="I27" s="103">
        <v>0</v>
      </c>
      <c r="J27" s="104">
        <v>0</v>
      </c>
      <c r="K27" s="103">
        <f t="shared" si="0"/>
        <v>0</v>
      </c>
      <c r="L27" s="103">
        <f>J27/'סכום נכסי הקרן'!$C$42</f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103">
        <v>0</v>
      </c>
      <c r="I29" s="103">
        <v>0</v>
      </c>
      <c r="J29" s="104">
        <v>0</v>
      </c>
      <c r="K29" s="103">
        <f t="shared" si="0"/>
        <v>0</v>
      </c>
      <c r="L29" s="103">
        <f>J29/'סכום נכסי הקרן'!$C$42</f>
        <v>0</v>
      </c>
    </row>
    <row r="30" spans="2:12">
      <c r="B30" s="79" t="s">
        <v>220</v>
      </c>
      <c r="D30" s="16"/>
      <c r="I30" s="80">
        <v>5.0599999999999999E-2</v>
      </c>
      <c r="J30" s="81">
        <v>152.76984658000001</v>
      </c>
      <c r="K30" s="80">
        <f t="shared" si="0"/>
        <v>1.5632560217971592E-2</v>
      </c>
      <c r="L30" s="80">
        <f>J30/'סכום נכסי הקרן'!$C$42</f>
        <v>1.4170100980609068E-3</v>
      </c>
    </row>
    <row r="31" spans="2:12">
      <c r="B31" s="102" t="s">
        <v>1674</v>
      </c>
      <c r="C31" t="s">
        <v>221</v>
      </c>
      <c r="D31" t="s">
        <v>204</v>
      </c>
      <c r="E31" t="s">
        <v>205</v>
      </c>
      <c r="F31" t="s">
        <v>206</v>
      </c>
      <c r="G31" t="s">
        <v>106</v>
      </c>
      <c r="H31" s="103">
        <v>5.7000000000000002E-2</v>
      </c>
      <c r="I31" s="103">
        <v>5.2900000000000003E-2</v>
      </c>
      <c r="J31" s="104">
        <v>4.0680626895999996</v>
      </c>
      <c r="K31" s="103">
        <f t="shared" si="0"/>
        <v>4.1627478451615447E-4</v>
      </c>
      <c r="L31" s="103">
        <f>J31/'סכום נכסי הקרן'!$C$42</f>
        <v>3.7733139358030059E-5</v>
      </c>
    </row>
    <row r="32" spans="2:12">
      <c r="B32" s="102" t="s">
        <v>1674</v>
      </c>
      <c r="C32" t="s">
        <v>222</v>
      </c>
      <c r="D32" t="s">
        <v>204</v>
      </c>
      <c r="E32" t="s">
        <v>205</v>
      </c>
      <c r="F32" t="s">
        <v>206</v>
      </c>
      <c r="G32" t="s">
        <v>106</v>
      </c>
      <c r="H32" s="103">
        <v>5.4899999999999997E-2</v>
      </c>
      <c r="I32" s="103">
        <v>5.0500000000000003E-2</v>
      </c>
      <c r="J32" s="104">
        <v>148.70178389040001</v>
      </c>
      <c r="K32" s="103">
        <f t="shared" si="0"/>
        <v>1.5216285433455439E-2</v>
      </c>
      <c r="L32" s="103">
        <f>J32/'סכום נכסי הקרן'!$C$42</f>
        <v>1.3792769587028767E-3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s="79" t="s">
        <v>224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103">
        <v>0</v>
      </c>
      <c r="I35" s="103">
        <v>0</v>
      </c>
      <c r="J35" s="104">
        <v>0</v>
      </c>
      <c r="K35" s="103">
        <f t="shared" si="0"/>
        <v>0</v>
      </c>
      <c r="L35" s="103">
        <f>J35/'סכום נכסי הקרן'!$C$42</f>
        <v>0</v>
      </c>
    </row>
    <row r="36" spans="2:12">
      <c r="B36" s="79" t="s">
        <v>220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214</v>
      </c>
      <c r="C37" t="s">
        <v>214</v>
      </c>
      <c r="D37" s="16"/>
      <c r="E37" t="s">
        <v>214</v>
      </c>
      <c r="G37" t="s">
        <v>214</v>
      </c>
      <c r="H37" s="103">
        <v>0</v>
      </c>
      <c r="I37" s="103">
        <v>0</v>
      </c>
      <c r="J37" s="104">
        <v>0</v>
      </c>
      <c r="K37" s="103">
        <f t="shared" si="0"/>
        <v>0</v>
      </c>
      <c r="L37" s="103">
        <f>J37/'סכום נכסי הקרן'!$C$42</f>
        <v>0</v>
      </c>
    </row>
    <row r="38" spans="2:12">
      <c r="B38" t="s">
        <v>225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7F725C42-F440-4203-A817-397BA50393BE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1673</v>
      </c>
    </row>
    <row r="3" spans="2:49" s="1" customFormat="1">
      <c r="B3" s="2" t="s">
        <v>2</v>
      </c>
      <c r="C3" s="99" t="s">
        <v>197</v>
      </c>
    </row>
    <row r="4" spans="2:49" s="1" customFormat="1">
      <c r="B4" s="2" t="s">
        <v>3</v>
      </c>
      <c r="C4" s="99" t="s">
        <v>198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1604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1605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1643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1606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364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1604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1607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1606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364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225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1673</v>
      </c>
    </row>
    <row r="3" spans="2:78" s="1" customFormat="1">
      <c r="B3" s="2" t="s">
        <v>2</v>
      </c>
      <c r="C3" s="99" t="s">
        <v>197</v>
      </c>
    </row>
    <row r="4" spans="2:78" s="1" customFormat="1">
      <c r="B4" s="2" t="s">
        <v>3</v>
      </c>
      <c r="C4" s="99" t="s">
        <v>198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1609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1610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1611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1612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1613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1614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1609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1610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1613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1614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1673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1644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1645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1646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1647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1648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1649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1650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1651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1652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1653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1654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1646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1647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1653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1673</v>
      </c>
    </row>
    <row r="3" spans="2:64" s="1" customFormat="1">
      <c r="B3" s="2" t="s">
        <v>2</v>
      </c>
      <c r="C3" s="99" t="s">
        <v>197</v>
      </c>
    </row>
    <row r="4" spans="2:64" s="1" customFormat="1">
      <c r="B4" s="2" t="s">
        <v>3</v>
      </c>
      <c r="C4" s="99" t="s">
        <v>198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0.42</v>
      </c>
      <c r="H11" s="7"/>
      <c r="I11" s="7"/>
      <c r="J11" s="76">
        <v>1.55E-2</v>
      </c>
      <c r="K11" s="75">
        <v>500000</v>
      </c>
      <c r="L11" s="7"/>
      <c r="M11" s="75">
        <v>505.35</v>
      </c>
      <c r="N11" s="76">
        <v>1</v>
      </c>
      <c r="O11" s="76">
        <v>4.7000000000000002E-3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0.42</v>
      </c>
      <c r="J12" s="80">
        <v>1.55E-2</v>
      </c>
      <c r="K12" s="81">
        <v>500000</v>
      </c>
      <c r="M12" s="81">
        <v>505.35</v>
      </c>
      <c r="N12" s="80">
        <v>1</v>
      </c>
      <c r="O12" s="80">
        <v>4.7000000000000002E-3</v>
      </c>
    </row>
    <row r="13" spans="2:64">
      <c r="B13" s="79" t="s">
        <v>1621</v>
      </c>
      <c r="G13" s="81">
        <v>0.42</v>
      </c>
      <c r="J13" s="80">
        <v>1.55E-2</v>
      </c>
      <c r="K13" s="81">
        <v>500000</v>
      </c>
      <c r="M13" s="81">
        <v>505.35</v>
      </c>
      <c r="N13" s="80">
        <v>1</v>
      </c>
      <c r="O13" s="80">
        <v>4.7000000000000002E-3</v>
      </c>
    </row>
    <row r="14" spans="2:64">
      <c r="B14" t="s">
        <v>1655</v>
      </c>
      <c r="C14" t="s">
        <v>1656</v>
      </c>
      <c r="D14" t="s">
        <v>204</v>
      </c>
      <c r="E14" t="s">
        <v>205</v>
      </c>
      <c r="F14" t="s">
        <v>206</v>
      </c>
      <c r="G14" s="77">
        <v>0.42</v>
      </c>
      <c r="H14" t="s">
        <v>102</v>
      </c>
      <c r="I14" s="78">
        <v>7.4999999999999997E-3</v>
      </c>
      <c r="J14" s="78">
        <v>1.55E-2</v>
      </c>
      <c r="K14" s="77">
        <v>500000</v>
      </c>
      <c r="L14" s="77">
        <v>101.07</v>
      </c>
      <c r="M14" s="77">
        <v>505.35</v>
      </c>
      <c r="N14" s="78">
        <v>1</v>
      </c>
      <c r="O14" s="78">
        <v>4.7000000000000002E-3</v>
      </c>
    </row>
    <row r="15" spans="2:64">
      <c r="B15" s="79" t="s">
        <v>1622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1673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1660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1660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1673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1673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-586.34487439999998</v>
      </c>
      <c r="J11" s="76">
        <v>1</v>
      </c>
      <c r="K11" s="76">
        <v>-5.4000000000000003E-3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1661</v>
      </c>
      <c r="C12" s="15"/>
      <c r="D12" s="15"/>
      <c r="E12" s="15"/>
      <c r="F12" s="15"/>
      <c r="G12" s="15"/>
      <c r="H12" s="80">
        <v>0</v>
      </c>
      <c r="I12" s="81">
        <v>-586.44381999999996</v>
      </c>
      <c r="J12" s="80">
        <v>1.0002</v>
      </c>
      <c r="K12" s="80">
        <v>-5.4000000000000003E-3</v>
      </c>
    </row>
    <row r="13" spans="2:60">
      <c r="B13" t="s">
        <v>1662</v>
      </c>
      <c r="C13" t="s">
        <v>214</v>
      </c>
      <c r="D13" t="s">
        <v>214</v>
      </c>
      <c r="E13" t="s">
        <v>314</v>
      </c>
      <c r="F13" s="78">
        <v>0</v>
      </c>
      <c r="G13" t="s">
        <v>214</v>
      </c>
      <c r="H13" s="78">
        <v>0</v>
      </c>
      <c r="I13" s="77">
        <v>-19.91</v>
      </c>
      <c r="J13" s="78">
        <v>3.4000000000000002E-2</v>
      </c>
      <c r="K13" s="78">
        <v>-2.0000000000000001E-4</v>
      </c>
    </row>
    <row r="14" spans="2:60">
      <c r="B14" t="s">
        <v>1663</v>
      </c>
      <c r="C14" t="s">
        <v>214</v>
      </c>
      <c r="D14" t="s">
        <v>214</v>
      </c>
      <c r="E14" t="s">
        <v>314</v>
      </c>
      <c r="F14" s="78">
        <v>0</v>
      </c>
      <c r="G14" t="s">
        <v>214</v>
      </c>
      <c r="H14" s="78">
        <v>0</v>
      </c>
      <c r="I14" s="77">
        <v>6.54</v>
      </c>
      <c r="J14" s="78">
        <v>-1.12E-2</v>
      </c>
      <c r="K14" s="78">
        <v>1E-4</v>
      </c>
    </row>
    <row r="15" spans="2:60">
      <c r="B15" t="s">
        <v>1664</v>
      </c>
      <c r="C15" t="s">
        <v>1665</v>
      </c>
      <c r="D15" t="s">
        <v>214</v>
      </c>
      <c r="E15" t="s">
        <v>206</v>
      </c>
      <c r="F15" s="78">
        <v>0</v>
      </c>
      <c r="G15" t="s">
        <v>102</v>
      </c>
      <c r="H15" s="78">
        <v>0</v>
      </c>
      <c r="I15" s="77">
        <v>10.297000000000001</v>
      </c>
      <c r="J15" s="78">
        <v>-1.7600000000000001E-2</v>
      </c>
      <c r="K15" s="78">
        <v>1E-4</v>
      </c>
    </row>
    <row r="16" spans="2:60">
      <c r="B16" t="s">
        <v>1666</v>
      </c>
      <c r="C16" t="s">
        <v>1665</v>
      </c>
      <c r="D16" t="s">
        <v>214</v>
      </c>
      <c r="E16" t="s">
        <v>206</v>
      </c>
      <c r="F16" s="78">
        <v>0</v>
      </c>
      <c r="G16" t="s">
        <v>102</v>
      </c>
      <c r="H16" s="78">
        <v>0</v>
      </c>
      <c r="I16" s="77">
        <v>-583.32502999999997</v>
      </c>
      <c r="J16" s="78">
        <v>0.99480000000000002</v>
      </c>
      <c r="K16" s="78">
        <v>-5.4000000000000003E-3</v>
      </c>
    </row>
    <row r="17" spans="2:11">
      <c r="B17" t="s">
        <v>1667</v>
      </c>
      <c r="C17" t="s">
        <v>1668</v>
      </c>
      <c r="D17" t="s">
        <v>205</v>
      </c>
      <c r="E17" t="s">
        <v>206</v>
      </c>
      <c r="F17" s="78">
        <v>0</v>
      </c>
      <c r="G17" t="s">
        <v>102</v>
      </c>
      <c r="H17" s="78">
        <v>0</v>
      </c>
      <c r="I17" s="77">
        <v>-4.5789999999999997E-2</v>
      </c>
      <c r="J17" s="78">
        <v>1E-4</v>
      </c>
      <c r="K17" s="78">
        <v>0</v>
      </c>
    </row>
    <row r="18" spans="2:11">
      <c r="B18" s="79" t="s">
        <v>223</v>
      </c>
      <c r="D18" s="19"/>
      <c r="E18" s="19"/>
      <c r="F18" s="19"/>
      <c r="G18" s="19"/>
      <c r="H18" s="80">
        <v>0</v>
      </c>
      <c r="I18" s="81">
        <v>9.8945599999999995E-2</v>
      </c>
      <c r="J18" s="80">
        <v>-2.0000000000000001E-4</v>
      </c>
      <c r="K18" s="80">
        <v>0</v>
      </c>
    </row>
    <row r="19" spans="2:11">
      <c r="B19" t="s">
        <v>1669</v>
      </c>
      <c r="C19" t="s">
        <v>1670</v>
      </c>
      <c r="D19" t="s">
        <v>214</v>
      </c>
      <c r="E19" t="s">
        <v>314</v>
      </c>
      <c r="F19" s="78">
        <v>0</v>
      </c>
      <c r="G19" t="s">
        <v>106</v>
      </c>
      <c r="H19" s="78">
        <v>0</v>
      </c>
      <c r="I19" s="77">
        <v>5.3164799999999998E-2</v>
      </c>
      <c r="J19" s="78">
        <v>-1E-4</v>
      </c>
      <c r="K19" s="78">
        <v>0</v>
      </c>
    </row>
    <row r="20" spans="2:11">
      <c r="B20" t="s">
        <v>1671</v>
      </c>
      <c r="C20" t="s">
        <v>1672</v>
      </c>
      <c r="D20" t="s">
        <v>214</v>
      </c>
      <c r="E20" t="s">
        <v>314</v>
      </c>
      <c r="F20" s="78">
        <v>0</v>
      </c>
      <c r="G20" t="s">
        <v>106</v>
      </c>
      <c r="H20" s="78">
        <v>0</v>
      </c>
      <c r="I20" s="77">
        <v>4.5780800000000003E-2</v>
      </c>
      <c r="J20" s="78">
        <v>-1E-4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1673</v>
      </c>
    </row>
    <row r="3" spans="2:17" s="1" customFormat="1">
      <c r="B3" s="2" t="s">
        <v>2</v>
      </c>
      <c r="C3" s="99" t="s">
        <v>197</v>
      </c>
    </row>
    <row r="4" spans="2:17" s="1" customFormat="1">
      <c r="B4" s="2" t="s">
        <v>3</v>
      </c>
      <c r="C4" s="99" t="s">
        <v>198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1673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1673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1621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1622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2" workbookViewId="0">
      <selection activeCell="G15" sqref="G15:G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1673</v>
      </c>
    </row>
    <row r="3" spans="2:53" s="1" customFormat="1">
      <c r="B3" s="2" t="s">
        <v>2</v>
      </c>
      <c r="C3" s="99" t="s">
        <v>197</v>
      </c>
    </row>
    <row r="4" spans="2:53" s="1" customFormat="1">
      <c r="B4" s="2" t="s">
        <v>3</v>
      </c>
      <c r="C4" s="99" t="s">
        <v>198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4.47</v>
      </c>
      <c r="I11" s="7"/>
      <c r="J11" s="7"/>
      <c r="K11" s="76">
        <v>4.0099999999999997E-2</v>
      </c>
      <c r="L11" s="75">
        <v>894329</v>
      </c>
      <c r="M11" s="7"/>
      <c r="N11" s="75">
        <v>0</v>
      </c>
      <c r="O11" s="75">
        <v>948.57298771015996</v>
      </c>
      <c r="P11" s="7"/>
      <c r="Q11" s="76">
        <v>1</v>
      </c>
      <c r="R11" s="76">
        <v>8.8000000000000005E-3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4.82</v>
      </c>
      <c r="K12" s="80">
        <v>4.0500000000000001E-2</v>
      </c>
      <c r="L12" s="81">
        <v>878329</v>
      </c>
      <c r="N12" s="81">
        <v>0</v>
      </c>
      <c r="O12" s="81">
        <v>876.89261580000004</v>
      </c>
      <c r="Q12" s="80">
        <v>0.9244</v>
      </c>
      <c r="R12" s="80">
        <v>8.0999999999999996E-3</v>
      </c>
    </row>
    <row r="13" spans="2:53">
      <c r="B13" s="79" t="s">
        <v>226</v>
      </c>
      <c r="C13" s="16"/>
      <c r="D13" s="16"/>
      <c r="H13" s="81">
        <v>2.3199999999999998</v>
      </c>
      <c r="K13" s="80">
        <v>1.3299999999999999E-2</v>
      </c>
      <c r="L13" s="81">
        <v>139000</v>
      </c>
      <c r="N13" s="81">
        <v>0</v>
      </c>
      <c r="O13" s="81">
        <v>152.9973</v>
      </c>
      <c r="Q13" s="80">
        <v>0.1613</v>
      </c>
      <c r="R13" s="80">
        <v>1.4E-3</v>
      </c>
    </row>
    <row r="14" spans="2:53">
      <c r="B14" s="79" t="s">
        <v>227</v>
      </c>
      <c r="C14" s="16"/>
      <c r="D14" s="16"/>
      <c r="H14" s="81">
        <v>2.3199999999999998</v>
      </c>
      <c r="K14" s="80">
        <v>1.3299999999999999E-2</v>
      </c>
      <c r="L14" s="81">
        <v>139000</v>
      </c>
      <c r="N14" s="81">
        <v>0</v>
      </c>
      <c r="O14" s="81">
        <v>152.9973</v>
      </c>
      <c r="Q14" s="80">
        <v>0.1613</v>
      </c>
      <c r="R14" s="80">
        <v>1.4E-3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2.3199999999999998</v>
      </c>
      <c r="I15" t="s">
        <v>102</v>
      </c>
      <c r="J15" s="78">
        <v>7.4999999999999997E-3</v>
      </c>
      <c r="K15" s="78">
        <v>1.3299999999999999E-2</v>
      </c>
      <c r="L15" s="77">
        <v>139000</v>
      </c>
      <c r="M15" s="77">
        <v>110.07</v>
      </c>
      <c r="N15" s="77">
        <v>0</v>
      </c>
      <c r="O15" s="77">
        <v>152.9973</v>
      </c>
      <c r="P15" s="78">
        <v>0</v>
      </c>
      <c r="Q15" s="78">
        <v>0.1613</v>
      </c>
      <c r="R15" s="78">
        <v>1.4E-3</v>
      </c>
    </row>
    <row r="16" spans="2:53">
      <c r="B16" s="79" t="s">
        <v>231</v>
      </c>
      <c r="C16" s="16"/>
      <c r="D16" s="16"/>
      <c r="H16" s="81">
        <v>5.34</v>
      </c>
      <c r="K16" s="80">
        <v>4.6300000000000001E-2</v>
      </c>
      <c r="L16" s="81">
        <v>739329</v>
      </c>
      <c r="N16" s="81">
        <v>0</v>
      </c>
      <c r="O16" s="81">
        <v>723.89531580000005</v>
      </c>
      <c r="Q16" s="80">
        <v>0.7631</v>
      </c>
      <c r="R16" s="80">
        <v>6.7000000000000002E-3</v>
      </c>
    </row>
    <row r="17" spans="2:18">
      <c r="B17" s="79" t="s">
        <v>232</v>
      </c>
      <c r="C17" s="16"/>
      <c r="D17" s="16"/>
      <c r="H17" s="81">
        <v>0.44</v>
      </c>
      <c r="K17" s="80">
        <v>5.8299999999999998E-2</v>
      </c>
      <c r="L17" s="81">
        <v>231102</v>
      </c>
      <c r="N17" s="81">
        <v>0</v>
      </c>
      <c r="O17" s="81">
        <v>226.31885080000001</v>
      </c>
      <c r="Q17" s="80">
        <v>0.23860000000000001</v>
      </c>
      <c r="R17" s="80">
        <v>2.0999999999999999E-3</v>
      </c>
    </row>
    <row r="18" spans="2:18">
      <c r="B18" t="s">
        <v>233</v>
      </c>
      <c r="C18" t="s">
        <v>234</v>
      </c>
      <c r="D18" t="s">
        <v>100</v>
      </c>
      <c r="E18" t="s">
        <v>230</v>
      </c>
      <c r="G18"/>
      <c r="H18" s="77">
        <v>0.51</v>
      </c>
      <c r="I18" t="s">
        <v>102</v>
      </c>
      <c r="J18" s="78">
        <v>0</v>
      </c>
      <c r="K18" s="78">
        <v>4.7899999999999998E-2</v>
      </c>
      <c r="L18" s="77">
        <v>30000</v>
      </c>
      <c r="M18" s="77">
        <v>97.63</v>
      </c>
      <c r="N18" s="77">
        <v>0</v>
      </c>
      <c r="O18" s="77">
        <v>29.289000000000001</v>
      </c>
      <c r="P18" s="78">
        <v>0</v>
      </c>
      <c r="Q18" s="78">
        <v>3.09E-2</v>
      </c>
      <c r="R18" s="78">
        <v>2.9999999999999997E-4</v>
      </c>
    </row>
    <row r="19" spans="2:18">
      <c r="B19" t="s">
        <v>235</v>
      </c>
      <c r="C19" t="s">
        <v>236</v>
      </c>
      <c r="D19" t="s">
        <v>100</v>
      </c>
      <c r="E19" t="s">
        <v>230</v>
      </c>
      <c r="G19"/>
      <c r="H19" s="77">
        <v>0.01</v>
      </c>
      <c r="I19" t="s">
        <v>102</v>
      </c>
      <c r="J19" s="78">
        <v>0</v>
      </c>
      <c r="K19" s="78">
        <v>8.8900000000000007E-2</v>
      </c>
      <c r="L19" s="77">
        <v>56978</v>
      </c>
      <c r="M19" s="77">
        <v>99.93</v>
      </c>
      <c r="N19" s="77">
        <v>0</v>
      </c>
      <c r="O19" s="77">
        <v>56.938115400000001</v>
      </c>
      <c r="P19" s="78">
        <v>0</v>
      </c>
      <c r="Q19" s="78">
        <v>0.06</v>
      </c>
      <c r="R19" s="78">
        <v>5.0000000000000001E-4</v>
      </c>
    </row>
    <row r="20" spans="2:18">
      <c r="B20" t="s">
        <v>237</v>
      </c>
      <c r="C20" t="s">
        <v>238</v>
      </c>
      <c r="D20" t="s">
        <v>100</v>
      </c>
      <c r="E20" t="s">
        <v>230</v>
      </c>
      <c r="G20"/>
      <c r="H20" s="77">
        <v>0.86</v>
      </c>
      <c r="I20" t="s">
        <v>102</v>
      </c>
      <c r="J20" s="78">
        <v>0</v>
      </c>
      <c r="K20" s="78">
        <v>4.82E-2</v>
      </c>
      <c r="L20" s="77">
        <v>30000</v>
      </c>
      <c r="M20" s="77">
        <v>96.04</v>
      </c>
      <c r="N20" s="77">
        <v>0</v>
      </c>
      <c r="O20" s="77">
        <v>28.812000000000001</v>
      </c>
      <c r="P20" s="78">
        <v>0</v>
      </c>
      <c r="Q20" s="78">
        <v>3.04E-2</v>
      </c>
      <c r="R20" s="78">
        <v>2.9999999999999997E-4</v>
      </c>
    </row>
    <row r="21" spans="2:18">
      <c r="B21" t="s">
        <v>239</v>
      </c>
      <c r="C21" t="s">
        <v>240</v>
      </c>
      <c r="D21" t="s">
        <v>100</v>
      </c>
      <c r="E21" t="s">
        <v>230</v>
      </c>
      <c r="G21"/>
      <c r="H21" s="77">
        <v>0.93</v>
      </c>
      <c r="I21" t="s">
        <v>102</v>
      </c>
      <c r="J21" s="78">
        <v>0</v>
      </c>
      <c r="K21" s="78">
        <v>4.8399999999999999E-2</v>
      </c>
      <c r="L21" s="77">
        <v>60000</v>
      </c>
      <c r="M21" s="77">
        <v>95.68</v>
      </c>
      <c r="N21" s="77">
        <v>0</v>
      </c>
      <c r="O21" s="77">
        <v>57.408000000000001</v>
      </c>
      <c r="P21" s="78">
        <v>0</v>
      </c>
      <c r="Q21" s="78">
        <v>6.0499999999999998E-2</v>
      </c>
      <c r="R21" s="78">
        <v>5.0000000000000001E-4</v>
      </c>
    </row>
    <row r="22" spans="2:18">
      <c r="B22" t="s">
        <v>241</v>
      </c>
      <c r="C22" t="s">
        <v>242</v>
      </c>
      <c r="D22" t="s">
        <v>100</v>
      </c>
      <c r="E22" t="s">
        <v>230</v>
      </c>
      <c r="G22"/>
      <c r="H22" s="77">
        <v>0.09</v>
      </c>
      <c r="I22" t="s">
        <v>102</v>
      </c>
      <c r="J22" s="78">
        <v>0</v>
      </c>
      <c r="K22" s="78">
        <v>4.7699999999999999E-2</v>
      </c>
      <c r="L22" s="77">
        <v>48185</v>
      </c>
      <c r="M22" s="77">
        <v>99.58</v>
      </c>
      <c r="N22" s="77">
        <v>0</v>
      </c>
      <c r="O22" s="77">
        <v>47.982622999999997</v>
      </c>
      <c r="P22" s="78">
        <v>0</v>
      </c>
      <c r="Q22" s="78">
        <v>5.0599999999999999E-2</v>
      </c>
      <c r="R22" s="78">
        <v>4.0000000000000002E-4</v>
      </c>
    </row>
    <row r="23" spans="2:18">
      <c r="B23" t="s">
        <v>243</v>
      </c>
      <c r="C23" t="s">
        <v>244</v>
      </c>
      <c r="D23" t="s">
        <v>100</v>
      </c>
      <c r="E23" t="s">
        <v>230</v>
      </c>
      <c r="G23"/>
      <c r="H23" s="77">
        <v>0.19</v>
      </c>
      <c r="I23" t="s">
        <v>102</v>
      </c>
      <c r="J23" s="78">
        <v>0</v>
      </c>
      <c r="K23" s="78">
        <v>4.6300000000000001E-2</v>
      </c>
      <c r="L23" s="77">
        <v>5939</v>
      </c>
      <c r="M23" s="77">
        <v>99.16</v>
      </c>
      <c r="N23" s="77">
        <v>0</v>
      </c>
      <c r="O23" s="77">
        <v>5.8891124000000001</v>
      </c>
      <c r="P23" s="78">
        <v>0</v>
      </c>
      <c r="Q23" s="78">
        <v>6.1999999999999998E-3</v>
      </c>
      <c r="R23" s="78">
        <v>1E-4</v>
      </c>
    </row>
    <row r="24" spans="2:18">
      <c r="B24" s="79" t="s">
        <v>245</v>
      </c>
      <c r="C24" s="16"/>
      <c r="D24" s="16"/>
      <c r="H24" s="81">
        <v>7.57</v>
      </c>
      <c r="K24" s="80">
        <v>4.0800000000000003E-2</v>
      </c>
      <c r="L24" s="81">
        <v>508227</v>
      </c>
      <c r="N24" s="81">
        <v>0</v>
      </c>
      <c r="O24" s="81">
        <v>497.57646499999998</v>
      </c>
      <c r="Q24" s="80">
        <v>0.52459999999999996</v>
      </c>
      <c r="R24" s="80">
        <v>4.5999999999999999E-3</v>
      </c>
    </row>
    <row r="25" spans="2:18">
      <c r="B25" t="s">
        <v>246</v>
      </c>
      <c r="C25" t="s">
        <v>247</v>
      </c>
      <c r="D25" t="s">
        <v>100</v>
      </c>
      <c r="E25" t="s">
        <v>230</v>
      </c>
      <c r="G25"/>
      <c r="H25" s="77">
        <v>3.63</v>
      </c>
      <c r="I25" t="s">
        <v>102</v>
      </c>
      <c r="J25" s="78">
        <v>0.02</v>
      </c>
      <c r="K25" s="78">
        <v>3.8800000000000001E-2</v>
      </c>
      <c r="L25" s="77">
        <v>65500</v>
      </c>
      <c r="M25" s="77">
        <v>94.05</v>
      </c>
      <c r="N25" s="77">
        <v>0</v>
      </c>
      <c r="O25" s="77">
        <v>61.60275</v>
      </c>
      <c r="P25" s="78">
        <v>0</v>
      </c>
      <c r="Q25" s="78">
        <v>6.4899999999999999E-2</v>
      </c>
      <c r="R25" s="78">
        <v>5.9999999999999995E-4</v>
      </c>
    </row>
    <row r="26" spans="2:18">
      <c r="B26" t="s">
        <v>248</v>
      </c>
      <c r="C26" t="s">
        <v>249</v>
      </c>
      <c r="D26" t="s">
        <v>100</v>
      </c>
      <c r="E26" t="s">
        <v>230</v>
      </c>
      <c r="G26"/>
      <c r="H26" s="77">
        <v>15.78</v>
      </c>
      <c r="I26" t="s">
        <v>102</v>
      </c>
      <c r="J26" s="78">
        <v>3.7499999999999999E-2</v>
      </c>
      <c r="K26" s="78">
        <v>4.0599999999999997E-2</v>
      </c>
      <c r="L26" s="77">
        <v>4420</v>
      </c>
      <c r="M26" s="77">
        <v>96.3</v>
      </c>
      <c r="N26" s="77">
        <v>0</v>
      </c>
      <c r="O26" s="77">
        <v>4.2564599999999997</v>
      </c>
      <c r="P26" s="78">
        <v>0</v>
      </c>
      <c r="Q26" s="78">
        <v>4.4999999999999997E-3</v>
      </c>
      <c r="R26" s="78">
        <v>0</v>
      </c>
    </row>
    <row r="27" spans="2:18">
      <c r="B27" t="s">
        <v>250</v>
      </c>
      <c r="C27" t="s">
        <v>251</v>
      </c>
      <c r="D27" t="s">
        <v>100</v>
      </c>
      <c r="E27" t="s">
        <v>230</v>
      </c>
      <c r="G27"/>
      <c r="H27" s="77">
        <v>12.46</v>
      </c>
      <c r="I27" t="s">
        <v>102</v>
      </c>
      <c r="J27" s="78">
        <v>5.5E-2</v>
      </c>
      <c r="K27" s="78">
        <v>3.9899999999999998E-2</v>
      </c>
      <c r="L27" s="77">
        <v>143120</v>
      </c>
      <c r="M27" s="77">
        <v>121.8</v>
      </c>
      <c r="N27" s="77">
        <v>0</v>
      </c>
      <c r="O27" s="77">
        <v>174.32015999999999</v>
      </c>
      <c r="P27" s="78">
        <v>0</v>
      </c>
      <c r="Q27" s="78">
        <v>0.18379999999999999</v>
      </c>
      <c r="R27" s="78">
        <v>1.6000000000000001E-3</v>
      </c>
    </row>
    <row r="28" spans="2:18">
      <c r="B28" t="s">
        <v>252</v>
      </c>
      <c r="C28" t="s">
        <v>253</v>
      </c>
      <c r="D28" t="s">
        <v>100</v>
      </c>
      <c r="E28" t="s">
        <v>230</v>
      </c>
      <c r="G28"/>
      <c r="H28" s="77">
        <v>1.34</v>
      </c>
      <c r="I28" t="s">
        <v>102</v>
      </c>
      <c r="J28" s="78">
        <v>4.0000000000000001E-3</v>
      </c>
      <c r="K28" s="78">
        <v>4.3900000000000002E-2</v>
      </c>
      <c r="L28" s="77">
        <v>166515</v>
      </c>
      <c r="M28" s="77">
        <v>95.18</v>
      </c>
      <c r="N28" s="77">
        <v>0</v>
      </c>
      <c r="O28" s="77">
        <v>158.48897700000001</v>
      </c>
      <c r="P28" s="78">
        <v>0</v>
      </c>
      <c r="Q28" s="78">
        <v>0.1671</v>
      </c>
      <c r="R28" s="78">
        <v>1.5E-3</v>
      </c>
    </row>
    <row r="29" spans="2:18">
      <c r="B29" t="s">
        <v>254</v>
      </c>
      <c r="C29" t="s">
        <v>255</v>
      </c>
      <c r="D29" t="s">
        <v>100</v>
      </c>
      <c r="E29" t="s">
        <v>230</v>
      </c>
      <c r="G29"/>
      <c r="H29" s="77">
        <v>8.33</v>
      </c>
      <c r="I29" t="s">
        <v>102</v>
      </c>
      <c r="J29" s="78">
        <v>1.2999999999999999E-2</v>
      </c>
      <c r="K29" s="78">
        <v>3.7699999999999997E-2</v>
      </c>
      <c r="L29" s="77">
        <v>39820</v>
      </c>
      <c r="M29" s="77">
        <v>81.93</v>
      </c>
      <c r="N29" s="77">
        <v>0</v>
      </c>
      <c r="O29" s="77">
        <v>32.624526000000003</v>
      </c>
      <c r="P29" s="78">
        <v>0</v>
      </c>
      <c r="Q29" s="78">
        <v>3.44E-2</v>
      </c>
      <c r="R29" s="78">
        <v>2.9999999999999997E-4</v>
      </c>
    </row>
    <row r="30" spans="2:18">
      <c r="B30" t="s">
        <v>256</v>
      </c>
      <c r="C30" t="s">
        <v>257</v>
      </c>
      <c r="D30" t="s">
        <v>100</v>
      </c>
      <c r="E30" t="s">
        <v>230</v>
      </c>
      <c r="G30"/>
      <c r="H30" s="77">
        <v>12.4</v>
      </c>
      <c r="I30" t="s">
        <v>102</v>
      </c>
      <c r="J30" s="78">
        <v>1.4999999999999999E-2</v>
      </c>
      <c r="K30" s="78">
        <v>3.9100000000000003E-2</v>
      </c>
      <c r="L30" s="77">
        <v>88852</v>
      </c>
      <c r="M30" s="77">
        <v>74.599999999999994</v>
      </c>
      <c r="N30" s="77">
        <v>0</v>
      </c>
      <c r="O30" s="77">
        <v>66.283591999999999</v>
      </c>
      <c r="P30" s="78">
        <v>0</v>
      </c>
      <c r="Q30" s="78">
        <v>6.9900000000000004E-2</v>
      </c>
      <c r="R30" s="78">
        <v>5.9999999999999995E-4</v>
      </c>
    </row>
    <row r="31" spans="2:18">
      <c r="B31" s="79" t="s">
        <v>258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214</v>
      </c>
      <c r="C32" t="s">
        <v>214</v>
      </c>
      <c r="D32" s="16"/>
      <c r="E32" t="s">
        <v>214</v>
      </c>
      <c r="H32" s="77">
        <v>0</v>
      </c>
      <c r="I32" t="s">
        <v>214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214</v>
      </c>
      <c r="C34" t="s">
        <v>214</v>
      </c>
      <c r="D34" s="16"/>
      <c r="E34" t="s">
        <v>214</v>
      </c>
      <c r="H34" s="77">
        <v>0</v>
      </c>
      <c r="I34" t="s">
        <v>214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223</v>
      </c>
      <c r="C35" s="16"/>
      <c r="D35" s="16"/>
      <c r="H35" s="81">
        <v>0.3</v>
      </c>
      <c r="K35" s="80">
        <v>3.49E-2</v>
      </c>
      <c r="L35" s="81">
        <v>16000</v>
      </c>
      <c r="N35" s="81">
        <v>0</v>
      </c>
      <c r="O35" s="81">
        <v>71.680371910160005</v>
      </c>
      <c r="Q35" s="80">
        <v>7.5600000000000001E-2</v>
      </c>
      <c r="R35" s="80">
        <v>6.9999999999999999E-4</v>
      </c>
    </row>
    <row r="36" spans="2:18">
      <c r="B36" s="79" t="s">
        <v>260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261</v>
      </c>
      <c r="C38" s="16"/>
      <c r="D38" s="16"/>
      <c r="H38" s="81">
        <v>0.3</v>
      </c>
      <c r="K38" s="80">
        <v>3.49E-2</v>
      </c>
      <c r="L38" s="81">
        <v>16000</v>
      </c>
      <c r="N38" s="81">
        <v>0</v>
      </c>
      <c r="O38" s="81">
        <v>71.680371910160005</v>
      </c>
      <c r="Q38" s="80">
        <v>7.5600000000000001E-2</v>
      </c>
      <c r="R38" s="80">
        <v>6.9999999999999999E-4</v>
      </c>
    </row>
    <row r="39" spans="2:18">
      <c r="B39" t="s">
        <v>262</v>
      </c>
      <c r="C39" t="s">
        <v>263</v>
      </c>
      <c r="D39" t="s">
        <v>264</v>
      </c>
      <c r="E39" t="s">
        <v>265</v>
      </c>
      <c r="F39" t="s">
        <v>266</v>
      </c>
      <c r="G39"/>
      <c r="H39" s="77">
        <v>0.3</v>
      </c>
      <c r="I39" t="s">
        <v>106</v>
      </c>
      <c r="J39" s="78">
        <v>6.3E-3</v>
      </c>
      <c r="K39" s="78">
        <v>3.49E-2</v>
      </c>
      <c r="L39" s="77">
        <v>16000</v>
      </c>
      <c r="M39" s="77">
        <v>121.34407466666667</v>
      </c>
      <c r="N39" s="77">
        <v>0</v>
      </c>
      <c r="O39" s="77">
        <v>71.680371910160005</v>
      </c>
      <c r="P39" s="78">
        <v>0</v>
      </c>
      <c r="Q39" s="78">
        <v>7.5600000000000001E-2</v>
      </c>
      <c r="R39" s="78">
        <v>6.9999999999999999E-4</v>
      </c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1673</v>
      </c>
    </row>
    <row r="3" spans="2:23" s="1" customFormat="1">
      <c r="B3" s="2" t="s">
        <v>2</v>
      </c>
      <c r="C3" s="99" t="s">
        <v>197</v>
      </c>
    </row>
    <row r="4" spans="2:23" s="1" customFormat="1">
      <c r="B4" s="2" t="s">
        <v>3</v>
      </c>
      <c r="C4" s="99" t="s">
        <v>198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1621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1622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1673</v>
      </c>
    </row>
    <row r="3" spans="2:68" s="1" customFormat="1">
      <c r="B3" s="2" t="s">
        <v>2</v>
      </c>
      <c r="C3" s="99" t="s">
        <v>197</v>
      </c>
    </row>
    <row r="4" spans="2:68" s="1" customFormat="1">
      <c r="B4" s="2" t="s">
        <v>3</v>
      </c>
      <c r="C4" s="99" t="s">
        <v>198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1673</v>
      </c>
    </row>
    <row r="3" spans="2:66" s="1" customFormat="1">
      <c r="B3" s="2" t="s">
        <v>2</v>
      </c>
      <c r="C3" s="99" t="s">
        <v>197</v>
      </c>
    </row>
    <row r="4" spans="2:66" s="1" customFormat="1">
      <c r="B4" s="2" t="s">
        <v>3</v>
      </c>
      <c r="C4" s="99" t="s">
        <v>198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3.51</v>
      </c>
      <c r="L11" s="7"/>
      <c r="M11" s="7"/>
      <c r="N11" s="76">
        <v>4.6899999999999997E-2</v>
      </c>
      <c r="O11" s="75">
        <v>658992.54</v>
      </c>
      <c r="P11" s="33"/>
      <c r="Q11" s="75">
        <v>0.82477</v>
      </c>
      <c r="R11" s="75">
        <v>632.46575413100004</v>
      </c>
      <c r="S11" s="7"/>
      <c r="T11" s="76">
        <v>1</v>
      </c>
      <c r="U11" s="76">
        <v>5.8999999999999999E-3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3.51</v>
      </c>
      <c r="N12" s="80">
        <v>4.6899999999999997E-2</v>
      </c>
      <c r="O12" s="81">
        <v>658992.54</v>
      </c>
      <c r="Q12" s="81">
        <v>0.82477</v>
      </c>
      <c r="R12" s="81">
        <v>632.46575413100004</v>
      </c>
      <c r="T12" s="80">
        <v>1</v>
      </c>
      <c r="U12" s="80">
        <v>5.8999999999999999E-3</v>
      </c>
    </row>
    <row r="13" spans="2:66">
      <c r="B13" s="79" t="s">
        <v>271</v>
      </c>
      <c r="C13" s="16"/>
      <c r="D13" s="16"/>
      <c r="E13" s="16"/>
      <c r="F13" s="16"/>
      <c r="K13" s="81">
        <v>3.96</v>
      </c>
      <c r="N13" s="80">
        <v>3.85E-2</v>
      </c>
      <c r="O13" s="81">
        <v>448073.63</v>
      </c>
      <c r="Q13" s="81">
        <v>0.4541</v>
      </c>
      <c r="R13" s="81">
        <v>446.457172818</v>
      </c>
      <c r="T13" s="80">
        <v>0.70589999999999997</v>
      </c>
      <c r="U13" s="80">
        <v>4.1000000000000003E-3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279</v>
      </c>
      <c r="I14" t="s">
        <v>150</v>
      </c>
      <c r="J14"/>
      <c r="K14" s="77">
        <v>0.18</v>
      </c>
      <c r="L14" t="s">
        <v>102</v>
      </c>
      <c r="M14" s="78">
        <v>0.01</v>
      </c>
      <c r="N14" s="78">
        <v>2.93E-2</v>
      </c>
      <c r="O14" s="77">
        <v>64373</v>
      </c>
      <c r="P14" s="77">
        <v>110.77</v>
      </c>
      <c r="Q14" s="77">
        <v>0</v>
      </c>
      <c r="R14" s="77">
        <v>71.305972100000005</v>
      </c>
      <c r="S14" s="78">
        <v>0</v>
      </c>
      <c r="T14" s="78">
        <v>0.11269999999999999</v>
      </c>
      <c r="U14" s="78">
        <v>6.9999999999999999E-4</v>
      </c>
    </row>
    <row r="15" spans="2:66">
      <c r="B15" t="s">
        <v>280</v>
      </c>
      <c r="C15" t="s">
        <v>281</v>
      </c>
      <c r="D15" t="s">
        <v>100</v>
      </c>
      <c r="E15" t="s">
        <v>123</v>
      </c>
      <c r="F15" t="s">
        <v>282</v>
      </c>
      <c r="G15" t="s">
        <v>278</v>
      </c>
      <c r="H15" t="s">
        <v>205</v>
      </c>
      <c r="I15" t="s">
        <v>206</v>
      </c>
      <c r="J15"/>
      <c r="K15" s="77">
        <v>5.3</v>
      </c>
      <c r="L15" t="s">
        <v>102</v>
      </c>
      <c r="M15" s="78">
        <v>1E-3</v>
      </c>
      <c r="N15" s="78">
        <v>1.9800000000000002E-2</v>
      </c>
      <c r="O15" s="77">
        <v>2394</v>
      </c>
      <c r="P15" s="77">
        <v>97.8</v>
      </c>
      <c r="Q15" s="77">
        <v>0</v>
      </c>
      <c r="R15" s="77">
        <v>2.341332</v>
      </c>
      <c r="S15" s="78">
        <v>0</v>
      </c>
      <c r="T15" s="78">
        <v>3.7000000000000002E-3</v>
      </c>
      <c r="U15" s="78">
        <v>0</v>
      </c>
    </row>
    <row r="16" spans="2:66">
      <c r="B16" t="s">
        <v>283</v>
      </c>
      <c r="C16" t="s">
        <v>284</v>
      </c>
      <c r="D16" t="s">
        <v>100</v>
      </c>
      <c r="E16" t="s">
        <v>123</v>
      </c>
      <c r="F16" t="s">
        <v>282</v>
      </c>
      <c r="G16" t="s">
        <v>278</v>
      </c>
      <c r="H16" t="s">
        <v>205</v>
      </c>
      <c r="I16" t="s">
        <v>206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26000</v>
      </c>
      <c r="P16" s="77">
        <v>103.8</v>
      </c>
      <c r="Q16" s="77">
        <v>0</v>
      </c>
      <c r="R16" s="77">
        <v>26.988</v>
      </c>
      <c r="S16" s="78">
        <v>0</v>
      </c>
      <c r="T16" s="78">
        <v>4.2700000000000002E-2</v>
      </c>
      <c r="U16" s="78">
        <v>2.9999999999999997E-4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287</v>
      </c>
      <c r="G17" t="s">
        <v>288</v>
      </c>
      <c r="H17" t="s">
        <v>289</v>
      </c>
      <c r="I17" t="s">
        <v>150</v>
      </c>
      <c r="J17"/>
      <c r="K17" s="77">
        <v>6.84</v>
      </c>
      <c r="L17" t="s">
        <v>102</v>
      </c>
      <c r="M17" s="78">
        <v>2.3900000000000001E-2</v>
      </c>
      <c r="N17" s="78">
        <v>2.41E-2</v>
      </c>
      <c r="O17" s="77">
        <v>8000</v>
      </c>
      <c r="P17" s="77">
        <v>110.8</v>
      </c>
      <c r="Q17" s="77">
        <v>0</v>
      </c>
      <c r="R17" s="77">
        <v>8.8640000000000008</v>
      </c>
      <c r="S17" s="78">
        <v>0</v>
      </c>
      <c r="T17" s="78">
        <v>1.4E-2</v>
      </c>
      <c r="U17" s="78">
        <v>1E-4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287</v>
      </c>
      <c r="G18" t="s">
        <v>288</v>
      </c>
      <c r="H18" t="s">
        <v>289</v>
      </c>
      <c r="I18" t="s">
        <v>150</v>
      </c>
      <c r="J18"/>
      <c r="K18" s="77">
        <v>3.96</v>
      </c>
      <c r="L18" t="s">
        <v>102</v>
      </c>
      <c r="M18" s="78">
        <v>0.01</v>
      </c>
      <c r="N18" s="78">
        <v>2.06E-2</v>
      </c>
      <c r="O18" s="77">
        <v>105400</v>
      </c>
      <c r="P18" s="77">
        <v>105.39</v>
      </c>
      <c r="Q18" s="77">
        <v>0</v>
      </c>
      <c r="R18" s="77">
        <v>111.08105999999999</v>
      </c>
      <c r="S18" s="78">
        <v>1E-4</v>
      </c>
      <c r="T18" s="78">
        <v>0.17560000000000001</v>
      </c>
      <c r="U18" s="78">
        <v>1E-3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294</v>
      </c>
      <c r="G19" t="s">
        <v>295</v>
      </c>
      <c r="H19" t="s">
        <v>296</v>
      </c>
      <c r="I19" t="s">
        <v>206</v>
      </c>
      <c r="J19"/>
      <c r="K19" s="77">
        <v>6.76</v>
      </c>
      <c r="L19" t="s">
        <v>102</v>
      </c>
      <c r="M19" s="78">
        <v>9.1999999999999998E-3</v>
      </c>
      <c r="N19" s="78">
        <v>2.93E-2</v>
      </c>
      <c r="O19" s="77">
        <v>85500</v>
      </c>
      <c r="P19" s="77">
        <v>97.25</v>
      </c>
      <c r="Q19" s="77">
        <v>0</v>
      </c>
      <c r="R19" s="77">
        <v>83.148750000000007</v>
      </c>
      <c r="S19" s="78">
        <v>0</v>
      </c>
      <c r="T19" s="78">
        <v>0.13150000000000001</v>
      </c>
      <c r="U19" s="78">
        <v>8.0000000000000004E-4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299</v>
      </c>
      <c r="G20" t="s">
        <v>295</v>
      </c>
      <c r="H20" t="s">
        <v>300</v>
      </c>
      <c r="I20" t="s">
        <v>150</v>
      </c>
      <c r="J20"/>
      <c r="K20" s="77">
        <v>5.38</v>
      </c>
      <c r="L20" t="s">
        <v>102</v>
      </c>
      <c r="M20" s="78">
        <v>1.3299999999999999E-2</v>
      </c>
      <c r="N20" s="78">
        <v>3.6900000000000002E-2</v>
      </c>
      <c r="O20" s="77">
        <v>24700</v>
      </c>
      <c r="P20" s="77">
        <v>97.7</v>
      </c>
      <c r="Q20" s="77">
        <v>0</v>
      </c>
      <c r="R20" s="77">
        <v>24.131900000000002</v>
      </c>
      <c r="S20" s="78">
        <v>0</v>
      </c>
      <c r="T20" s="78">
        <v>3.8199999999999998E-2</v>
      </c>
      <c r="U20" s="78">
        <v>2.0000000000000001E-4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303</v>
      </c>
      <c r="G21" t="s">
        <v>304</v>
      </c>
      <c r="H21" t="s">
        <v>305</v>
      </c>
      <c r="I21" t="s">
        <v>206</v>
      </c>
      <c r="J21"/>
      <c r="K21" s="77">
        <v>4.4800000000000004</v>
      </c>
      <c r="L21" t="s">
        <v>102</v>
      </c>
      <c r="M21" s="78">
        <v>7.4999999999999997E-3</v>
      </c>
      <c r="N21" s="78">
        <v>3.7900000000000003E-2</v>
      </c>
      <c r="O21" s="77">
        <v>85000</v>
      </c>
      <c r="P21" s="77">
        <v>94.32</v>
      </c>
      <c r="Q21" s="77">
        <v>0.34383999999999998</v>
      </c>
      <c r="R21" s="77">
        <v>80.515839999999997</v>
      </c>
      <c r="S21" s="78">
        <v>1E-4</v>
      </c>
      <c r="T21" s="78">
        <v>0.1273</v>
      </c>
      <c r="U21" s="78">
        <v>6.9999999999999999E-4</v>
      </c>
    </row>
    <row r="22" spans="2:21">
      <c r="B22" t="s">
        <v>306</v>
      </c>
      <c r="C22" t="s">
        <v>307</v>
      </c>
      <c r="D22" t="s">
        <v>100</v>
      </c>
      <c r="E22" t="s">
        <v>123</v>
      </c>
      <c r="F22" t="s">
        <v>308</v>
      </c>
      <c r="G22" t="s">
        <v>309</v>
      </c>
      <c r="H22" t="s">
        <v>310</v>
      </c>
      <c r="I22" t="s">
        <v>206</v>
      </c>
      <c r="J22"/>
      <c r="K22" s="77">
        <v>2.99</v>
      </c>
      <c r="L22" t="s">
        <v>102</v>
      </c>
      <c r="M22" s="78">
        <v>6.2E-2</v>
      </c>
      <c r="N22" s="78">
        <v>0.15359999999999999</v>
      </c>
      <c r="O22" s="77">
        <v>35058.15</v>
      </c>
      <c r="P22" s="77">
        <v>104.98</v>
      </c>
      <c r="Q22" s="77">
        <v>0</v>
      </c>
      <c r="R22" s="77">
        <v>36.804045870000003</v>
      </c>
      <c r="S22" s="78">
        <v>2.9999999999999997E-4</v>
      </c>
      <c r="T22" s="78">
        <v>5.8200000000000002E-2</v>
      </c>
      <c r="U22" s="78">
        <v>2.9999999999999997E-4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304</v>
      </c>
      <c r="H23" t="s">
        <v>214</v>
      </c>
      <c r="I23" t="s">
        <v>314</v>
      </c>
      <c r="J23"/>
      <c r="K23" s="77">
        <v>0.51</v>
      </c>
      <c r="L23" t="s">
        <v>102</v>
      </c>
      <c r="M23" s="78">
        <v>0.06</v>
      </c>
      <c r="N23" s="78">
        <v>0</v>
      </c>
      <c r="O23" s="77">
        <v>11648.48</v>
      </c>
      <c r="P23" s="77">
        <v>10.01</v>
      </c>
      <c r="Q23" s="77">
        <v>0.11026</v>
      </c>
      <c r="R23" s="77">
        <v>1.2762728480000001</v>
      </c>
      <c r="S23" s="78">
        <v>1E-4</v>
      </c>
      <c r="T23" s="78">
        <v>2E-3</v>
      </c>
      <c r="U23" s="78">
        <v>0</v>
      </c>
    </row>
    <row r="24" spans="2:21">
      <c r="B24" s="79" t="s">
        <v>231</v>
      </c>
      <c r="C24" s="16"/>
      <c r="D24" s="16"/>
      <c r="E24" s="16"/>
      <c r="F24" s="16"/>
      <c r="K24" s="81">
        <v>2.5499999999999998</v>
      </c>
      <c r="N24" s="80">
        <v>6.7400000000000002E-2</v>
      </c>
      <c r="O24" s="81">
        <v>191751.91</v>
      </c>
      <c r="Q24" s="81">
        <v>8.0000000000000007E-5</v>
      </c>
      <c r="R24" s="81">
        <v>166.907998913</v>
      </c>
      <c r="T24" s="80">
        <v>0.26390000000000002</v>
      </c>
      <c r="U24" s="80">
        <v>1.5E-3</v>
      </c>
    </row>
    <row r="25" spans="2:21">
      <c r="B25" t="s">
        <v>315</v>
      </c>
      <c r="C25" t="s">
        <v>316</v>
      </c>
      <c r="D25" t="s">
        <v>100</v>
      </c>
      <c r="E25" t="s">
        <v>123</v>
      </c>
      <c r="F25" t="s">
        <v>277</v>
      </c>
      <c r="G25" t="s">
        <v>278</v>
      </c>
      <c r="H25" t="s">
        <v>205</v>
      </c>
      <c r="I25" t="s">
        <v>206</v>
      </c>
      <c r="J25"/>
      <c r="K25" s="77">
        <v>1.65</v>
      </c>
      <c r="L25" t="s">
        <v>102</v>
      </c>
      <c r="M25" s="78">
        <v>2.0199999999999999E-2</v>
      </c>
      <c r="N25" s="78">
        <v>4.6899999999999997E-2</v>
      </c>
      <c r="O25" s="77">
        <v>743</v>
      </c>
      <c r="P25" s="77">
        <v>96.49</v>
      </c>
      <c r="Q25" s="77">
        <v>0</v>
      </c>
      <c r="R25" s="77">
        <v>0.71692069999999997</v>
      </c>
      <c r="S25" s="78">
        <v>0</v>
      </c>
      <c r="T25" s="78">
        <v>1.1000000000000001E-3</v>
      </c>
      <c r="U25" s="78">
        <v>0</v>
      </c>
    </row>
    <row r="26" spans="2:21">
      <c r="B26" t="s">
        <v>317</v>
      </c>
      <c r="C26" t="s">
        <v>318</v>
      </c>
      <c r="D26" t="s">
        <v>100</v>
      </c>
      <c r="E26" t="s">
        <v>123</v>
      </c>
      <c r="F26" t="s">
        <v>277</v>
      </c>
      <c r="G26" t="s">
        <v>278</v>
      </c>
      <c r="H26" t="s">
        <v>205</v>
      </c>
      <c r="I26" t="s">
        <v>206</v>
      </c>
      <c r="J26"/>
      <c r="K26" s="77">
        <v>0.75</v>
      </c>
      <c r="L26" t="s">
        <v>102</v>
      </c>
      <c r="M26" s="78">
        <v>3.0099999999999998E-2</v>
      </c>
      <c r="N26" s="78">
        <v>4.99E-2</v>
      </c>
      <c r="O26" s="77">
        <v>1053</v>
      </c>
      <c r="P26" s="77">
        <v>99.36</v>
      </c>
      <c r="Q26" s="77">
        <v>0</v>
      </c>
      <c r="R26" s="77">
        <v>1.0462608</v>
      </c>
      <c r="S26" s="78">
        <v>0</v>
      </c>
      <c r="T26" s="78">
        <v>1.6999999999999999E-3</v>
      </c>
      <c r="U26" s="78">
        <v>0</v>
      </c>
    </row>
    <row r="27" spans="2:21">
      <c r="B27" t="s">
        <v>319</v>
      </c>
      <c r="C27" t="s">
        <v>320</v>
      </c>
      <c r="D27" t="s">
        <v>100</v>
      </c>
      <c r="E27" t="s">
        <v>123</v>
      </c>
      <c r="F27" t="s">
        <v>287</v>
      </c>
      <c r="G27" t="s">
        <v>288</v>
      </c>
      <c r="H27" t="s">
        <v>289</v>
      </c>
      <c r="I27" t="s">
        <v>150</v>
      </c>
      <c r="J27"/>
      <c r="K27" s="77">
        <v>0.28000000000000003</v>
      </c>
      <c r="L27" t="s">
        <v>102</v>
      </c>
      <c r="M27" s="78">
        <v>4.8000000000000001E-2</v>
      </c>
      <c r="N27" s="78">
        <v>4.9099999999999998E-2</v>
      </c>
      <c r="O27" s="77">
        <v>1321.41</v>
      </c>
      <c r="P27" s="77">
        <v>101.01</v>
      </c>
      <c r="Q27" s="77">
        <v>0</v>
      </c>
      <c r="R27" s="77">
        <v>1.334756241</v>
      </c>
      <c r="S27" s="78">
        <v>0</v>
      </c>
      <c r="T27" s="78">
        <v>2.0999999999999999E-3</v>
      </c>
      <c r="U27" s="78">
        <v>0</v>
      </c>
    </row>
    <row r="28" spans="2:21">
      <c r="B28" t="s">
        <v>321</v>
      </c>
      <c r="C28" t="s">
        <v>322</v>
      </c>
      <c r="D28" t="s">
        <v>100</v>
      </c>
      <c r="E28" t="s">
        <v>123</v>
      </c>
      <c r="F28" t="s">
        <v>287</v>
      </c>
      <c r="G28" t="s">
        <v>288</v>
      </c>
      <c r="H28" t="s">
        <v>289</v>
      </c>
      <c r="I28" t="s">
        <v>150</v>
      </c>
      <c r="J28"/>
      <c r="K28" s="77">
        <v>0.72</v>
      </c>
      <c r="L28" t="s">
        <v>102</v>
      </c>
      <c r="M28" s="78">
        <v>2.5499999999999998E-2</v>
      </c>
      <c r="N28" s="78">
        <v>4.9700000000000001E-2</v>
      </c>
      <c r="O28" s="77">
        <v>1768</v>
      </c>
      <c r="P28" s="77">
        <v>99.07</v>
      </c>
      <c r="Q28" s="77">
        <v>0</v>
      </c>
      <c r="R28" s="77">
        <v>1.7515575999999999</v>
      </c>
      <c r="S28" s="78">
        <v>0</v>
      </c>
      <c r="T28" s="78">
        <v>2.8E-3</v>
      </c>
      <c r="U28" s="78">
        <v>0</v>
      </c>
    </row>
    <row r="29" spans="2:21">
      <c r="B29" t="s">
        <v>323</v>
      </c>
      <c r="C29" t="s">
        <v>324</v>
      </c>
      <c r="D29" t="s">
        <v>100</v>
      </c>
      <c r="E29" t="s">
        <v>123</v>
      </c>
      <c r="F29" t="s">
        <v>325</v>
      </c>
      <c r="G29" t="s">
        <v>295</v>
      </c>
      <c r="H29" t="s">
        <v>326</v>
      </c>
      <c r="I29" t="s">
        <v>206</v>
      </c>
      <c r="J29"/>
      <c r="K29" s="77">
        <v>5.46</v>
      </c>
      <c r="L29" t="s">
        <v>102</v>
      </c>
      <c r="M29" s="78">
        <v>2.41E-2</v>
      </c>
      <c r="N29" s="78">
        <v>5.91E-2</v>
      </c>
      <c r="O29" s="77">
        <v>0.71</v>
      </c>
      <c r="P29" s="77">
        <v>83.81</v>
      </c>
      <c r="Q29" s="77">
        <v>0</v>
      </c>
      <c r="R29" s="77">
        <v>5.9505099999999998E-4</v>
      </c>
      <c r="S29" s="78">
        <v>0</v>
      </c>
      <c r="T29" s="78">
        <v>0</v>
      </c>
      <c r="U29" s="78">
        <v>0</v>
      </c>
    </row>
    <row r="30" spans="2:21">
      <c r="B30" t="s">
        <v>327</v>
      </c>
      <c r="C30" t="s">
        <v>328</v>
      </c>
      <c r="D30" t="s">
        <v>100</v>
      </c>
      <c r="E30" t="s">
        <v>123</v>
      </c>
      <c r="F30" t="s">
        <v>329</v>
      </c>
      <c r="G30" t="s">
        <v>309</v>
      </c>
      <c r="H30" t="s">
        <v>330</v>
      </c>
      <c r="I30" t="s">
        <v>206</v>
      </c>
      <c r="J30"/>
      <c r="K30" s="77">
        <v>1.82</v>
      </c>
      <c r="L30" t="s">
        <v>102</v>
      </c>
      <c r="M30" s="78">
        <v>4.3499999999999997E-2</v>
      </c>
      <c r="N30" s="78">
        <v>0.36520000000000002</v>
      </c>
      <c r="O30" s="77">
        <v>9815.32</v>
      </c>
      <c r="P30" s="77">
        <v>58.41</v>
      </c>
      <c r="Q30" s="77">
        <v>0</v>
      </c>
      <c r="R30" s="77">
        <v>5.7331284120000001</v>
      </c>
      <c r="S30" s="78">
        <v>0</v>
      </c>
      <c r="T30" s="78">
        <v>9.1000000000000004E-3</v>
      </c>
      <c r="U30" s="78">
        <v>1E-4</v>
      </c>
    </row>
    <row r="31" spans="2:21">
      <c r="B31" t="s">
        <v>331</v>
      </c>
      <c r="C31" t="s">
        <v>332</v>
      </c>
      <c r="D31" t="s">
        <v>100</v>
      </c>
      <c r="E31" t="s">
        <v>123</v>
      </c>
      <c r="F31" t="s">
        <v>333</v>
      </c>
      <c r="G31" t="s">
        <v>132</v>
      </c>
      <c r="H31" t="s">
        <v>305</v>
      </c>
      <c r="I31" t="s">
        <v>206</v>
      </c>
      <c r="J31"/>
      <c r="K31" s="77">
        <v>2.5299999999999998</v>
      </c>
      <c r="L31" t="s">
        <v>102</v>
      </c>
      <c r="M31" s="78">
        <v>2.5000000000000001E-2</v>
      </c>
      <c r="N31" s="78">
        <v>5.5800000000000002E-2</v>
      </c>
      <c r="O31" s="77">
        <v>89656.3</v>
      </c>
      <c r="P31" s="77">
        <v>93.8</v>
      </c>
      <c r="Q31" s="77">
        <v>0</v>
      </c>
      <c r="R31" s="77">
        <v>84.097609399999996</v>
      </c>
      <c r="S31" s="78">
        <v>1E-4</v>
      </c>
      <c r="T31" s="78">
        <v>0.13300000000000001</v>
      </c>
      <c r="U31" s="78">
        <v>8.0000000000000004E-4</v>
      </c>
    </row>
    <row r="32" spans="2:21">
      <c r="B32" t="s">
        <v>334</v>
      </c>
      <c r="C32" t="s">
        <v>335</v>
      </c>
      <c r="D32" t="s">
        <v>100</v>
      </c>
      <c r="E32" t="s">
        <v>123</v>
      </c>
      <c r="F32" t="s">
        <v>303</v>
      </c>
      <c r="G32" t="s">
        <v>304</v>
      </c>
      <c r="H32" t="s">
        <v>305</v>
      </c>
      <c r="I32" t="s">
        <v>206</v>
      </c>
      <c r="J32"/>
      <c r="K32" s="77">
        <v>1.33</v>
      </c>
      <c r="L32" t="s">
        <v>102</v>
      </c>
      <c r="M32" s="78">
        <v>4.2000000000000003E-2</v>
      </c>
      <c r="N32" s="78">
        <v>5.4899999999999997E-2</v>
      </c>
      <c r="O32" s="77">
        <v>12065</v>
      </c>
      <c r="P32" s="77">
        <v>99.02</v>
      </c>
      <c r="Q32" s="77">
        <v>0</v>
      </c>
      <c r="R32" s="77">
        <v>11.946763000000001</v>
      </c>
      <c r="S32" s="78">
        <v>0</v>
      </c>
      <c r="T32" s="78">
        <v>1.89E-2</v>
      </c>
      <c r="U32" s="78">
        <v>1E-4</v>
      </c>
    </row>
    <row r="33" spans="2:21">
      <c r="B33" t="s">
        <v>336</v>
      </c>
      <c r="C33" t="s">
        <v>337</v>
      </c>
      <c r="D33" t="s">
        <v>100</v>
      </c>
      <c r="E33" t="s">
        <v>123</v>
      </c>
      <c r="F33" t="s">
        <v>338</v>
      </c>
      <c r="G33" t="s">
        <v>112</v>
      </c>
      <c r="H33" t="s">
        <v>305</v>
      </c>
      <c r="I33" t="s">
        <v>206</v>
      </c>
      <c r="J33"/>
      <c r="K33" s="77">
        <v>4.7</v>
      </c>
      <c r="L33" t="s">
        <v>102</v>
      </c>
      <c r="M33" s="78">
        <v>2.7400000000000001E-2</v>
      </c>
      <c r="N33" s="78">
        <v>5.28E-2</v>
      </c>
      <c r="O33" s="77">
        <v>22814</v>
      </c>
      <c r="P33" s="77">
        <v>90.18</v>
      </c>
      <c r="Q33" s="77">
        <v>0</v>
      </c>
      <c r="R33" s="77">
        <v>20.573665200000001</v>
      </c>
      <c r="S33" s="78">
        <v>0</v>
      </c>
      <c r="T33" s="78">
        <v>3.2500000000000001E-2</v>
      </c>
      <c r="U33" s="78">
        <v>2.0000000000000001E-4</v>
      </c>
    </row>
    <row r="34" spans="2:21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295</v>
      </c>
      <c r="H34" t="s">
        <v>342</v>
      </c>
      <c r="I34" t="s">
        <v>150</v>
      </c>
      <c r="J34"/>
      <c r="K34" s="77">
        <v>3.88</v>
      </c>
      <c r="L34" t="s">
        <v>102</v>
      </c>
      <c r="M34" s="78">
        <v>3.95E-2</v>
      </c>
      <c r="N34" s="78">
        <v>8.2900000000000001E-2</v>
      </c>
      <c r="O34" s="77">
        <v>1.82</v>
      </c>
      <c r="P34" s="77">
        <v>85.32</v>
      </c>
      <c r="Q34" s="77">
        <v>8.0000000000000007E-5</v>
      </c>
      <c r="R34" s="77">
        <v>1.632824E-3</v>
      </c>
      <c r="S34" s="78">
        <v>0</v>
      </c>
      <c r="T34" s="78">
        <v>0</v>
      </c>
      <c r="U34" s="78">
        <v>0</v>
      </c>
    </row>
    <row r="35" spans="2:21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309</v>
      </c>
      <c r="H35" t="s">
        <v>346</v>
      </c>
      <c r="I35" t="s">
        <v>206</v>
      </c>
      <c r="J35"/>
      <c r="K35" s="77">
        <v>1.75</v>
      </c>
      <c r="L35" t="s">
        <v>102</v>
      </c>
      <c r="M35" s="78">
        <v>6.9000000000000006E-2</v>
      </c>
      <c r="N35" s="78">
        <v>9.2499999999999999E-2</v>
      </c>
      <c r="O35" s="77">
        <v>12000</v>
      </c>
      <c r="P35" s="77">
        <v>97.3</v>
      </c>
      <c r="Q35" s="77">
        <v>0</v>
      </c>
      <c r="R35" s="77">
        <v>11.676</v>
      </c>
      <c r="S35" s="78">
        <v>0</v>
      </c>
      <c r="T35" s="78">
        <v>1.8499999999999999E-2</v>
      </c>
      <c r="U35" s="78">
        <v>1E-4</v>
      </c>
    </row>
    <row r="36" spans="2:21">
      <c r="B36" t="s">
        <v>347</v>
      </c>
      <c r="C36" t="s">
        <v>348</v>
      </c>
      <c r="D36" t="s">
        <v>100</v>
      </c>
      <c r="E36" t="s">
        <v>123</v>
      </c>
      <c r="F36" t="s">
        <v>349</v>
      </c>
      <c r="G36" t="s">
        <v>350</v>
      </c>
      <c r="H36" t="s">
        <v>351</v>
      </c>
      <c r="I36" t="s">
        <v>150</v>
      </c>
      <c r="J36"/>
      <c r="K36" s="77">
        <v>0.5</v>
      </c>
      <c r="L36" t="s">
        <v>102</v>
      </c>
      <c r="M36" s="78">
        <v>3.7900000000000003E-2</v>
      </c>
      <c r="N36" s="78">
        <v>1E-4</v>
      </c>
      <c r="O36" s="77">
        <v>4902</v>
      </c>
      <c r="P36" s="77">
        <v>61.67</v>
      </c>
      <c r="Q36" s="77">
        <v>0</v>
      </c>
      <c r="R36" s="77">
        <v>3.0230633999999998</v>
      </c>
      <c r="S36" s="78">
        <v>1E-4</v>
      </c>
      <c r="T36" s="78">
        <v>4.7999999999999996E-3</v>
      </c>
      <c r="U36" s="78">
        <v>0</v>
      </c>
    </row>
    <row r="37" spans="2:21">
      <c r="B37" t="s">
        <v>352</v>
      </c>
      <c r="C37" t="s">
        <v>353</v>
      </c>
      <c r="D37" t="s">
        <v>100</v>
      </c>
      <c r="E37" t="s">
        <v>123</v>
      </c>
      <c r="F37" t="s">
        <v>354</v>
      </c>
      <c r="G37" t="s">
        <v>304</v>
      </c>
      <c r="H37" t="s">
        <v>214</v>
      </c>
      <c r="I37" t="s">
        <v>314</v>
      </c>
      <c r="J37"/>
      <c r="K37" s="77">
        <v>3.51</v>
      </c>
      <c r="L37" t="s">
        <v>102</v>
      </c>
      <c r="M37" s="78">
        <v>0.01</v>
      </c>
      <c r="N37" s="78">
        <v>1E-4</v>
      </c>
      <c r="O37" s="77">
        <v>5281.56</v>
      </c>
      <c r="P37" s="77">
        <v>3</v>
      </c>
      <c r="Q37" s="77">
        <v>0</v>
      </c>
      <c r="R37" s="77">
        <v>0.1584468</v>
      </c>
      <c r="S37" s="78">
        <v>1E-4</v>
      </c>
      <c r="T37" s="78">
        <v>2.9999999999999997E-4</v>
      </c>
      <c r="U37" s="78">
        <v>0</v>
      </c>
    </row>
    <row r="38" spans="2:21">
      <c r="B38" t="s">
        <v>355</v>
      </c>
      <c r="C38" t="s">
        <v>356</v>
      </c>
      <c r="D38" t="s">
        <v>100</v>
      </c>
      <c r="E38" t="s">
        <v>123</v>
      </c>
      <c r="F38" t="s">
        <v>354</v>
      </c>
      <c r="G38" t="s">
        <v>304</v>
      </c>
      <c r="H38" t="s">
        <v>214</v>
      </c>
      <c r="I38" t="s">
        <v>314</v>
      </c>
      <c r="J38"/>
      <c r="K38" s="77">
        <v>0.37</v>
      </c>
      <c r="L38" t="s">
        <v>102</v>
      </c>
      <c r="M38" s="78">
        <v>0.01</v>
      </c>
      <c r="N38" s="78">
        <v>1E-4</v>
      </c>
      <c r="O38" s="77">
        <v>16409.89</v>
      </c>
      <c r="P38" s="77">
        <v>63.25</v>
      </c>
      <c r="Q38" s="77">
        <v>0</v>
      </c>
      <c r="R38" s="77">
        <v>10.379255425</v>
      </c>
      <c r="S38" s="78">
        <v>2.9999999999999997E-4</v>
      </c>
      <c r="T38" s="78">
        <v>1.6400000000000001E-2</v>
      </c>
      <c r="U38" s="78">
        <v>1E-4</v>
      </c>
    </row>
    <row r="39" spans="2:21">
      <c r="B39" t="s">
        <v>357</v>
      </c>
      <c r="C39" t="s">
        <v>358</v>
      </c>
      <c r="D39" t="s">
        <v>100</v>
      </c>
      <c r="E39" t="s">
        <v>123</v>
      </c>
      <c r="F39" t="s">
        <v>359</v>
      </c>
      <c r="G39" t="s">
        <v>288</v>
      </c>
      <c r="H39" t="s">
        <v>214</v>
      </c>
      <c r="I39" t="s">
        <v>314</v>
      </c>
      <c r="J39"/>
      <c r="K39" s="77">
        <v>4.09</v>
      </c>
      <c r="L39" t="s">
        <v>102</v>
      </c>
      <c r="M39" s="78">
        <v>0.10539999999999999</v>
      </c>
      <c r="N39" s="78">
        <v>9.6500000000000002E-2</v>
      </c>
      <c r="O39" s="77">
        <v>13919.9</v>
      </c>
      <c r="P39" s="77">
        <v>103.94</v>
      </c>
      <c r="Q39" s="77">
        <v>0</v>
      </c>
      <c r="R39" s="77">
        <v>14.46834406</v>
      </c>
      <c r="S39" s="78">
        <v>1E-4</v>
      </c>
      <c r="T39" s="78">
        <v>2.29E-2</v>
      </c>
      <c r="U39" s="78">
        <v>1E-4</v>
      </c>
    </row>
    <row r="40" spans="2:21">
      <c r="B40" s="79" t="s">
        <v>272</v>
      </c>
      <c r="C40" s="16"/>
      <c r="D40" s="16"/>
      <c r="E40" s="16"/>
      <c r="F40" s="16"/>
      <c r="K40" s="81">
        <v>1.45</v>
      </c>
      <c r="N40" s="80">
        <v>6.4299999999999996E-2</v>
      </c>
      <c r="O40" s="81">
        <v>19167</v>
      </c>
      <c r="Q40" s="81">
        <v>0.37058999999999997</v>
      </c>
      <c r="R40" s="81">
        <v>19.1005824</v>
      </c>
      <c r="T40" s="80">
        <v>3.0200000000000001E-2</v>
      </c>
      <c r="U40" s="80">
        <v>2.0000000000000001E-4</v>
      </c>
    </row>
    <row r="41" spans="2:21">
      <c r="B41" t="s">
        <v>360</v>
      </c>
      <c r="C41" t="s">
        <v>361</v>
      </c>
      <c r="D41" t="s">
        <v>100</v>
      </c>
      <c r="E41" t="s">
        <v>123</v>
      </c>
      <c r="F41" t="s">
        <v>362</v>
      </c>
      <c r="G41" t="s">
        <v>363</v>
      </c>
      <c r="H41" t="s">
        <v>330</v>
      </c>
      <c r="I41" t="s">
        <v>206</v>
      </c>
      <c r="J41"/>
      <c r="K41" s="77">
        <v>1.45</v>
      </c>
      <c r="L41" t="s">
        <v>102</v>
      </c>
      <c r="M41" s="78">
        <v>3.9E-2</v>
      </c>
      <c r="N41" s="78">
        <v>6.4299999999999996E-2</v>
      </c>
      <c r="O41" s="77">
        <v>19167</v>
      </c>
      <c r="P41" s="77">
        <v>97.72</v>
      </c>
      <c r="Q41" s="77">
        <v>0.37058999999999997</v>
      </c>
      <c r="R41" s="77">
        <v>19.1005824</v>
      </c>
      <c r="S41" s="78">
        <v>2.0000000000000001E-4</v>
      </c>
      <c r="T41" s="78">
        <v>3.0200000000000001E-2</v>
      </c>
      <c r="U41" s="78">
        <v>2.0000000000000001E-4</v>
      </c>
    </row>
    <row r="42" spans="2:21">
      <c r="B42" s="79" t="s">
        <v>364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214</v>
      </c>
      <c r="C43" t="s">
        <v>214</v>
      </c>
      <c r="D43" s="16"/>
      <c r="E43" s="16"/>
      <c r="F43" s="16"/>
      <c r="G43" t="s">
        <v>214</v>
      </c>
      <c r="H43" t="s">
        <v>214</v>
      </c>
      <c r="K43" s="77">
        <v>0</v>
      </c>
      <c r="L43" t="s">
        <v>214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223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s="79" t="s">
        <v>273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214</v>
      </c>
      <c r="C46" t="s">
        <v>214</v>
      </c>
      <c r="D46" s="16"/>
      <c r="E46" s="16"/>
      <c r="F46" s="16"/>
      <c r="G46" t="s">
        <v>214</v>
      </c>
      <c r="H46" t="s">
        <v>214</v>
      </c>
      <c r="K46" s="77">
        <v>0</v>
      </c>
      <c r="L46" t="s">
        <v>214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274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214</v>
      </c>
      <c r="C48" t="s">
        <v>214</v>
      </c>
      <c r="D48" s="16"/>
      <c r="E48" s="16"/>
      <c r="F48" s="16"/>
      <c r="G48" t="s">
        <v>214</v>
      </c>
      <c r="H48" t="s">
        <v>214</v>
      </c>
      <c r="K48" s="77">
        <v>0</v>
      </c>
      <c r="L48" t="s">
        <v>214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6">
      <c r="B49" t="s">
        <v>225</v>
      </c>
      <c r="C49" s="16"/>
      <c r="D49" s="16"/>
      <c r="E49" s="16"/>
      <c r="F49" s="16"/>
    </row>
    <row r="50" spans="2:6">
      <c r="B50" t="s">
        <v>267</v>
      </c>
      <c r="C50" s="16"/>
      <c r="D50" s="16"/>
      <c r="E50" s="16"/>
      <c r="F50" s="16"/>
    </row>
    <row r="51" spans="2:6">
      <c r="B51" t="s">
        <v>268</v>
      </c>
      <c r="C51" s="16"/>
      <c r="D51" s="16"/>
      <c r="E51" s="16"/>
      <c r="F51" s="16"/>
    </row>
    <row r="52" spans="2:6">
      <c r="B52" t="s">
        <v>269</v>
      </c>
      <c r="C52" s="16"/>
      <c r="D52" s="16"/>
      <c r="E52" s="16"/>
      <c r="F52" s="16"/>
    </row>
    <row r="53" spans="2:6">
      <c r="B53" t="s">
        <v>270</v>
      </c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1673</v>
      </c>
    </row>
    <row r="3" spans="2:62" s="1" customFormat="1">
      <c r="B3" s="2" t="s">
        <v>2</v>
      </c>
      <c r="C3" s="99" t="s">
        <v>197</v>
      </c>
    </row>
    <row r="4" spans="2:62" s="1" customFormat="1">
      <c r="B4" s="2" t="s">
        <v>3</v>
      </c>
      <c r="C4" s="99" t="s">
        <v>198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262917.48</v>
      </c>
      <c r="J11" s="7"/>
      <c r="K11" s="75">
        <v>2.9188738879999998</v>
      </c>
      <c r="L11" s="75">
        <v>11137.2719143706</v>
      </c>
      <c r="M11" s="7"/>
      <c r="N11" s="76">
        <v>1</v>
      </c>
      <c r="O11" s="76">
        <v>0.1033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179989.48</v>
      </c>
      <c r="K12" s="81">
        <v>0.5272</v>
      </c>
      <c r="L12" s="81">
        <v>2300.3099937100001</v>
      </c>
      <c r="N12" s="80">
        <v>0.20649999999999999</v>
      </c>
      <c r="O12" s="80">
        <v>2.1299999999999999E-2</v>
      </c>
    </row>
    <row r="13" spans="2:62">
      <c r="B13" s="79" t="s">
        <v>365</v>
      </c>
      <c r="E13" s="16"/>
      <c r="F13" s="16"/>
      <c r="G13" s="16"/>
      <c r="I13" s="81">
        <v>45231.95</v>
      </c>
      <c r="K13" s="81">
        <v>0.48152</v>
      </c>
      <c r="L13" s="81">
        <v>1213.443192</v>
      </c>
      <c r="N13" s="80">
        <v>0.109</v>
      </c>
      <c r="O13" s="80">
        <v>1.1299999999999999E-2</v>
      </c>
    </row>
    <row r="14" spans="2:62">
      <c r="B14" t="s">
        <v>366</v>
      </c>
      <c r="C14" t="s">
        <v>367</v>
      </c>
      <c r="D14" t="s">
        <v>100</v>
      </c>
      <c r="E14" t="s">
        <v>123</v>
      </c>
      <c r="F14" t="s">
        <v>368</v>
      </c>
      <c r="G14" t="s">
        <v>369</v>
      </c>
      <c r="H14" t="s">
        <v>102</v>
      </c>
      <c r="I14" s="77">
        <v>50</v>
      </c>
      <c r="J14" s="77">
        <v>29830</v>
      </c>
      <c r="K14" s="77">
        <v>0</v>
      </c>
      <c r="L14" s="77">
        <v>14.914999999999999</v>
      </c>
      <c r="M14" s="78">
        <v>0</v>
      </c>
      <c r="N14" s="78">
        <v>1.2999999999999999E-3</v>
      </c>
      <c r="O14" s="78">
        <v>1E-4</v>
      </c>
    </row>
    <row r="15" spans="2:62">
      <c r="B15" t="s">
        <v>370</v>
      </c>
      <c r="C15" t="s">
        <v>371</v>
      </c>
      <c r="D15" t="s">
        <v>100</v>
      </c>
      <c r="E15" t="s">
        <v>123</v>
      </c>
      <c r="F15" t="s">
        <v>372</v>
      </c>
      <c r="G15" t="s">
        <v>369</v>
      </c>
      <c r="H15" t="s">
        <v>102</v>
      </c>
      <c r="I15" s="77">
        <v>973.5</v>
      </c>
      <c r="J15" s="77">
        <v>6515</v>
      </c>
      <c r="K15" s="77">
        <v>0</v>
      </c>
      <c r="L15" s="77">
        <v>63.423524999999998</v>
      </c>
      <c r="M15" s="78">
        <v>0</v>
      </c>
      <c r="N15" s="78">
        <v>5.7000000000000002E-3</v>
      </c>
      <c r="O15" s="78">
        <v>5.9999999999999995E-4</v>
      </c>
    </row>
    <row r="16" spans="2:62">
      <c r="B16" t="s">
        <v>373</v>
      </c>
      <c r="C16" t="s">
        <v>374</v>
      </c>
      <c r="D16" t="s">
        <v>100</v>
      </c>
      <c r="E16" t="s">
        <v>123</v>
      </c>
      <c r="F16" t="s">
        <v>375</v>
      </c>
      <c r="G16" t="s">
        <v>369</v>
      </c>
      <c r="H16" t="s">
        <v>102</v>
      </c>
      <c r="I16" s="77">
        <v>1897</v>
      </c>
      <c r="J16" s="77">
        <v>1200</v>
      </c>
      <c r="K16" s="77">
        <v>0</v>
      </c>
      <c r="L16" s="77">
        <v>22.763999999999999</v>
      </c>
      <c r="M16" s="78">
        <v>0</v>
      </c>
      <c r="N16" s="78">
        <v>2E-3</v>
      </c>
      <c r="O16" s="78">
        <v>2.0000000000000001E-4</v>
      </c>
    </row>
    <row r="17" spans="2:15">
      <c r="B17" t="s">
        <v>376</v>
      </c>
      <c r="C17" t="s">
        <v>377</v>
      </c>
      <c r="D17" t="s">
        <v>100</v>
      </c>
      <c r="E17" t="s">
        <v>123</v>
      </c>
      <c r="F17" t="s">
        <v>378</v>
      </c>
      <c r="G17" t="s">
        <v>379</v>
      </c>
      <c r="H17" t="s">
        <v>102</v>
      </c>
      <c r="I17" s="77">
        <v>2657</v>
      </c>
      <c r="J17" s="77">
        <v>2884</v>
      </c>
      <c r="K17" s="77">
        <v>0</v>
      </c>
      <c r="L17" s="77">
        <v>76.627880000000005</v>
      </c>
      <c r="M17" s="78">
        <v>0</v>
      </c>
      <c r="N17" s="78">
        <v>6.8999999999999999E-3</v>
      </c>
      <c r="O17" s="78">
        <v>6.9999999999999999E-4</v>
      </c>
    </row>
    <row r="18" spans="2:15">
      <c r="B18" t="s">
        <v>380</v>
      </c>
      <c r="C18" t="s">
        <v>381</v>
      </c>
      <c r="D18" t="s">
        <v>100</v>
      </c>
      <c r="E18" t="s">
        <v>123</v>
      </c>
      <c r="F18" t="s">
        <v>303</v>
      </c>
      <c r="G18" t="s">
        <v>304</v>
      </c>
      <c r="H18" t="s">
        <v>102</v>
      </c>
      <c r="I18" s="77">
        <v>208</v>
      </c>
      <c r="J18" s="77">
        <v>5122</v>
      </c>
      <c r="K18" s="77">
        <v>0</v>
      </c>
      <c r="L18" s="77">
        <v>10.65376</v>
      </c>
      <c r="M18" s="78">
        <v>0</v>
      </c>
      <c r="N18" s="78">
        <v>1E-3</v>
      </c>
      <c r="O18" s="78">
        <v>1E-4</v>
      </c>
    </row>
    <row r="19" spans="2:15">
      <c r="B19" t="s">
        <v>382</v>
      </c>
      <c r="C19" t="s">
        <v>383</v>
      </c>
      <c r="D19" t="s">
        <v>100</v>
      </c>
      <c r="E19" t="s">
        <v>123</v>
      </c>
      <c r="F19" t="s">
        <v>384</v>
      </c>
      <c r="G19" t="s">
        <v>304</v>
      </c>
      <c r="H19" t="s">
        <v>102</v>
      </c>
      <c r="I19" s="77">
        <v>4187</v>
      </c>
      <c r="J19" s="77">
        <v>789.1</v>
      </c>
      <c r="K19" s="77">
        <v>0</v>
      </c>
      <c r="L19" s="77">
        <v>33.039617</v>
      </c>
      <c r="M19" s="78">
        <v>0</v>
      </c>
      <c r="N19" s="78">
        <v>3.0000000000000001E-3</v>
      </c>
      <c r="O19" s="78">
        <v>2.9999999999999997E-4</v>
      </c>
    </row>
    <row r="20" spans="2:15">
      <c r="B20" t="s">
        <v>385</v>
      </c>
      <c r="C20" t="s">
        <v>386</v>
      </c>
      <c r="D20" t="s">
        <v>100</v>
      </c>
      <c r="E20" t="s">
        <v>123</v>
      </c>
      <c r="F20" t="s">
        <v>387</v>
      </c>
      <c r="G20" t="s">
        <v>278</v>
      </c>
      <c r="H20" t="s">
        <v>102</v>
      </c>
      <c r="I20" s="77">
        <v>13411</v>
      </c>
      <c r="J20" s="77">
        <v>1840</v>
      </c>
      <c r="K20" s="77">
        <v>0</v>
      </c>
      <c r="L20" s="77">
        <v>246.76240000000001</v>
      </c>
      <c r="M20" s="78">
        <v>0</v>
      </c>
      <c r="N20" s="78">
        <v>2.2200000000000001E-2</v>
      </c>
      <c r="O20" s="78">
        <v>2.3E-3</v>
      </c>
    </row>
    <row r="21" spans="2:15">
      <c r="B21" t="s">
        <v>388</v>
      </c>
      <c r="C21" t="s">
        <v>389</v>
      </c>
      <c r="D21" t="s">
        <v>100</v>
      </c>
      <c r="E21" t="s">
        <v>123</v>
      </c>
      <c r="F21" t="s">
        <v>390</v>
      </c>
      <c r="G21" t="s">
        <v>278</v>
      </c>
      <c r="H21" t="s">
        <v>102</v>
      </c>
      <c r="I21" s="77">
        <v>1421</v>
      </c>
      <c r="J21" s="77">
        <v>3038</v>
      </c>
      <c r="K21" s="77">
        <v>0</v>
      </c>
      <c r="L21" s="77">
        <v>43.169980000000002</v>
      </c>
      <c r="M21" s="78">
        <v>0</v>
      </c>
      <c r="N21" s="78">
        <v>3.8999999999999998E-3</v>
      </c>
      <c r="O21" s="78">
        <v>4.0000000000000002E-4</v>
      </c>
    </row>
    <row r="22" spans="2:15">
      <c r="B22" t="s">
        <v>391</v>
      </c>
      <c r="C22" t="s">
        <v>392</v>
      </c>
      <c r="D22" t="s">
        <v>100</v>
      </c>
      <c r="E22" t="s">
        <v>123</v>
      </c>
      <c r="F22" t="s">
        <v>277</v>
      </c>
      <c r="G22" t="s">
        <v>278</v>
      </c>
      <c r="H22" t="s">
        <v>102</v>
      </c>
      <c r="I22" s="77">
        <v>5506</v>
      </c>
      <c r="J22" s="77">
        <v>2759</v>
      </c>
      <c r="K22" s="77">
        <v>0</v>
      </c>
      <c r="L22" s="77">
        <v>151.91054</v>
      </c>
      <c r="M22" s="78">
        <v>0</v>
      </c>
      <c r="N22" s="78">
        <v>1.3599999999999999E-2</v>
      </c>
      <c r="O22" s="78">
        <v>1.4E-3</v>
      </c>
    </row>
    <row r="23" spans="2:15">
      <c r="B23" t="s">
        <v>393</v>
      </c>
      <c r="C23" t="s">
        <v>394</v>
      </c>
      <c r="D23" t="s">
        <v>100</v>
      </c>
      <c r="E23" t="s">
        <v>123</v>
      </c>
      <c r="F23" t="s">
        <v>395</v>
      </c>
      <c r="G23" t="s">
        <v>278</v>
      </c>
      <c r="H23" t="s">
        <v>102</v>
      </c>
      <c r="I23" s="77">
        <v>174</v>
      </c>
      <c r="J23" s="77">
        <v>12330</v>
      </c>
      <c r="K23" s="77">
        <v>0</v>
      </c>
      <c r="L23" s="77">
        <v>21.4542</v>
      </c>
      <c r="M23" s="78">
        <v>0</v>
      </c>
      <c r="N23" s="78">
        <v>1.9E-3</v>
      </c>
      <c r="O23" s="78">
        <v>2.0000000000000001E-4</v>
      </c>
    </row>
    <row r="24" spans="2:15">
      <c r="B24" t="s">
        <v>396</v>
      </c>
      <c r="C24" t="s">
        <v>397</v>
      </c>
      <c r="D24" t="s">
        <v>100</v>
      </c>
      <c r="E24" t="s">
        <v>123</v>
      </c>
      <c r="F24" t="s">
        <v>398</v>
      </c>
      <c r="G24" t="s">
        <v>278</v>
      </c>
      <c r="H24" t="s">
        <v>102</v>
      </c>
      <c r="I24" s="77">
        <v>120</v>
      </c>
      <c r="J24" s="77">
        <v>14420</v>
      </c>
      <c r="K24" s="77">
        <v>0</v>
      </c>
      <c r="L24" s="77">
        <v>17.303999999999998</v>
      </c>
      <c r="M24" s="78">
        <v>0</v>
      </c>
      <c r="N24" s="78">
        <v>1.6000000000000001E-3</v>
      </c>
      <c r="O24" s="78">
        <v>2.0000000000000001E-4</v>
      </c>
    </row>
    <row r="25" spans="2:15">
      <c r="B25" t="s">
        <v>399</v>
      </c>
      <c r="C25" t="s">
        <v>400</v>
      </c>
      <c r="D25" t="s">
        <v>100</v>
      </c>
      <c r="E25" t="s">
        <v>123</v>
      </c>
      <c r="F25" t="s">
        <v>401</v>
      </c>
      <c r="G25" t="s">
        <v>112</v>
      </c>
      <c r="H25" t="s">
        <v>102</v>
      </c>
      <c r="I25" s="77">
        <v>100</v>
      </c>
      <c r="J25" s="77">
        <v>8650</v>
      </c>
      <c r="K25" s="77">
        <v>0</v>
      </c>
      <c r="L25" s="77">
        <v>8.65</v>
      </c>
      <c r="M25" s="78">
        <v>0</v>
      </c>
      <c r="N25" s="78">
        <v>8.0000000000000004E-4</v>
      </c>
      <c r="O25" s="78">
        <v>1E-4</v>
      </c>
    </row>
    <row r="26" spans="2:15">
      <c r="B26" t="s">
        <v>402</v>
      </c>
      <c r="C26" t="s">
        <v>403</v>
      </c>
      <c r="D26" t="s">
        <v>100</v>
      </c>
      <c r="E26" t="s">
        <v>123</v>
      </c>
      <c r="F26" t="s">
        <v>404</v>
      </c>
      <c r="G26" t="s">
        <v>112</v>
      </c>
      <c r="H26" t="s">
        <v>102</v>
      </c>
      <c r="I26" s="77">
        <v>8</v>
      </c>
      <c r="J26" s="77">
        <v>152880</v>
      </c>
      <c r="K26" s="77">
        <v>0</v>
      </c>
      <c r="L26" s="77">
        <v>12.230399999999999</v>
      </c>
      <c r="M26" s="78">
        <v>0</v>
      </c>
      <c r="N26" s="78">
        <v>1.1000000000000001E-3</v>
      </c>
      <c r="O26" s="78">
        <v>1E-4</v>
      </c>
    </row>
    <row r="27" spans="2:15">
      <c r="B27" t="s">
        <v>405</v>
      </c>
      <c r="C27" t="s">
        <v>406</v>
      </c>
      <c r="D27" t="s">
        <v>100</v>
      </c>
      <c r="E27" t="s">
        <v>123</v>
      </c>
      <c r="F27" t="s">
        <v>338</v>
      </c>
      <c r="G27" t="s">
        <v>112</v>
      </c>
      <c r="H27" t="s">
        <v>102</v>
      </c>
      <c r="I27" s="77">
        <v>25</v>
      </c>
      <c r="J27" s="77">
        <v>97110</v>
      </c>
      <c r="K27" s="77">
        <v>0</v>
      </c>
      <c r="L27" s="77">
        <v>24.2775</v>
      </c>
      <c r="M27" s="78">
        <v>0</v>
      </c>
      <c r="N27" s="78">
        <v>2.2000000000000001E-3</v>
      </c>
      <c r="O27" s="78">
        <v>2.0000000000000001E-4</v>
      </c>
    </row>
    <row r="28" spans="2:15">
      <c r="B28" t="s">
        <v>407</v>
      </c>
      <c r="C28" t="s">
        <v>408</v>
      </c>
      <c r="D28" t="s">
        <v>100</v>
      </c>
      <c r="E28" t="s">
        <v>123</v>
      </c>
      <c r="F28" t="s">
        <v>409</v>
      </c>
      <c r="G28" t="s">
        <v>410</v>
      </c>
      <c r="H28" t="s">
        <v>102</v>
      </c>
      <c r="I28" s="77">
        <v>41</v>
      </c>
      <c r="J28" s="77">
        <v>4750</v>
      </c>
      <c r="K28" s="77">
        <v>4.3189999999999999E-2</v>
      </c>
      <c r="L28" s="77">
        <v>1.9906900000000001</v>
      </c>
      <c r="M28" s="78">
        <v>0</v>
      </c>
      <c r="N28" s="78">
        <v>2.0000000000000001E-4</v>
      </c>
      <c r="O28" s="78">
        <v>0</v>
      </c>
    </row>
    <row r="29" spans="2:15">
      <c r="B29" t="s">
        <v>411</v>
      </c>
      <c r="C29" t="s">
        <v>412</v>
      </c>
      <c r="D29" t="s">
        <v>100</v>
      </c>
      <c r="E29" t="s">
        <v>123</v>
      </c>
      <c r="F29" t="s">
        <v>413</v>
      </c>
      <c r="G29" t="s">
        <v>410</v>
      </c>
      <c r="H29" t="s">
        <v>102</v>
      </c>
      <c r="I29" s="77">
        <v>2922</v>
      </c>
      <c r="J29" s="77">
        <v>1033</v>
      </c>
      <c r="K29" s="77">
        <v>0</v>
      </c>
      <c r="L29" s="77">
        <v>30.184259999999998</v>
      </c>
      <c r="M29" s="78">
        <v>0</v>
      </c>
      <c r="N29" s="78">
        <v>2.7000000000000001E-3</v>
      </c>
      <c r="O29" s="78">
        <v>2.9999999999999997E-4</v>
      </c>
    </row>
    <row r="30" spans="2:15">
      <c r="B30" t="s">
        <v>414</v>
      </c>
      <c r="C30" t="s">
        <v>415</v>
      </c>
      <c r="D30" t="s">
        <v>100</v>
      </c>
      <c r="E30" t="s">
        <v>123</v>
      </c>
      <c r="F30" t="s">
        <v>416</v>
      </c>
      <c r="G30" t="s">
        <v>410</v>
      </c>
      <c r="H30" t="s">
        <v>102</v>
      </c>
      <c r="I30" s="77">
        <v>197.45</v>
      </c>
      <c r="J30" s="77">
        <v>42110</v>
      </c>
      <c r="K30" s="77">
        <v>0</v>
      </c>
      <c r="L30" s="77">
        <v>83.146195000000006</v>
      </c>
      <c r="M30" s="78">
        <v>0</v>
      </c>
      <c r="N30" s="78">
        <v>7.4999999999999997E-3</v>
      </c>
      <c r="O30" s="78">
        <v>8.0000000000000004E-4</v>
      </c>
    </row>
    <row r="31" spans="2:15">
      <c r="B31" t="s">
        <v>417</v>
      </c>
      <c r="C31" t="s">
        <v>418</v>
      </c>
      <c r="D31" t="s">
        <v>100</v>
      </c>
      <c r="E31" t="s">
        <v>123</v>
      </c>
      <c r="F31" t="s">
        <v>419</v>
      </c>
      <c r="G31" t="s">
        <v>420</v>
      </c>
      <c r="H31" t="s">
        <v>102</v>
      </c>
      <c r="I31" s="77">
        <v>151</v>
      </c>
      <c r="J31" s="77">
        <v>8344</v>
      </c>
      <c r="K31" s="77">
        <v>0</v>
      </c>
      <c r="L31" s="77">
        <v>12.59944</v>
      </c>
      <c r="M31" s="78">
        <v>0</v>
      </c>
      <c r="N31" s="78">
        <v>1.1000000000000001E-3</v>
      </c>
      <c r="O31" s="78">
        <v>1E-4</v>
      </c>
    </row>
    <row r="32" spans="2:15">
      <c r="B32" t="s">
        <v>421</v>
      </c>
      <c r="C32" t="s">
        <v>422</v>
      </c>
      <c r="D32" t="s">
        <v>100</v>
      </c>
      <c r="E32" t="s">
        <v>123</v>
      </c>
      <c r="F32" t="s">
        <v>423</v>
      </c>
      <c r="G32" t="s">
        <v>424</v>
      </c>
      <c r="H32" t="s">
        <v>102</v>
      </c>
      <c r="I32" s="77">
        <v>1061</v>
      </c>
      <c r="J32" s="77">
        <v>2553</v>
      </c>
      <c r="K32" s="77">
        <v>0</v>
      </c>
      <c r="L32" s="77">
        <v>27.087330000000001</v>
      </c>
      <c r="M32" s="78">
        <v>0</v>
      </c>
      <c r="N32" s="78">
        <v>2.3999999999999998E-3</v>
      </c>
      <c r="O32" s="78">
        <v>2.9999999999999997E-4</v>
      </c>
    </row>
    <row r="33" spans="2:15">
      <c r="B33" t="s">
        <v>425</v>
      </c>
      <c r="C33" t="s">
        <v>426</v>
      </c>
      <c r="D33" t="s">
        <v>100</v>
      </c>
      <c r="E33" t="s">
        <v>123</v>
      </c>
      <c r="F33" t="s">
        <v>427</v>
      </c>
      <c r="G33" t="s">
        <v>295</v>
      </c>
      <c r="H33" t="s">
        <v>102</v>
      </c>
      <c r="I33" s="77">
        <v>498</v>
      </c>
      <c r="J33" s="77">
        <v>4872</v>
      </c>
      <c r="K33" s="77">
        <v>0</v>
      </c>
      <c r="L33" s="77">
        <v>24.262560000000001</v>
      </c>
      <c r="M33" s="78">
        <v>0</v>
      </c>
      <c r="N33" s="78">
        <v>2.2000000000000001E-3</v>
      </c>
      <c r="O33" s="78">
        <v>2.0000000000000001E-4</v>
      </c>
    </row>
    <row r="34" spans="2:15">
      <c r="B34" t="s">
        <v>428</v>
      </c>
      <c r="C34" t="s">
        <v>429</v>
      </c>
      <c r="D34" t="s">
        <v>100</v>
      </c>
      <c r="E34" t="s">
        <v>123</v>
      </c>
      <c r="F34" t="s">
        <v>325</v>
      </c>
      <c r="G34" t="s">
        <v>295</v>
      </c>
      <c r="H34" t="s">
        <v>102</v>
      </c>
      <c r="I34" s="77">
        <v>656</v>
      </c>
      <c r="J34" s="77">
        <v>2886</v>
      </c>
      <c r="K34" s="77">
        <v>0</v>
      </c>
      <c r="L34" s="77">
        <v>18.93216</v>
      </c>
      <c r="M34" s="78">
        <v>0</v>
      </c>
      <c r="N34" s="78">
        <v>1.6999999999999999E-3</v>
      </c>
      <c r="O34" s="78">
        <v>2.0000000000000001E-4</v>
      </c>
    </row>
    <row r="35" spans="2:15">
      <c r="B35" t="s">
        <v>430</v>
      </c>
      <c r="C35" t="s">
        <v>431</v>
      </c>
      <c r="D35" t="s">
        <v>100</v>
      </c>
      <c r="E35" t="s">
        <v>123</v>
      </c>
      <c r="F35" t="s">
        <v>299</v>
      </c>
      <c r="G35" t="s">
        <v>295</v>
      </c>
      <c r="H35" t="s">
        <v>102</v>
      </c>
      <c r="I35" s="77">
        <v>140</v>
      </c>
      <c r="J35" s="77">
        <v>33330</v>
      </c>
      <c r="K35" s="77">
        <v>0</v>
      </c>
      <c r="L35" s="77">
        <v>46.661999999999999</v>
      </c>
      <c r="M35" s="78">
        <v>0</v>
      </c>
      <c r="N35" s="78">
        <v>4.1999999999999997E-3</v>
      </c>
      <c r="O35" s="78">
        <v>4.0000000000000002E-4</v>
      </c>
    </row>
    <row r="36" spans="2:15">
      <c r="B36" t="s">
        <v>432</v>
      </c>
      <c r="C36" t="s">
        <v>433</v>
      </c>
      <c r="D36" t="s">
        <v>100</v>
      </c>
      <c r="E36" t="s">
        <v>123</v>
      </c>
      <c r="F36" t="s">
        <v>434</v>
      </c>
      <c r="G36" t="s">
        <v>295</v>
      </c>
      <c r="H36" t="s">
        <v>102</v>
      </c>
      <c r="I36" s="77">
        <v>1367</v>
      </c>
      <c r="J36" s="77">
        <v>902.1</v>
      </c>
      <c r="K36" s="77">
        <v>0</v>
      </c>
      <c r="L36" s="77">
        <v>12.331707</v>
      </c>
      <c r="M36" s="78">
        <v>0</v>
      </c>
      <c r="N36" s="78">
        <v>1.1000000000000001E-3</v>
      </c>
      <c r="O36" s="78">
        <v>1E-4</v>
      </c>
    </row>
    <row r="37" spans="2:15">
      <c r="B37" t="s">
        <v>435</v>
      </c>
      <c r="C37" t="s">
        <v>436</v>
      </c>
      <c r="D37" t="s">
        <v>100</v>
      </c>
      <c r="E37" t="s">
        <v>123</v>
      </c>
      <c r="F37" t="s">
        <v>437</v>
      </c>
      <c r="G37" t="s">
        <v>295</v>
      </c>
      <c r="H37" t="s">
        <v>102</v>
      </c>
      <c r="I37" s="77">
        <v>347</v>
      </c>
      <c r="J37" s="77">
        <v>24000</v>
      </c>
      <c r="K37" s="77">
        <v>0.43833</v>
      </c>
      <c r="L37" s="77">
        <v>83.718329999999995</v>
      </c>
      <c r="M37" s="78">
        <v>0</v>
      </c>
      <c r="N37" s="78">
        <v>7.4999999999999997E-3</v>
      </c>
      <c r="O37" s="78">
        <v>8.0000000000000004E-4</v>
      </c>
    </row>
    <row r="38" spans="2:15">
      <c r="B38" t="s">
        <v>438</v>
      </c>
      <c r="C38" t="s">
        <v>439</v>
      </c>
      <c r="D38" t="s">
        <v>100</v>
      </c>
      <c r="E38" t="s">
        <v>123</v>
      </c>
      <c r="F38" t="s">
        <v>440</v>
      </c>
      <c r="G38" t="s">
        <v>295</v>
      </c>
      <c r="H38" t="s">
        <v>102</v>
      </c>
      <c r="I38" s="77">
        <v>365</v>
      </c>
      <c r="J38" s="77">
        <v>20800</v>
      </c>
      <c r="K38" s="77">
        <v>0</v>
      </c>
      <c r="L38" s="77">
        <v>75.92</v>
      </c>
      <c r="M38" s="78">
        <v>0</v>
      </c>
      <c r="N38" s="78">
        <v>6.7999999999999996E-3</v>
      </c>
      <c r="O38" s="78">
        <v>6.9999999999999999E-4</v>
      </c>
    </row>
    <row r="39" spans="2:15">
      <c r="B39" t="s">
        <v>441</v>
      </c>
      <c r="C39" t="s">
        <v>442</v>
      </c>
      <c r="D39" t="s">
        <v>100</v>
      </c>
      <c r="E39" t="s">
        <v>123</v>
      </c>
      <c r="F39" t="s">
        <v>443</v>
      </c>
      <c r="G39" t="s">
        <v>444</v>
      </c>
      <c r="H39" t="s">
        <v>102</v>
      </c>
      <c r="I39" s="77">
        <v>806</v>
      </c>
      <c r="J39" s="77">
        <v>2795</v>
      </c>
      <c r="K39" s="77">
        <v>0</v>
      </c>
      <c r="L39" s="77">
        <v>22.527699999999999</v>
      </c>
      <c r="M39" s="78">
        <v>0</v>
      </c>
      <c r="N39" s="78">
        <v>2E-3</v>
      </c>
      <c r="O39" s="78">
        <v>2.0000000000000001E-4</v>
      </c>
    </row>
    <row r="40" spans="2:15">
      <c r="B40" t="s">
        <v>445</v>
      </c>
      <c r="C40" t="s">
        <v>446</v>
      </c>
      <c r="D40" t="s">
        <v>100</v>
      </c>
      <c r="E40" t="s">
        <v>123</v>
      </c>
      <c r="F40" t="s">
        <v>447</v>
      </c>
      <c r="G40" t="s">
        <v>132</v>
      </c>
      <c r="H40" t="s">
        <v>102</v>
      </c>
      <c r="I40" s="77">
        <v>5943</v>
      </c>
      <c r="J40" s="77">
        <v>452.6</v>
      </c>
      <c r="K40" s="77">
        <v>0</v>
      </c>
      <c r="L40" s="77">
        <v>26.898018</v>
      </c>
      <c r="M40" s="78">
        <v>0</v>
      </c>
      <c r="N40" s="78">
        <v>2.3999999999999998E-3</v>
      </c>
      <c r="O40" s="78">
        <v>2.0000000000000001E-4</v>
      </c>
    </row>
    <row r="41" spans="2:15">
      <c r="B41" s="79" t="s">
        <v>448</v>
      </c>
      <c r="E41" s="16"/>
      <c r="F41" s="16"/>
      <c r="G41" s="16"/>
      <c r="I41" s="81">
        <v>69698.84</v>
      </c>
      <c r="K41" s="81">
        <v>0</v>
      </c>
      <c r="L41" s="81">
        <v>544.24046039999996</v>
      </c>
      <c r="N41" s="80">
        <v>4.8899999999999999E-2</v>
      </c>
      <c r="O41" s="80">
        <v>5.0000000000000001E-3</v>
      </c>
    </row>
    <row r="42" spans="2:15">
      <c r="B42" t="s">
        <v>449</v>
      </c>
      <c r="C42" t="s">
        <v>450</v>
      </c>
      <c r="D42" t="s">
        <v>100</v>
      </c>
      <c r="E42" t="s">
        <v>123</v>
      </c>
      <c r="F42" t="s">
        <v>451</v>
      </c>
      <c r="G42" t="s">
        <v>288</v>
      </c>
      <c r="H42" t="s">
        <v>102</v>
      </c>
      <c r="I42" s="77">
        <v>25695</v>
      </c>
      <c r="J42" s="77">
        <v>105.8</v>
      </c>
      <c r="K42" s="77">
        <v>0</v>
      </c>
      <c r="L42" s="77">
        <v>27.185310000000001</v>
      </c>
      <c r="M42" s="78">
        <v>0</v>
      </c>
      <c r="N42" s="78">
        <v>2.3999999999999998E-3</v>
      </c>
      <c r="O42" s="78">
        <v>2.9999999999999997E-4</v>
      </c>
    </row>
    <row r="43" spans="2:15">
      <c r="B43" t="s">
        <v>452</v>
      </c>
      <c r="C43" t="s">
        <v>453</v>
      </c>
      <c r="D43" t="s">
        <v>100</v>
      </c>
      <c r="E43" t="s">
        <v>123</v>
      </c>
      <c r="F43" t="s">
        <v>454</v>
      </c>
      <c r="G43" t="s">
        <v>288</v>
      </c>
      <c r="H43" t="s">
        <v>102</v>
      </c>
      <c r="I43" s="77">
        <v>109</v>
      </c>
      <c r="J43" s="77">
        <v>39800</v>
      </c>
      <c r="K43" s="77">
        <v>0</v>
      </c>
      <c r="L43" s="77">
        <v>43.381999999999998</v>
      </c>
      <c r="M43" s="78">
        <v>0</v>
      </c>
      <c r="N43" s="78">
        <v>3.8999999999999998E-3</v>
      </c>
      <c r="O43" s="78">
        <v>4.0000000000000002E-4</v>
      </c>
    </row>
    <row r="44" spans="2:15">
      <c r="B44" t="s">
        <v>455</v>
      </c>
      <c r="C44" t="s">
        <v>456</v>
      </c>
      <c r="D44" t="s">
        <v>100</v>
      </c>
      <c r="E44" t="s">
        <v>123</v>
      </c>
      <c r="F44" t="s">
        <v>457</v>
      </c>
      <c r="G44" t="s">
        <v>379</v>
      </c>
      <c r="H44" t="s">
        <v>102</v>
      </c>
      <c r="I44" s="77">
        <v>493</v>
      </c>
      <c r="J44" s="77">
        <v>5758</v>
      </c>
      <c r="K44" s="77">
        <v>0</v>
      </c>
      <c r="L44" s="77">
        <v>28.386939999999999</v>
      </c>
      <c r="M44" s="78">
        <v>0</v>
      </c>
      <c r="N44" s="78">
        <v>2.5000000000000001E-3</v>
      </c>
      <c r="O44" s="78">
        <v>2.9999999999999997E-4</v>
      </c>
    </row>
    <row r="45" spans="2:15">
      <c r="B45" t="s">
        <v>458</v>
      </c>
      <c r="C45" t="s">
        <v>459</v>
      </c>
      <c r="D45" t="s">
        <v>100</v>
      </c>
      <c r="E45" t="s">
        <v>123</v>
      </c>
      <c r="F45" t="s">
        <v>460</v>
      </c>
      <c r="G45" t="s">
        <v>379</v>
      </c>
      <c r="H45" t="s">
        <v>102</v>
      </c>
      <c r="I45" s="77">
        <v>12646</v>
      </c>
      <c r="J45" s="77">
        <v>449.5</v>
      </c>
      <c r="K45" s="77">
        <v>0</v>
      </c>
      <c r="L45" s="77">
        <v>56.843769999999999</v>
      </c>
      <c r="M45" s="78">
        <v>0</v>
      </c>
      <c r="N45" s="78">
        <v>5.1000000000000004E-3</v>
      </c>
      <c r="O45" s="78">
        <v>5.0000000000000001E-4</v>
      </c>
    </row>
    <row r="46" spans="2:15">
      <c r="B46" t="s">
        <v>461</v>
      </c>
      <c r="C46" t="s">
        <v>462</v>
      </c>
      <c r="D46" t="s">
        <v>100</v>
      </c>
      <c r="E46" t="s">
        <v>123</v>
      </c>
      <c r="F46" t="s">
        <v>463</v>
      </c>
      <c r="G46" t="s">
        <v>379</v>
      </c>
      <c r="H46" t="s">
        <v>102</v>
      </c>
      <c r="I46" s="77">
        <v>200</v>
      </c>
      <c r="J46" s="77">
        <v>7851</v>
      </c>
      <c r="K46" s="77">
        <v>0</v>
      </c>
      <c r="L46" s="77">
        <v>15.702</v>
      </c>
      <c r="M46" s="78">
        <v>0</v>
      </c>
      <c r="N46" s="78">
        <v>1.4E-3</v>
      </c>
      <c r="O46" s="78">
        <v>1E-4</v>
      </c>
    </row>
    <row r="47" spans="2:15">
      <c r="B47" t="s">
        <v>464</v>
      </c>
      <c r="C47" t="s">
        <v>465</v>
      </c>
      <c r="D47" t="s">
        <v>100</v>
      </c>
      <c r="E47" t="s">
        <v>123</v>
      </c>
      <c r="F47" t="s">
        <v>466</v>
      </c>
      <c r="G47" t="s">
        <v>304</v>
      </c>
      <c r="H47" t="s">
        <v>102</v>
      </c>
      <c r="I47" s="77">
        <v>9327</v>
      </c>
      <c r="J47" s="77">
        <v>1125</v>
      </c>
      <c r="K47" s="77">
        <v>0</v>
      </c>
      <c r="L47" s="77">
        <v>104.92874999999999</v>
      </c>
      <c r="M47" s="78">
        <v>0</v>
      </c>
      <c r="N47" s="78">
        <v>9.4000000000000004E-3</v>
      </c>
      <c r="O47" s="78">
        <v>1E-3</v>
      </c>
    </row>
    <row r="48" spans="2:15">
      <c r="B48" t="s">
        <v>467</v>
      </c>
      <c r="C48" t="s">
        <v>468</v>
      </c>
      <c r="D48" t="s">
        <v>100</v>
      </c>
      <c r="E48" t="s">
        <v>123</v>
      </c>
      <c r="F48" t="s">
        <v>469</v>
      </c>
      <c r="G48" t="s">
        <v>304</v>
      </c>
      <c r="H48" t="s">
        <v>102</v>
      </c>
      <c r="I48" s="77">
        <v>4679</v>
      </c>
      <c r="J48" s="77">
        <v>855</v>
      </c>
      <c r="K48" s="77">
        <v>0</v>
      </c>
      <c r="L48" s="77">
        <v>40.005450000000003</v>
      </c>
      <c r="M48" s="78">
        <v>0</v>
      </c>
      <c r="N48" s="78">
        <v>3.5999999999999999E-3</v>
      </c>
      <c r="O48" s="78">
        <v>4.0000000000000002E-4</v>
      </c>
    </row>
    <row r="49" spans="2:15">
      <c r="B49" t="s">
        <v>470</v>
      </c>
      <c r="C49" t="s">
        <v>471</v>
      </c>
      <c r="D49" t="s">
        <v>100</v>
      </c>
      <c r="E49" t="s">
        <v>123</v>
      </c>
      <c r="F49" t="s">
        <v>472</v>
      </c>
      <c r="G49" t="s">
        <v>473</v>
      </c>
      <c r="H49" t="s">
        <v>102</v>
      </c>
      <c r="I49" s="77">
        <v>3253</v>
      </c>
      <c r="J49" s="77">
        <v>671</v>
      </c>
      <c r="K49" s="77">
        <v>0</v>
      </c>
      <c r="L49" s="77">
        <v>21.827629999999999</v>
      </c>
      <c r="M49" s="78">
        <v>0</v>
      </c>
      <c r="N49" s="78">
        <v>2E-3</v>
      </c>
      <c r="O49" s="78">
        <v>2.0000000000000001E-4</v>
      </c>
    </row>
    <row r="50" spans="2:15">
      <c r="B50" t="s">
        <v>474</v>
      </c>
      <c r="C50" t="s">
        <v>475</v>
      </c>
      <c r="D50" t="s">
        <v>100</v>
      </c>
      <c r="E50" t="s">
        <v>123</v>
      </c>
      <c r="F50" t="s">
        <v>341</v>
      </c>
      <c r="G50" t="s">
        <v>295</v>
      </c>
      <c r="H50" t="s">
        <v>102</v>
      </c>
      <c r="I50" s="77">
        <v>283</v>
      </c>
      <c r="J50" s="77">
        <v>16040</v>
      </c>
      <c r="K50" s="77">
        <v>0</v>
      </c>
      <c r="L50" s="77">
        <v>45.3932</v>
      </c>
      <c r="M50" s="78">
        <v>0</v>
      </c>
      <c r="N50" s="78">
        <v>4.1000000000000003E-3</v>
      </c>
      <c r="O50" s="78">
        <v>4.0000000000000002E-4</v>
      </c>
    </row>
    <row r="51" spans="2:15">
      <c r="B51" t="s">
        <v>476</v>
      </c>
      <c r="C51" t="s">
        <v>477</v>
      </c>
      <c r="D51" t="s">
        <v>100</v>
      </c>
      <c r="E51" t="s">
        <v>123</v>
      </c>
      <c r="F51" t="s">
        <v>478</v>
      </c>
      <c r="G51" t="s">
        <v>479</v>
      </c>
      <c r="H51" t="s">
        <v>102</v>
      </c>
      <c r="I51" s="77">
        <v>3662</v>
      </c>
      <c r="J51" s="77">
        <v>1935</v>
      </c>
      <c r="K51" s="77">
        <v>0</v>
      </c>
      <c r="L51" s="77">
        <v>70.859700000000004</v>
      </c>
      <c r="M51" s="78">
        <v>0</v>
      </c>
      <c r="N51" s="78">
        <v>6.4000000000000003E-3</v>
      </c>
      <c r="O51" s="78">
        <v>6.9999999999999999E-4</v>
      </c>
    </row>
    <row r="52" spans="2:15">
      <c r="B52" t="s">
        <v>480</v>
      </c>
      <c r="C52" t="s">
        <v>481</v>
      </c>
      <c r="D52" t="s">
        <v>100</v>
      </c>
      <c r="E52" t="s">
        <v>123</v>
      </c>
      <c r="F52" t="s">
        <v>482</v>
      </c>
      <c r="G52" t="s">
        <v>127</v>
      </c>
      <c r="H52" t="s">
        <v>102</v>
      </c>
      <c r="I52" s="77">
        <v>58</v>
      </c>
      <c r="J52" s="77">
        <v>26200</v>
      </c>
      <c r="K52" s="77">
        <v>0</v>
      </c>
      <c r="L52" s="77">
        <v>15.196</v>
      </c>
      <c r="M52" s="78">
        <v>0</v>
      </c>
      <c r="N52" s="78">
        <v>1.4E-3</v>
      </c>
      <c r="O52" s="78">
        <v>1E-4</v>
      </c>
    </row>
    <row r="53" spans="2:15">
      <c r="B53" t="s">
        <v>483</v>
      </c>
      <c r="C53" t="s">
        <v>484</v>
      </c>
      <c r="D53" t="s">
        <v>100</v>
      </c>
      <c r="E53" t="s">
        <v>123</v>
      </c>
      <c r="F53" t="s">
        <v>485</v>
      </c>
      <c r="G53" t="s">
        <v>128</v>
      </c>
      <c r="H53" t="s">
        <v>102</v>
      </c>
      <c r="I53" s="77">
        <v>7784</v>
      </c>
      <c r="J53" s="77">
        <v>657.6</v>
      </c>
      <c r="K53" s="77">
        <v>0</v>
      </c>
      <c r="L53" s="77">
        <v>51.187584000000001</v>
      </c>
      <c r="M53" s="78">
        <v>0</v>
      </c>
      <c r="N53" s="78">
        <v>4.5999999999999999E-3</v>
      </c>
      <c r="O53" s="78">
        <v>5.0000000000000001E-4</v>
      </c>
    </row>
    <row r="54" spans="2:15">
      <c r="B54" t="s">
        <v>486</v>
      </c>
      <c r="C54" t="s">
        <v>487</v>
      </c>
      <c r="D54" t="s">
        <v>100</v>
      </c>
      <c r="E54" t="s">
        <v>123</v>
      </c>
      <c r="F54" t="s">
        <v>488</v>
      </c>
      <c r="G54" t="s">
        <v>128</v>
      </c>
      <c r="H54" t="s">
        <v>102</v>
      </c>
      <c r="I54" s="77">
        <v>1509.84</v>
      </c>
      <c r="J54" s="77">
        <v>1546</v>
      </c>
      <c r="K54" s="77">
        <v>0</v>
      </c>
      <c r="L54" s="77">
        <v>23.342126400000001</v>
      </c>
      <c r="M54" s="78">
        <v>0</v>
      </c>
      <c r="N54" s="78">
        <v>2.0999999999999999E-3</v>
      </c>
      <c r="O54" s="78">
        <v>2.0000000000000001E-4</v>
      </c>
    </row>
    <row r="55" spans="2:15">
      <c r="B55" s="79" t="s">
        <v>489</v>
      </c>
      <c r="E55" s="16"/>
      <c r="F55" s="16"/>
      <c r="G55" s="16"/>
      <c r="I55" s="81">
        <v>65058.69</v>
      </c>
      <c r="K55" s="81">
        <v>4.5679999999999998E-2</v>
      </c>
      <c r="L55" s="81">
        <v>542.62634131000004</v>
      </c>
      <c r="N55" s="80">
        <v>4.87E-2</v>
      </c>
      <c r="O55" s="80">
        <v>5.0000000000000001E-3</v>
      </c>
    </row>
    <row r="56" spans="2:15">
      <c r="B56" t="s">
        <v>490</v>
      </c>
      <c r="C56" t="s">
        <v>491</v>
      </c>
      <c r="D56" t="s">
        <v>100</v>
      </c>
      <c r="E56" t="s">
        <v>123</v>
      </c>
      <c r="F56" t="s">
        <v>492</v>
      </c>
      <c r="G56" t="s">
        <v>369</v>
      </c>
      <c r="H56" t="s">
        <v>102</v>
      </c>
      <c r="I56" s="77">
        <v>600</v>
      </c>
      <c r="J56" s="77">
        <v>531.6</v>
      </c>
      <c r="K56" s="77">
        <v>0</v>
      </c>
      <c r="L56" s="77">
        <v>3.1896</v>
      </c>
      <c r="M56" s="78">
        <v>0</v>
      </c>
      <c r="N56" s="78">
        <v>2.9999999999999997E-4</v>
      </c>
      <c r="O56" s="78">
        <v>0</v>
      </c>
    </row>
    <row r="57" spans="2:15">
      <c r="B57" t="s">
        <v>493</v>
      </c>
      <c r="C57" t="s">
        <v>494</v>
      </c>
      <c r="D57" t="s">
        <v>100</v>
      </c>
      <c r="E57" t="s">
        <v>123</v>
      </c>
      <c r="F57" t="s">
        <v>495</v>
      </c>
      <c r="G57" t="s">
        <v>350</v>
      </c>
      <c r="H57" t="s">
        <v>102</v>
      </c>
      <c r="I57" s="77">
        <v>8461</v>
      </c>
      <c r="J57" s="77">
        <v>542.4</v>
      </c>
      <c r="K57" s="77">
        <v>0</v>
      </c>
      <c r="L57" s="77">
        <v>45.892463999999997</v>
      </c>
      <c r="M57" s="78">
        <v>2.0000000000000001E-4</v>
      </c>
      <c r="N57" s="78">
        <v>4.1000000000000003E-3</v>
      </c>
      <c r="O57" s="78">
        <v>4.0000000000000002E-4</v>
      </c>
    </row>
    <row r="58" spans="2:15">
      <c r="B58" t="s">
        <v>496</v>
      </c>
      <c r="C58" t="s">
        <v>497</v>
      </c>
      <c r="D58" t="s">
        <v>100</v>
      </c>
      <c r="E58" t="s">
        <v>123</v>
      </c>
      <c r="F58" t="s">
        <v>498</v>
      </c>
      <c r="G58" t="s">
        <v>350</v>
      </c>
      <c r="H58" t="s">
        <v>102</v>
      </c>
      <c r="I58" s="77">
        <v>4815</v>
      </c>
      <c r="J58" s="77">
        <v>925.9</v>
      </c>
      <c r="K58" s="77">
        <v>0</v>
      </c>
      <c r="L58" s="77">
        <v>44.582084999999999</v>
      </c>
      <c r="M58" s="78">
        <v>1E-4</v>
      </c>
      <c r="N58" s="78">
        <v>4.0000000000000001E-3</v>
      </c>
      <c r="O58" s="78">
        <v>4.0000000000000002E-4</v>
      </c>
    </row>
    <row r="59" spans="2:15">
      <c r="B59" t="s">
        <v>499</v>
      </c>
      <c r="C59" t="s">
        <v>500</v>
      </c>
      <c r="D59" t="s">
        <v>100</v>
      </c>
      <c r="E59" t="s">
        <v>123</v>
      </c>
      <c r="F59" t="s">
        <v>501</v>
      </c>
      <c r="G59" t="s">
        <v>350</v>
      </c>
      <c r="H59" t="s">
        <v>102</v>
      </c>
      <c r="I59" s="77">
        <v>176</v>
      </c>
      <c r="J59" s="77">
        <v>798.5</v>
      </c>
      <c r="K59" s="77">
        <v>0</v>
      </c>
      <c r="L59" s="77">
        <v>1.4053599999999999</v>
      </c>
      <c r="M59" s="78">
        <v>1E-4</v>
      </c>
      <c r="N59" s="78">
        <v>1E-4</v>
      </c>
      <c r="O59" s="78">
        <v>0</v>
      </c>
    </row>
    <row r="60" spans="2:15">
      <c r="B60" t="s">
        <v>502</v>
      </c>
      <c r="C60" t="s">
        <v>503</v>
      </c>
      <c r="D60" t="s">
        <v>100</v>
      </c>
      <c r="E60" t="s">
        <v>123</v>
      </c>
      <c r="F60" t="s">
        <v>504</v>
      </c>
      <c r="G60" t="s">
        <v>304</v>
      </c>
      <c r="H60" t="s">
        <v>102</v>
      </c>
      <c r="I60" s="77">
        <v>516.29999999999995</v>
      </c>
      <c r="J60" s="77">
        <v>19.600000000000001</v>
      </c>
      <c r="K60" s="77">
        <v>0</v>
      </c>
      <c r="L60" s="77">
        <v>0.1011948</v>
      </c>
      <c r="M60" s="78">
        <v>1E-4</v>
      </c>
      <c r="N60" s="78">
        <v>0</v>
      </c>
      <c r="O60" s="78">
        <v>0</v>
      </c>
    </row>
    <row r="61" spans="2:15">
      <c r="B61" t="s">
        <v>505</v>
      </c>
      <c r="C61" t="s">
        <v>506</v>
      </c>
      <c r="D61" t="s">
        <v>100</v>
      </c>
      <c r="E61" t="s">
        <v>123</v>
      </c>
      <c r="F61" t="s">
        <v>507</v>
      </c>
      <c r="G61" t="s">
        <v>304</v>
      </c>
      <c r="H61" t="s">
        <v>102</v>
      </c>
      <c r="I61" s="77">
        <v>1654</v>
      </c>
      <c r="J61" s="77">
        <v>728.4</v>
      </c>
      <c r="K61" s="77">
        <v>0</v>
      </c>
      <c r="L61" s="77">
        <v>12.047736</v>
      </c>
      <c r="M61" s="78">
        <v>1E-4</v>
      </c>
      <c r="N61" s="78">
        <v>1.1000000000000001E-3</v>
      </c>
      <c r="O61" s="78">
        <v>1E-4</v>
      </c>
    </row>
    <row r="62" spans="2:15">
      <c r="B62" t="s">
        <v>508</v>
      </c>
      <c r="C62" t="s">
        <v>509</v>
      </c>
      <c r="D62" t="s">
        <v>100</v>
      </c>
      <c r="E62" t="s">
        <v>123</v>
      </c>
      <c r="F62" t="s">
        <v>510</v>
      </c>
      <c r="G62" t="s">
        <v>304</v>
      </c>
      <c r="H62" t="s">
        <v>102</v>
      </c>
      <c r="I62" s="77">
        <v>5052</v>
      </c>
      <c r="J62" s="77">
        <v>985.2</v>
      </c>
      <c r="K62" s="77">
        <v>0</v>
      </c>
      <c r="L62" s="77">
        <v>49.772303999999998</v>
      </c>
      <c r="M62" s="78">
        <v>2.0000000000000001E-4</v>
      </c>
      <c r="N62" s="78">
        <v>4.4999999999999997E-3</v>
      </c>
      <c r="O62" s="78">
        <v>5.0000000000000001E-4</v>
      </c>
    </row>
    <row r="63" spans="2:15">
      <c r="B63" t="s">
        <v>511</v>
      </c>
      <c r="C63" t="s">
        <v>512</v>
      </c>
      <c r="D63" t="s">
        <v>100</v>
      </c>
      <c r="E63" t="s">
        <v>123</v>
      </c>
      <c r="F63" t="s">
        <v>513</v>
      </c>
      <c r="G63" t="s">
        <v>112</v>
      </c>
      <c r="H63" t="s">
        <v>102</v>
      </c>
      <c r="I63" s="77">
        <v>313.23</v>
      </c>
      <c r="J63" s="77">
        <v>513.70000000000005</v>
      </c>
      <c r="K63" s="77">
        <v>4.5679999999999998E-2</v>
      </c>
      <c r="L63" s="77">
        <v>1.6547425099999999</v>
      </c>
      <c r="M63" s="78">
        <v>0</v>
      </c>
      <c r="N63" s="78">
        <v>1E-4</v>
      </c>
      <c r="O63" s="78">
        <v>0</v>
      </c>
    </row>
    <row r="64" spans="2:15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112</v>
      </c>
      <c r="H64" t="s">
        <v>102</v>
      </c>
      <c r="I64" s="77">
        <v>2216</v>
      </c>
      <c r="J64" s="77">
        <v>337.8</v>
      </c>
      <c r="K64" s="77">
        <v>0</v>
      </c>
      <c r="L64" s="77">
        <v>7.4856480000000003</v>
      </c>
      <c r="M64" s="78">
        <v>0</v>
      </c>
      <c r="N64" s="78">
        <v>6.9999999999999999E-4</v>
      </c>
      <c r="O64" s="78">
        <v>1E-4</v>
      </c>
    </row>
    <row r="65" spans="2:15">
      <c r="B65" t="s">
        <v>517</v>
      </c>
      <c r="C65" t="s">
        <v>518</v>
      </c>
      <c r="D65" t="s">
        <v>100</v>
      </c>
      <c r="E65" t="s">
        <v>123</v>
      </c>
      <c r="F65" t="s">
        <v>519</v>
      </c>
      <c r="G65" t="s">
        <v>112</v>
      </c>
      <c r="H65" t="s">
        <v>102</v>
      </c>
      <c r="I65" s="77">
        <v>839</v>
      </c>
      <c r="J65" s="77">
        <v>9002</v>
      </c>
      <c r="K65" s="77">
        <v>0</v>
      </c>
      <c r="L65" s="77">
        <v>75.526780000000002</v>
      </c>
      <c r="M65" s="78">
        <v>1E-4</v>
      </c>
      <c r="N65" s="78">
        <v>6.7999999999999996E-3</v>
      </c>
      <c r="O65" s="78">
        <v>6.9999999999999999E-4</v>
      </c>
    </row>
    <row r="66" spans="2:15">
      <c r="B66" t="s">
        <v>520</v>
      </c>
      <c r="C66" t="s">
        <v>521</v>
      </c>
      <c r="D66" t="s">
        <v>100</v>
      </c>
      <c r="E66" t="s">
        <v>123</v>
      </c>
      <c r="F66" t="s">
        <v>522</v>
      </c>
      <c r="G66" t="s">
        <v>112</v>
      </c>
      <c r="H66" t="s">
        <v>102</v>
      </c>
      <c r="I66" s="77">
        <v>885</v>
      </c>
      <c r="J66" s="77">
        <v>8907</v>
      </c>
      <c r="K66" s="77">
        <v>0</v>
      </c>
      <c r="L66" s="77">
        <v>78.826949999999997</v>
      </c>
      <c r="M66" s="78">
        <v>0</v>
      </c>
      <c r="N66" s="78">
        <v>7.1000000000000004E-3</v>
      </c>
      <c r="O66" s="78">
        <v>6.9999999999999999E-4</v>
      </c>
    </row>
    <row r="67" spans="2:15">
      <c r="B67" t="s">
        <v>523</v>
      </c>
      <c r="C67" t="s">
        <v>524</v>
      </c>
      <c r="D67" t="s">
        <v>100</v>
      </c>
      <c r="E67" t="s">
        <v>123</v>
      </c>
      <c r="F67" t="s">
        <v>525</v>
      </c>
      <c r="G67" t="s">
        <v>526</v>
      </c>
      <c r="H67" t="s">
        <v>102</v>
      </c>
      <c r="I67" s="77">
        <v>168</v>
      </c>
      <c r="J67" s="77">
        <v>7412</v>
      </c>
      <c r="K67" s="77">
        <v>0</v>
      </c>
      <c r="L67" s="77">
        <v>12.452159999999999</v>
      </c>
      <c r="M67" s="78">
        <v>0</v>
      </c>
      <c r="N67" s="78">
        <v>1.1000000000000001E-3</v>
      </c>
      <c r="O67" s="78">
        <v>1E-4</v>
      </c>
    </row>
    <row r="68" spans="2:15">
      <c r="B68" t="s">
        <v>527</v>
      </c>
      <c r="C68" t="s">
        <v>528</v>
      </c>
      <c r="D68" t="s">
        <v>100</v>
      </c>
      <c r="E68" t="s">
        <v>123</v>
      </c>
      <c r="F68" t="s">
        <v>529</v>
      </c>
      <c r="G68" t="s">
        <v>420</v>
      </c>
      <c r="H68" t="s">
        <v>102</v>
      </c>
      <c r="I68" s="77">
        <v>205.16</v>
      </c>
      <c r="J68" s="77">
        <v>12670</v>
      </c>
      <c r="K68" s="77">
        <v>0</v>
      </c>
      <c r="L68" s="77">
        <v>25.993772</v>
      </c>
      <c r="M68" s="78">
        <v>1E-4</v>
      </c>
      <c r="N68" s="78">
        <v>2.3E-3</v>
      </c>
      <c r="O68" s="78">
        <v>2.0000000000000001E-4</v>
      </c>
    </row>
    <row r="69" spans="2:15">
      <c r="B69" t="s">
        <v>530</v>
      </c>
      <c r="C69" t="s">
        <v>531</v>
      </c>
      <c r="D69" t="s">
        <v>100</v>
      </c>
      <c r="E69" t="s">
        <v>123</v>
      </c>
      <c r="F69" t="s">
        <v>532</v>
      </c>
      <c r="G69" t="s">
        <v>533</v>
      </c>
      <c r="H69" t="s">
        <v>102</v>
      </c>
      <c r="I69" s="77">
        <v>9375</v>
      </c>
      <c r="J69" s="77">
        <v>83.4</v>
      </c>
      <c r="K69" s="77">
        <v>0</v>
      </c>
      <c r="L69" s="77">
        <v>7.8187499999999996</v>
      </c>
      <c r="M69" s="78">
        <v>1E-4</v>
      </c>
      <c r="N69" s="78">
        <v>6.9999999999999999E-4</v>
      </c>
      <c r="O69" s="78">
        <v>1E-4</v>
      </c>
    </row>
    <row r="70" spans="2:15">
      <c r="B70" t="s">
        <v>534</v>
      </c>
      <c r="C70" t="s">
        <v>535</v>
      </c>
      <c r="D70" t="s">
        <v>100</v>
      </c>
      <c r="E70" t="s">
        <v>123</v>
      </c>
      <c r="F70" t="s">
        <v>536</v>
      </c>
      <c r="G70" t="s">
        <v>309</v>
      </c>
      <c r="H70" t="s">
        <v>102</v>
      </c>
      <c r="I70" s="77">
        <v>322</v>
      </c>
      <c r="J70" s="77">
        <v>17010</v>
      </c>
      <c r="K70" s="77">
        <v>0</v>
      </c>
      <c r="L70" s="77">
        <v>54.772199999999998</v>
      </c>
      <c r="M70" s="78">
        <v>0</v>
      </c>
      <c r="N70" s="78">
        <v>4.8999999999999998E-3</v>
      </c>
      <c r="O70" s="78">
        <v>5.0000000000000001E-4</v>
      </c>
    </row>
    <row r="71" spans="2:15">
      <c r="B71" t="s">
        <v>537</v>
      </c>
      <c r="C71" t="s">
        <v>538</v>
      </c>
      <c r="D71" t="s">
        <v>100</v>
      </c>
      <c r="E71" t="s">
        <v>123</v>
      </c>
      <c r="F71" t="s">
        <v>539</v>
      </c>
      <c r="G71" t="s">
        <v>295</v>
      </c>
      <c r="H71" t="s">
        <v>102</v>
      </c>
      <c r="I71" s="77">
        <v>2171</v>
      </c>
      <c r="J71" s="77">
        <v>2611</v>
      </c>
      <c r="K71" s="77">
        <v>0</v>
      </c>
      <c r="L71" s="77">
        <v>56.684809999999999</v>
      </c>
      <c r="M71" s="78">
        <v>1.1000000000000001E-3</v>
      </c>
      <c r="N71" s="78">
        <v>5.1000000000000004E-3</v>
      </c>
      <c r="O71" s="78">
        <v>5.0000000000000001E-4</v>
      </c>
    </row>
    <row r="72" spans="2:15">
      <c r="B72" t="s">
        <v>540</v>
      </c>
      <c r="C72" t="s">
        <v>541</v>
      </c>
      <c r="D72" t="s">
        <v>100</v>
      </c>
      <c r="E72" t="s">
        <v>123</v>
      </c>
      <c r="F72" t="s">
        <v>510</v>
      </c>
      <c r="G72" t="s">
        <v>295</v>
      </c>
      <c r="H72" t="s">
        <v>102</v>
      </c>
      <c r="I72" s="77">
        <v>5052</v>
      </c>
      <c r="J72" s="77">
        <v>220</v>
      </c>
      <c r="K72" s="77">
        <v>0</v>
      </c>
      <c r="L72" s="77">
        <v>11.1144</v>
      </c>
      <c r="M72" s="78">
        <v>0</v>
      </c>
      <c r="N72" s="78">
        <v>1E-3</v>
      </c>
      <c r="O72" s="78">
        <v>1E-4</v>
      </c>
    </row>
    <row r="73" spans="2:15">
      <c r="B73" t="s">
        <v>542</v>
      </c>
      <c r="C73" t="s">
        <v>543</v>
      </c>
      <c r="D73" t="s">
        <v>100</v>
      </c>
      <c r="E73" t="s">
        <v>123</v>
      </c>
      <c r="F73" t="s">
        <v>544</v>
      </c>
      <c r="G73" t="s">
        <v>295</v>
      </c>
      <c r="H73" t="s">
        <v>102</v>
      </c>
      <c r="I73" s="77">
        <v>7926</v>
      </c>
      <c r="J73" s="77">
        <v>267.2</v>
      </c>
      <c r="K73" s="77">
        <v>0</v>
      </c>
      <c r="L73" s="77">
        <v>21.178272</v>
      </c>
      <c r="M73" s="78">
        <v>1E-4</v>
      </c>
      <c r="N73" s="78">
        <v>1.9E-3</v>
      </c>
      <c r="O73" s="78">
        <v>2.0000000000000001E-4</v>
      </c>
    </row>
    <row r="74" spans="2:15">
      <c r="B74" t="s">
        <v>545</v>
      </c>
      <c r="C74" t="s">
        <v>546</v>
      </c>
      <c r="D74" t="s">
        <v>100</v>
      </c>
      <c r="E74" t="s">
        <v>123</v>
      </c>
      <c r="F74" t="s">
        <v>547</v>
      </c>
      <c r="G74" t="s">
        <v>125</v>
      </c>
      <c r="H74" t="s">
        <v>102</v>
      </c>
      <c r="I74" s="77">
        <v>1800</v>
      </c>
      <c r="J74" s="77">
        <v>75.5</v>
      </c>
      <c r="K74" s="77">
        <v>0</v>
      </c>
      <c r="L74" s="77">
        <v>1.359</v>
      </c>
      <c r="M74" s="78">
        <v>1E-4</v>
      </c>
      <c r="N74" s="78">
        <v>1E-4</v>
      </c>
      <c r="O74" s="78">
        <v>0</v>
      </c>
    </row>
    <row r="75" spans="2:15">
      <c r="B75" t="s">
        <v>548</v>
      </c>
      <c r="C75" t="s">
        <v>549</v>
      </c>
      <c r="D75" t="s">
        <v>100</v>
      </c>
      <c r="E75" t="s">
        <v>123</v>
      </c>
      <c r="F75" t="s">
        <v>550</v>
      </c>
      <c r="G75" t="s">
        <v>125</v>
      </c>
      <c r="H75" t="s">
        <v>102</v>
      </c>
      <c r="I75" s="77">
        <v>34</v>
      </c>
      <c r="J75" s="77">
        <v>8800</v>
      </c>
      <c r="K75" s="77">
        <v>0</v>
      </c>
      <c r="L75" s="77">
        <v>2.992</v>
      </c>
      <c r="M75" s="78">
        <v>0</v>
      </c>
      <c r="N75" s="78">
        <v>2.9999999999999997E-4</v>
      </c>
      <c r="O75" s="78">
        <v>0</v>
      </c>
    </row>
    <row r="76" spans="2:15">
      <c r="B76" t="s">
        <v>551</v>
      </c>
      <c r="C76" t="s">
        <v>552</v>
      </c>
      <c r="D76" t="s">
        <v>100</v>
      </c>
      <c r="E76" t="s">
        <v>123</v>
      </c>
      <c r="F76" t="s">
        <v>553</v>
      </c>
      <c r="G76" t="s">
        <v>554</v>
      </c>
      <c r="H76" t="s">
        <v>102</v>
      </c>
      <c r="I76" s="77">
        <v>3776</v>
      </c>
      <c r="J76" s="77">
        <v>324.2</v>
      </c>
      <c r="K76" s="77">
        <v>0</v>
      </c>
      <c r="L76" s="77">
        <v>12.241792</v>
      </c>
      <c r="M76" s="78">
        <v>0</v>
      </c>
      <c r="N76" s="78">
        <v>1.1000000000000001E-3</v>
      </c>
      <c r="O76" s="78">
        <v>1E-4</v>
      </c>
    </row>
    <row r="77" spans="2:15">
      <c r="B77" t="s">
        <v>555</v>
      </c>
      <c r="C77" t="s">
        <v>556</v>
      </c>
      <c r="D77" t="s">
        <v>100</v>
      </c>
      <c r="E77" t="s">
        <v>123</v>
      </c>
      <c r="F77" t="s">
        <v>557</v>
      </c>
      <c r="G77" t="s">
        <v>128</v>
      </c>
      <c r="H77" t="s">
        <v>102</v>
      </c>
      <c r="I77" s="77">
        <v>361</v>
      </c>
      <c r="J77" s="77">
        <v>2800</v>
      </c>
      <c r="K77" s="77">
        <v>0</v>
      </c>
      <c r="L77" s="77">
        <v>10.108000000000001</v>
      </c>
      <c r="M77" s="78">
        <v>0</v>
      </c>
      <c r="N77" s="78">
        <v>8.9999999999999998E-4</v>
      </c>
      <c r="O77" s="78">
        <v>1E-4</v>
      </c>
    </row>
    <row r="78" spans="2:15">
      <c r="B78" t="s">
        <v>558</v>
      </c>
      <c r="C78" t="s">
        <v>559</v>
      </c>
      <c r="D78" t="s">
        <v>100</v>
      </c>
      <c r="E78" t="s">
        <v>123</v>
      </c>
      <c r="F78" t="s">
        <v>560</v>
      </c>
      <c r="G78" t="s">
        <v>128</v>
      </c>
      <c r="H78" t="s">
        <v>102</v>
      </c>
      <c r="I78" s="77">
        <v>7700</v>
      </c>
      <c r="J78" s="77">
        <v>67.3</v>
      </c>
      <c r="K78" s="77">
        <v>0</v>
      </c>
      <c r="L78" s="77">
        <v>5.1821000000000002</v>
      </c>
      <c r="M78" s="78">
        <v>0</v>
      </c>
      <c r="N78" s="78">
        <v>5.0000000000000001E-4</v>
      </c>
      <c r="O78" s="78">
        <v>0</v>
      </c>
    </row>
    <row r="79" spans="2:15">
      <c r="B79" t="s">
        <v>561</v>
      </c>
      <c r="C79" t="s">
        <v>562</v>
      </c>
      <c r="D79" t="s">
        <v>100</v>
      </c>
      <c r="E79" t="s">
        <v>123</v>
      </c>
      <c r="F79" t="s">
        <v>563</v>
      </c>
      <c r="G79" t="s">
        <v>129</v>
      </c>
      <c r="H79" t="s">
        <v>102</v>
      </c>
      <c r="I79" s="77">
        <v>641</v>
      </c>
      <c r="J79" s="77">
        <v>38.1</v>
      </c>
      <c r="K79" s="77">
        <v>0</v>
      </c>
      <c r="L79" s="77">
        <v>0.24422099999999999</v>
      </c>
      <c r="M79" s="78">
        <v>0</v>
      </c>
      <c r="N79" s="78">
        <v>0</v>
      </c>
      <c r="O79" s="78">
        <v>0</v>
      </c>
    </row>
    <row r="80" spans="2:15">
      <c r="B80" s="79" t="s">
        <v>564</v>
      </c>
      <c r="E80" s="16"/>
      <c r="F80" s="16"/>
      <c r="G80" s="16"/>
      <c r="I80" s="81">
        <v>0</v>
      </c>
      <c r="K80" s="81">
        <v>0</v>
      </c>
      <c r="L80" s="81">
        <v>0</v>
      </c>
      <c r="N80" s="80">
        <v>0</v>
      </c>
      <c r="O80" s="80">
        <v>0</v>
      </c>
    </row>
    <row r="81" spans="2:15">
      <c r="B81" t="s">
        <v>214</v>
      </c>
      <c r="C81" t="s">
        <v>214</v>
      </c>
      <c r="E81" s="16"/>
      <c r="F81" s="16"/>
      <c r="G81" t="s">
        <v>214</v>
      </c>
      <c r="H81" t="s">
        <v>214</v>
      </c>
      <c r="I81" s="77">
        <v>0</v>
      </c>
      <c r="J81" s="77">
        <v>0</v>
      </c>
      <c r="L81" s="77">
        <v>0</v>
      </c>
      <c r="M81" s="78">
        <v>0</v>
      </c>
      <c r="N81" s="78">
        <v>0</v>
      </c>
      <c r="O81" s="78">
        <v>0</v>
      </c>
    </row>
    <row r="82" spans="2:15">
      <c r="B82" s="79" t="s">
        <v>223</v>
      </c>
      <c r="E82" s="16"/>
      <c r="F82" s="16"/>
      <c r="G82" s="16"/>
      <c r="I82" s="81">
        <v>82928</v>
      </c>
      <c r="K82" s="81">
        <v>2.3916738880000001</v>
      </c>
      <c r="L82" s="81">
        <v>8836.9619206606003</v>
      </c>
      <c r="N82" s="80">
        <v>0.79349999999999998</v>
      </c>
      <c r="O82" s="80">
        <v>8.2000000000000003E-2</v>
      </c>
    </row>
    <row r="83" spans="2:15">
      <c r="B83" s="79" t="s">
        <v>273</v>
      </c>
      <c r="E83" s="16"/>
      <c r="F83" s="16"/>
      <c r="G83" s="16"/>
      <c r="I83" s="81">
        <v>3253</v>
      </c>
      <c r="K83" s="81">
        <v>0</v>
      </c>
      <c r="L83" s="81">
        <v>275.64076956000002</v>
      </c>
      <c r="N83" s="80">
        <v>2.47E-2</v>
      </c>
      <c r="O83" s="80">
        <v>2.5999999999999999E-3</v>
      </c>
    </row>
    <row r="84" spans="2:15">
      <c r="B84" t="s">
        <v>565</v>
      </c>
      <c r="C84" t="s">
        <v>566</v>
      </c>
      <c r="D84" t="s">
        <v>264</v>
      </c>
      <c r="E84" t="s">
        <v>567</v>
      </c>
      <c r="F84" t="s">
        <v>568</v>
      </c>
      <c r="G84" t="s">
        <v>569</v>
      </c>
      <c r="H84" t="s">
        <v>106</v>
      </c>
      <c r="I84" s="77">
        <v>13</v>
      </c>
      <c r="J84" s="77">
        <v>2563</v>
      </c>
      <c r="K84" s="77">
        <v>0</v>
      </c>
      <c r="L84" s="77">
        <v>1.23013748</v>
      </c>
      <c r="M84" s="78">
        <v>0</v>
      </c>
      <c r="N84" s="78">
        <v>1E-4</v>
      </c>
      <c r="O84" s="78">
        <v>0</v>
      </c>
    </row>
    <row r="85" spans="2:15">
      <c r="B85" t="s">
        <v>570</v>
      </c>
      <c r="C85" t="s">
        <v>571</v>
      </c>
      <c r="D85" t="s">
        <v>572</v>
      </c>
      <c r="E85" t="s">
        <v>567</v>
      </c>
      <c r="F85" t="s">
        <v>573</v>
      </c>
      <c r="G85" t="s">
        <v>574</v>
      </c>
      <c r="H85" t="s">
        <v>106</v>
      </c>
      <c r="I85" s="77">
        <v>1321</v>
      </c>
      <c r="J85" s="77">
        <v>323</v>
      </c>
      <c r="K85" s="77">
        <v>0</v>
      </c>
      <c r="L85" s="77">
        <v>15.753136359999999</v>
      </c>
      <c r="M85" s="78">
        <v>0</v>
      </c>
      <c r="N85" s="78">
        <v>1.4E-3</v>
      </c>
      <c r="O85" s="78">
        <v>1E-4</v>
      </c>
    </row>
    <row r="86" spans="2:15">
      <c r="B86" t="s">
        <v>575</v>
      </c>
      <c r="C86" t="s">
        <v>576</v>
      </c>
      <c r="D86" t="s">
        <v>572</v>
      </c>
      <c r="E86" t="s">
        <v>567</v>
      </c>
      <c r="F86" t="s">
        <v>577</v>
      </c>
      <c r="G86" t="s">
        <v>578</v>
      </c>
      <c r="H86" t="s">
        <v>106</v>
      </c>
      <c r="I86" s="77">
        <v>27</v>
      </c>
      <c r="J86" s="77">
        <v>25396</v>
      </c>
      <c r="K86" s="77">
        <v>0</v>
      </c>
      <c r="L86" s="77">
        <v>25.315748639999999</v>
      </c>
      <c r="M86" s="78">
        <v>0</v>
      </c>
      <c r="N86" s="78">
        <v>2.3E-3</v>
      </c>
      <c r="O86" s="78">
        <v>2.0000000000000001E-4</v>
      </c>
    </row>
    <row r="87" spans="2:15">
      <c r="B87" t="s">
        <v>579</v>
      </c>
      <c r="C87" t="s">
        <v>580</v>
      </c>
      <c r="D87" t="s">
        <v>572</v>
      </c>
      <c r="E87" t="s">
        <v>567</v>
      </c>
      <c r="F87" t="s">
        <v>581</v>
      </c>
      <c r="G87" t="s">
        <v>578</v>
      </c>
      <c r="H87" t="s">
        <v>106</v>
      </c>
      <c r="I87" s="77">
        <v>282</v>
      </c>
      <c r="J87" s="77">
        <v>3554</v>
      </c>
      <c r="K87" s="77">
        <v>0</v>
      </c>
      <c r="L87" s="77">
        <v>37.002257759999999</v>
      </c>
      <c r="M87" s="78">
        <v>0</v>
      </c>
      <c r="N87" s="78">
        <v>3.3E-3</v>
      </c>
      <c r="O87" s="78">
        <v>2.9999999999999997E-4</v>
      </c>
    </row>
    <row r="88" spans="2:15">
      <c r="B88" t="s">
        <v>582</v>
      </c>
      <c r="C88" t="s">
        <v>583</v>
      </c>
      <c r="D88" t="s">
        <v>572</v>
      </c>
      <c r="E88" t="s">
        <v>567</v>
      </c>
      <c r="F88" t="s">
        <v>584</v>
      </c>
      <c r="G88" t="s">
        <v>585</v>
      </c>
      <c r="H88" t="s">
        <v>106</v>
      </c>
      <c r="I88" s="77">
        <v>72</v>
      </c>
      <c r="J88" s="77">
        <v>16911</v>
      </c>
      <c r="K88" s="77">
        <v>0</v>
      </c>
      <c r="L88" s="77">
        <v>44.953496639999997</v>
      </c>
      <c r="M88" s="78">
        <v>0</v>
      </c>
      <c r="N88" s="78">
        <v>4.0000000000000001E-3</v>
      </c>
      <c r="O88" s="78">
        <v>4.0000000000000002E-4</v>
      </c>
    </row>
    <row r="89" spans="2:15">
      <c r="B89" t="s">
        <v>586</v>
      </c>
      <c r="C89" t="s">
        <v>587</v>
      </c>
      <c r="D89" t="s">
        <v>572</v>
      </c>
      <c r="E89" t="s">
        <v>567</v>
      </c>
      <c r="F89" t="s">
        <v>588</v>
      </c>
      <c r="G89" t="s">
        <v>585</v>
      </c>
      <c r="H89" t="s">
        <v>106</v>
      </c>
      <c r="I89" s="77">
        <v>275</v>
      </c>
      <c r="J89" s="77">
        <v>2653</v>
      </c>
      <c r="K89" s="77">
        <v>0</v>
      </c>
      <c r="L89" s="77">
        <v>26.935908999999999</v>
      </c>
      <c r="M89" s="78">
        <v>0</v>
      </c>
      <c r="N89" s="78">
        <v>2.3999999999999998E-3</v>
      </c>
      <c r="O89" s="78">
        <v>2.0000000000000001E-4</v>
      </c>
    </row>
    <row r="90" spans="2:15">
      <c r="B90" t="s">
        <v>589</v>
      </c>
      <c r="C90" t="s">
        <v>590</v>
      </c>
      <c r="D90" t="s">
        <v>572</v>
      </c>
      <c r="E90" t="s">
        <v>567</v>
      </c>
      <c r="F90" t="s">
        <v>591</v>
      </c>
      <c r="G90" t="s">
        <v>585</v>
      </c>
      <c r="H90" t="s">
        <v>106</v>
      </c>
      <c r="I90" s="77">
        <v>156</v>
      </c>
      <c r="J90" s="77">
        <v>7711</v>
      </c>
      <c r="K90" s="77">
        <v>0</v>
      </c>
      <c r="L90" s="77">
        <v>44.411658719999998</v>
      </c>
      <c r="M90" s="78">
        <v>0</v>
      </c>
      <c r="N90" s="78">
        <v>4.0000000000000001E-3</v>
      </c>
      <c r="O90" s="78">
        <v>4.0000000000000002E-4</v>
      </c>
    </row>
    <row r="91" spans="2:15">
      <c r="B91" t="s">
        <v>592</v>
      </c>
      <c r="C91" t="s">
        <v>593</v>
      </c>
      <c r="D91" t="s">
        <v>572</v>
      </c>
      <c r="E91" t="s">
        <v>567</v>
      </c>
      <c r="F91" t="s">
        <v>594</v>
      </c>
      <c r="G91" t="s">
        <v>585</v>
      </c>
      <c r="H91" t="s">
        <v>106</v>
      </c>
      <c r="I91" s="77">
        <v>47</v>
      </c>
      <c r="J91" s="77">
        <v>15379</v>
      </c>
      <c r="K91" s="77">
        <v>0</v>
      </c>
      <c r="L91" s="77">
        <v>26.68625596</v>
      </c>
      <c r="M91" s="78">
        <v>0</v>
      </c>
      <c r="N91" s="78">
        <v>2.3999999999999998E-3</v>
      </c>
      <c r="O91" s="78">
        <v>2.0000000000000001E-4</v>
      </c>
    </row>
    <row r="92" spans="2:15">
      <c r="B92" t="s">
        <v>595</v>
      </c>
      <c r="C92" t="s">
        <v>596</v>
      </c>
      <c r="D92" t="s">
        <v>572</v>
      </c>
      <c r="E92" t="s">
        <v>567</v>
      </c>
      <c r="F92" t="s">
        <v>597</v>
      </c>
      <c r="G92" t="s">
        <v>598</v>
      </c>
      <c r="H92" t="s">
        <v>106</v>
      </c>
      <c r="I92" s="77">
        <v>575</v>
      </c>
      <c r="J92" s="77">
        <v>283</v>
      </c>
      <c r="K92" s="77">
        <v>0</v>
      </c>
      <c r="L92" s="77">
        <v>6.0078069999999997</v>
      </c>
      <c r="M92" s="78">
        <v>0</v>
      </c>
      <c r="N92" s="78">
        <v>5.0000000000000001E-4</v>
      </c>
      <c r="O92" s="78">
        <v>1E-4</v>
      </c>
    </row>
    <row r="93" spans="2:15">
      <c r="B93" t="s">
        <v>599</v>
      </c>
      <c r="C93" t="s">
        <v>600</v>
      </c>
      <c r="D93" t="s">
        <v>264</v>
      </c>
      <c r="E93" t="s">
        <v>567</v>
      </c>
      <c r="F93" t="s">
        <v>601</v>
      </c>
      <c r="G93" t="s">
        <v>602</v>
      </c>
      <c r="H93" t="s">
        <v>106</v>
      </c>
      <c r="I93" s="77">
        <v>450</v>
      </c>
      <c r="J93" s="77">
        <v>1256</v>
      </c>
      <c r="K93" s="77">
        <v>0</v>
      </c>
      <c r="L93" s="77">
        <v>20.867184000000002</v>
      </c>
      <c r="M93" s="78">
        <v>0</v>
      </c>
      <c r="N93" s="78">
        <v>1.9E-3</v>
      </c>
      <c r="O93" s="78">
        <v>2.0000000000000001E-4</v>
      </c>
    </row>
    <row r="94" spans="2:15">
      <c r="B94" t="s">
        <v>603</v>
      </c>
      <c r="C94" t="s">
        <v>604</v>
      </c>
      <c r="D94" t="s">
        <v>572</v>
      </c>
      <c r="E94" t="s">
        <v>567</v>
      </c>
      <c r="F94" t="s">
        <v>605</v>
      </c>
      <c r="G94" t="s">
        <v>129</v>
      </c>
      <c r="H94" t="s">
        <v>106</v>
      </c>
      <c r="I94" s="77">
        <v>35</v>
      </c>
      <c r="J94" s="77">
        <v>20490</v>
      </c>
      <c r="K94" s="77">
        <v>0</v>
      </c>
      <c r="L94" s="77">
        <v>26.477177999999999</v>
      </c>
      <c r="M94" s="78">
        <v>0</v>
      </c>
      <c r="N94" s="78">
        <v>2.3999999999999998E-3</v>
      </c>
      <c r="O94" s="78">
        <v>2.0000000000000001E-4</v>
      </c>
    </row>
    <row r="95" spans="2:15">
      <c r="B95" s="79" t="s">
        <v>274</v>
      </c>
      <c r="E95" s="16"/>
      <c r="F95" s="16"/>
      <c r="G95" s="16"/>
      <c r="I95" s="81">
        <v>79675</v>
      </c>
      <c r="K95" s="81">
        <v>2.3916738880000001</v>
      </c>
      <c r="L95" s="81">
        <v>8561.3211511005993</v>
      </c>
      <c r="N95" s="80">
        <v>0.76870000000000005</v>
      </c>
      <c r="O95" s="80">
        <v>7.9399999999999998E-2</v>
      </c>
    </row>
    <row r="96" spans="2:15">
      <c r="B96" t="s">
        <v>606</v>
      </c>
      <c r="C96" t="s">
        <v>607</v>
      </c>
      <c r="D96" t="s">
        <v>572</v>
      </c>
      <c r="E96" t="s">
        <v>567</v>
      </c>
      <c r="F96" t="s">
        <v>608</v>
      </c>
      <c r="G96" t="s">
        <v>609</v>
      </c>
      <c r="H96" t="s">
        <v>106</v>
      </c>
      <c r="I96" s="77">
        <v>22</v>
      </c>
      <c r="J96" s="77">
        <v>149</v>
      </c>
      <c r="K96" s="77">
        <v>0</v>
      </c>
      <c r="L96" s="77">
        <v>0.12102375999999999</v>
      </c>
      <c r="M96" s="78">
        <v>0</v>
      </c>
      <c r="N96" s="78">
        <v>0</v>
      </c>
      <c r="O96" s="78">
        <v>0</v>
      </c>
    </row>
    <row r="97" spans="2:15">
      <c r="B97" t="s">
        <v>610</v>
      </c>
      <c r="C97" t="s">
        <v>611</v>
      </c>
      <c r="D97" t="s">
        <v>572</v>
      </c>
      <c r="E97" t="s">
        <v>567</v>
      </c>
      <c r="F97" t="s">
        <v>612</v>
      </c>
      <c r="G97" t="s">
        <v>609</v>
      </c>
      <c r="H97" t="s">
        <v>106</v>
      </c>
      <c r="I97" s="77">
        <v>12</v>
      </c>
      <c r="J97" s="77">
        <v>11.6</v>
      </c>
      <c r="K97" s="77">
        <v>0</v>
      </c>
      <c r="L97" s="77">
        <v>5.1392640000000002E-3</v>
      </c>
      <c r="M97" s="78">
        <v>0</v>
      </c>
      <c r="N97" s="78">
        <v>0</v>
      </c>
      <c r="O97" s="78">
        <v>0</v>
      </c>
    </row>
    <row r="98" spans="2:15">
      <c r="B98" t="s">
        <v>613</v>
      </c>
      <c r="C98" t="s">
        <v>614</v>
      </c>
      <c r="D98" t="s">
        <v>264</v>
      </c>
      <c r="E98" t="s">
        <v>567</v>
      </c>
      <c r="F98" t="s">
        <v>615</v>
      </c>
      <c r="G98" t="s">
        <v>609</v>
      </c>
      <c r="H98" t="s">
        <v>106</v>
      </c>
      <c r="I98" s="77">
        <v>350</v>
      </c>
      <c r="J98" s="77">
        <v>939</v>
      </c>
      <c r="K98" s="77">
        <v>0</v>
      </c>
      <c r="L98" s="77">
        <v>12.133758</v>
      </c>
      <c r="M98" s="78">
        <v>0</v>
      </c>
      <c r="N98" s="78">
        <v>1.1000000000000001E-3</v>
      </c>
      <c r="O98" s="78">
        <v>1E-4</v>
      </c>
    </row>
    <row r="99" spans="2:15">
      <c r="B99" t="s">
        <v>616</v>
      </c>
      <c r="C99" t="s">
        <v>617</v>
      </c>
      <c r="D99" t="s">
        <v>264</v>
      </c>
      <c r="E99" t="s">
        <v>567</v>
      </c>
      <c r="F99" t="s">
        <v>618</v>
      </c>
      <c r="G99" t="s">
        <v>609</v>
      </c>
      <c r="H99" t="s">
        <v>106</v>
      </c>
      <c r="I99" s="77">
        <v>1130</v>
      </c>
      <c r="J99" s="77">
        <v>1745</v>
      </c>
      <c r="K99" s="77">
        <v>0</v>
      </c>
      <c r="L99" s="77">
        <v>72.800702000000001</v>
      </c>
      <c r="M99" s="78">
        <v>0</v>
      </c>
      <c r="N99" s="78">
        <v>6.4999999999999997E-3</v>
      </c>
      <c r="O99" s="78">
        <v>6.9999999999999999E-4</v>
      </c>
    </row>
    <row r="100" spans="2:15">
      <c r="B100" t="s">
        <v>619</v>
      </c>
      <c r="C100" t="s">
        <v>620</v>
      </c>
      <c r="D100" t="s">
        <v>572</v>
      </c>
      <c r="E100" t="s">
        <v>567</v>
      </c>
      <c r="F100" t="s">
        <v>621</v>
      </c>
      <c r="G100" t="s">
        <v>609</v>
      </c>
      <c r="H100" t="s">
        <v>106</v>
      </c>
      <c r="I100" s="77">
        <v>3699</v>
      </c>
      <c r="J100" s="77">
        <v>25750</v>
      </c>
      <c r="K100" s="77">
        <v>0</v>
      </c>
      <c r="L100" s="77">
        <v>3516.6023100000002</v>
      </c>
      <c r="M100" s="78">
        <v>0</v>
      </c>
      <c r="N100" s="78">
        <v>0.31580000000000003</v>
      </c>
      <c r="O100" s="78">
        <v>3.2599999999999997E-2</v>
      </c>
    </row>
    <row r="101" spans="2:15">
      <c r="B101" t="s">
        <v>622</v>
      </c>
      <c r="C101" t="s">
        <v>623</v>
      </c>
      <c r="D101" t="s">
        <v>264</v>
      </c>
      <c r="E101" t="s">
        <v>567</v>
      </c>
      <c r="F101" t="s">
        <v>624</v>
      </c>
      <c r="G101" t="s">
        <v>625</v>
      </c>
      <c r="H101" t="s">
        <v>106</v>
      </c>
      <c r="I101" s="77">
        <v>1533</v>
      </c>
      <c r="J101" s="77">
        <v>2866</v>
      </c>
      <c r="K101" s="77">
        <v>0.19918340000000001</v>
      </c>
      <c r="L101" s="77">
        <v>162.41008316</v>
      </c>
      <c r="M101" s="78">
        <v>0</v>
      </c>
      <c r="N101" s="78">
        <v>1.46E-2</v>
      </c>
      <c r="O101" s="78">
        <v>1.5E-3</v>
      </c>
    </row>
    <row r="102" spans="2:15">
      <c r="B102" t="s">
        <v>626</v>
      </c>
      <c r="C102" t="s">
        <v>627</v>
      </c>
      <c r="D102" t="s">
        <v>264</v>
      </c>
      <c r="E102" t="s">
        <v>567</v>
      </c>
      <c r="F102" t="s">
        <v>628</v>
      </c>
      <c r="G102" t="s">
        <v>625</v>
      </c>
      <c r="H102" t="s">
        <v>106</v>
      </c>
      <c r="I102" s="77">
        <v>200</v>
      </c>
      <c r="J102" s="77">
        <v>4629</v>
      </c>
      <c r="K102" s="77">
        <v>0</v>
      </c>
      <c r="L102" s="77">
        <v>34.180535999999996</v>
      </c>
      <c r="M102" s="78">
        <v>0</v>
      </c>
      <c r="N102" s="78">
        <v>3.0999999999999999E-3</v>
      </c>
      <c r="O102" s="78">
        <v>2.9999999999999997E-4</v>
      </c>
    </row>
    <row r="103" spans="2:15">
      <c r="B103" t="s">
        <v>629</v>
      </c>
      <c r="C103" t="s">
        <v>630</v>
      </c>
      <c r="D103" t="s">
        <v>264</v>
      </c>
      <c r="E103" t="s">
        <v>567</v>
      </c>
      <c r="F103" t="s">
        <v>631</v>
      </c>
      <c r="G103" t="s">
        <v>625</v>
      </c>
      <c r="H103" t="s">
        <v>106</v>
      </c>
      <c r="I103" s="77">
        <v>48</v>
      </c>
      <c r="J103" s="77">
        <v>4285</v>
      </c>
      <c r="K103" s="77">
        <v>9.4367519999999996E-2</v>
      </c>
      <c r="L103" s="77">
        <v>7.6880731200000003</v>
      </c>
      <c r="M103" s="78">
        <v>0</v>
      </c>
      <c r="N103" s="78">
        <v>6.9999999999999999E-4</v>
      </c>
      <c r="O103" s="78">
        <v>1E-4</v>
      </c>
    </row>
    <row r="104" spans="2:15">
      <c r="B104" t="s">
        <v>632</v>
      </c>
      <c r="C104" t="s">
        <v>633</v>
      </c>
      <c r="D104" t="s">
        <v>264</v>
      </c>
      <c r="E104" t="s">
        <v>567</v>
      </c>
      <c r="F104" t="s">
        <v>634</v>
      </c>
      <c r="G104" t="s">
        <v>625</v>
      </c>
      <c r="H104" t="s">
        <v>106</v>
      </c>
      <c r="I104" s="77">
        <v>254</v>
      </c>
      <c r="J104" s="77">
        <v>3093</v>
      </c>
      <c r="K104" s="77">
        <v>0</v>
      </c>
      <c r="L104" s="77">
        <v>29.005164239999999</v>
      </c>
      <c r="M104" s="78">
        <v>0</v>
      </c>
      <c r="N104" s="78">
        <v>2.5999999999999999E-3</v>
      </c>
      <c r="O104" s="78">
        <v>2.9999999999999997E-4</v>
      </c>
    </row>
    <row r="105" spans="2:15">
      <c r="B105" t="s">
        <v>635</v>
      </c>
      <c r="C105" t="s">
        <v>636</v>
      </c>
      <c r="D105" t="s">
        <v>264</v>
      </c>
      <c r="E105" t="s">
        <v>567</v>
      </c>
      <c r="F105" t="s">
        <v>637</v>
      </c>
      <c r="G105" t="s">
        <v>625</v>
      </c>
      <c r="H105" t="s">
        <v>106</v>
      </c>
      <c r="I105" s="77">
        <v>72</v>
      </c>
      <c r="J105" s="77">
        <v>3276</v>
      </c>
      <c r="K105" s="77">
        <v>9.5696639999999999E-2</v>
      </c>
      <c r="L105" s="77">
        <v>8.8040908800000004</v>
      </c>
      <c r="M105" s="78">
        <v>0</v>
      </c>
      <c r="N105" s="78">
        <v>8.0000000000000004E-4</v>
      </c>
      <c r="O105" s="78">
        <v>1E-4</v>
      </c>
    </row>
    <row r="106" spans="2:15">
      <c r="B106" t="s">
        <v>638</v>
      </c>
      <c r="C106" t="s">
        <v>639</v>
      </c>
      <c r="D106" t="s">
        <v>264</v>
      </c>
      <c r="E106" t="s">
        <v>567</v>
      </c>
      <c r="F106" t="s">
        <v>640</v>
      </c>
      <c r="G106" t="s">
        <v>641</v>
      </c>
      <c r="H106" t="s">
        <v>106</v>
      </c>
      <c r="I106" s="77">
        <v>4425</v>
      </c>
      <c r="J106" s="77">
        <v>402</v>
      </c>
      <c r="K106" s="77">
        <v>0</v>
      </c>
      <c r="L106" s="77">
        <v>65.675141999999994</v>
      </c>
      <c r="M106" s="78">
        <v>0</v>
      </c>
      <c r="N106" s="78">
        <v>5.8999999999999999E-3</v>
      </c>
      <c r="O106" s="78">
        <v>5.9999999999999995E-4</v>
      </c>
    </row>
    <row r="107" spans="2:15">
      <c r="B107" t="s">
        <v>642</v>
      </c>
      <c r="C107" t="s">
        <v>643</v>
      </c>
      <c r="D107" t="s">
        <v>264</v>
      </c>
      <c r="E107" t="s">
        <v>567</v>
      </c>
      <c r="F107" t="s">
        <v>644</v>
      </c>
      <c r="G107" t="s">
        <v>641</v>
      </c>
      <c r="H107" t="s">
        <v>106</v>
      </c>
      <c r="I107" s="77">
        <v>12</v>
      </c>
      <c r="J107" s="77">
        <v>21183</v>
      </c>
      <c r="K107" s="77">
        <v>0</v>
      </c>
      <c r="L107" s="77">
        <v>9.3849163200000003</v>
      </c>
      <c r="M107" s="78">
        <v>0</v>
      </c>
      <c r="N107" s="78">
        <v>8.0000000000000004E-4</v>
      </c>
      <c r="O107" s="78">
        <v>1E-4</v>
      </c>
    </row>
    <row r="108" spans="2:15">
      <c r="B108" t="s">
        <v>645</v>
      </c>
      <c r="C108" t="s">
        <v>646</v>
      </c>
      <c r="D108" t="s">
        <v>264</v>
      </c>
      <c r="E108" t="s">
        <v>567</v>
      </c>
      <c r="F108" t="s">
        <v>647</v>
      </c>
      <c r="G108" t="s">
        <v>641</v>
      </c>
      <c r="H108" t="s">
        <v>106</v>
      </c>
      <c r="I108" s="77">
        <v>700</v>
      </c>
      <c r="J108" s="77">
        <v>1413</v>
      </c>
      <c r="K108" s="77">
        <v>0</v>
      </c>
      <c r="L108" s="77">
        <v>36.517572000000001</v>
      </c>
      <c r="M108" s="78">
        <v>0</v>
      </c>
      <c r="N108" s="78">
        <v>3.3E-3</v>
      </c>
      <c r="O108" s="78">
        <v>2.9999999999999997E-4</v>
      </c>
    </row>
    <row r="109" spans="2:15">
      <c r="B109" t="s">
        <v>648</v>
      </c>
      <c r="C109" t="s">
        <v>649</v>
      </c>
      <c r="D109" t="s">
        <v>264</v>
      </c>
      <c r="E109" t="s">
        <v>567</v>
      </c>
      <c r="F109" t="s">
        <v>650</v>
      </c>
      <c r="G109" t="s">
        <v>641</v>
      </c>
      <c r="H109" t="s">
        <v>106</v>
      </c>
      <c r="I109" s="77">
        <v>14200</v>
      </c>
      <c r="J109" s="77">
        <v>25</v>
      </c>
      <c r="K109" s="77">
        <v>0</v>
      </c>
      <c r="L109" s="77">
        <v>13.1066</v>
      </c>
      <c r="M109" s="78">
        <v>1E-4</v>
      </c>
      <c r="N109" s="78">
        <v>1.1999999999999999E-3</v>
      </c>
      <c r="O109" s="78">
        <v>1E-4</v>
      </c>
    </row>
    <row r="110" spans="2:15">
      <c r="B110" t="s">
        <v>651</v>
      </c>
      <c r="C110" t="s">
        <v>652</v>
      </c>
      <c r="D110" t="s">
        <v>264</v>
      </c>
      <c r="E110" t="s">
        <v>567</v>
      </c>
      <c r="F110" t="s">
        <v>653</v>
      </c>
      <c r="G110" t="s">
        <v>641</v>
      </c>
      <c r="H110" t="s">
        <v>106</v>
      </c>
      <c r="I110" s="77">
        <v>430</v>
      </c>
      <c r="J110" s="77">
        <v>684</v>
      </c>
      <c r="K110" s="77">
        <v>0</v>
      </c>
      <c r="L110" s="77">
        <v>10.858910399999999</v>
      </c>
      <c r="M110" s="78">
        <v>0</v>
      </c>
      <c r="N110" s="78">
        <v>1E-3</v>
      </c>
      <c r="O110" s="78">
        <v>1E-4</v>
      </c>
    </row>
    <row r="111" spans="2:15">
      <c r="B111" t="s">
        <v>654</v>
      </c>
      <c r="C111" t="s">
        <v>655</v>
      </c>
      <c r="D111" t="s">
        <v>264</v>
      </c>
      <c r="E111" t="s">
        <v>567</v>
      </c>
      <c r="F111" t="s">
        <v>656</v>
      </c>
      <c r="G111" t="s">
        <v>657</v>
      </c>
      <c r="H111" t="s">
        <v>106</v>
      </c>
      <c r="I111" s="77">
        <v>142</v>
      </c>
      <c r="J111" s="77">
        <v>7564</v>
      </c>
      <c r="K111" s="77">
        <v>0</v>
      </c>
      <c r="L111" s="77">
        <v>39.655328959999999</v>
      </c>
      <c r="M111" s="78">
        <v>0</v>
      </c>
      <c r="N111" s="78">
        <v>3.5999999999999999E-3</v>
      </c>
      <c r="O111" s="78">
        <v>4.0000000000000002E-4</v>
      </c>
    </row>
    <row r="112" spans="2:15">
      <c r="B112" t="s">
        <v>658</v>
      </c>
      <c r="C112" t="s">
        <v>659</v>
      </c>
      <c r="D112" t="s">
        <v>264</v>
      </c>
      <c r="E112" t="s">
        <v>567</v>
      </c>
      <c r="F112" t="s">
        <v>660</v>
      </c>
      <c r="G112" t="s">
        <v>657</v>
      </c>
      <c r="H112" t="s">
        <v>106</v>
      </c>
      <c r="I112" s="77">
        <v>2594</v>
      </c>
      <c r="J112" s="77">
        <v>313</v>
      </c>
      <c r="K112" s="77">
        <v>0</v>
      </c>
      <c r="L112" s="77">
        <v>29.976160239999999</v>
      </c>
      <c r="M112" s="78">
        <v>0</v>
      </c>
      <c r="N112" s="78">
        <v>2.7000000000000001E-3</v>
      </c>
      <c r="O112" s="78">
        <v>2.9999999999999997E-4</v>
      </c>
    </row>
    <row r="113" spans="2:15">
      <c r="B113" t="s">
        <v>661</v>
      </c>
      <c r="C113" t="s">
        <v>662</v>
      </c>
      <c r="D113" t="s">
        <v>264</v>
      </c>
      <c r="E113" t="s">
        <v>567</v>
      </c>
      <c r="F113" t="s">
        <v>663</v>
      </c>
      <c r="G113" t="s">
        <v>657</v>
      </c>
      <c r="H113" t="s">
        <v>106</v>
      </c>
      <c r="I113" s="77">
        <v>305</v>
      </c>
      <c r="J113" s="77">
        <v>2795</v>
      </c>
      <c r="K113" s="77">
        <v>0</v>
      </c>
      <c r="L113" s="77">
        <v>31.473376999999999</v>
      </c>
      <c r="M113" s="78">
        <v>0</v>
      </c>
      <c r="N113" s="78">
        <v>2.8E-3</v>
      </c>
      <c r="O113" s="78">
        <v>2.9999999999999997E-4</v>
      </c>
    </row>
    <row r="114" spans="2:15">
      <c r="B114" t="s">
        <v>664</v>
      </c>
      <c r="C114" t="s">
        <v>665</v>
      </c>
      <c r="D114" t="s">
        <v>264</v>
      </c>
      <c r="E114" t="s">
        <v>567</v>
      </c>
      <c r="F114" t="s">
        <v>666</v>
      </c>
      <c r="G114" t="s">
        <v>667</v>
      </c>
      <c r="H114" t="s">
        <v>106</v>
      </c>
      <c r="I114" s="77">
        <v>6</v>
      </c>
      <c r="J114" s="77">
        <v>17208</v>
      </c>
      <c r="K114" s="77">
        <v>0</v>
      </c>
      <c r="L114" s="77">
        <v>3.81191616</v>
      </c>
      <c r="M114" s="78">
        <v>0</v>
      </c>
      <c r="N114" s="78">
        <v>2.9999999999999997E-4</v>
      </c>
      <c r="O114" s="78">
        <v>0</v>
      </c>
    </row>
    <row r="115" spans="2:15">
      <c r="B115" t="s">
        <v>668</v>
      </c>
      <c r="C115" t="s">
        <v>669</v>
      </c>
      <c r="D115" t="s">
        <v>264</v>
      </c>
      <c r="E115" t="s">
        <v>567</v>
      </c>
      <c r="F115" t="s">
        <v>670</v>
      </c>
      <c r="G115" t="s">
        <v>667</v>
      </c>
      <c r="H115" t="s">
        <v>106</v>
      </c>
      <c r="I115" s="77">
        <v>184</v>
      </c>
      <c r="J115" s="77">
        <v>33691</v>
      </c>
      <c r="K115" s="77">
        <v>0</v>
      </c>
      <c r="L115" s="77">
        <v>228.87239647999999</v>
      </c>
      <c r="M115" s="78">
        <v>0</v>
      </c>
      <c r="N115" s="78">
        <v>2.06E-2</v>
      </c>
      <c r="O115" s="78">
        <v>2.0999999999999999E-3</v>
      </c>
    </row>
    <row r="116" spans="2:15">
      <c r="B116" t="s">
        <v>671</v>
      </c>
      <c r="C116" t="s">
        <v>672</v>
      </c>
      <c r="D116" t="s">
        <v>572</v>
      </c>
      <c r="E116" t="s">
        <v>567</v>
      </c>
      <c r="F116" t="s">
        <v>673</v>
      </c>
      <c r="G116" t="s">
        <v>667</v>
      </c>
      <c r="H116" t="s">
        <v>106</v>
      </c>
      <c r="I116" s="77">
        <v>265</v>
      </c>
      <c r="J116" s="77">
        <v>7243</v>
      </c>
      <c r="K116" s="77">
        <v>0</v>
      </c>
      <c r="L116" s="77">
        <v>70.864063400000006</v>
      </c>
      <c r="M116" s="78">
        <v>0</v>
      </c>
      <c r="N116" s="78">
        <v>6.4000000000000003E-3</v>
      </c>
      <c r="O116" s="78">
        <v>6.9999999999999999E-4</v>
      </c>
    </row>
    <row r="117" spans="2:15">
      <c r="B117" t="s">
        <v>674</v>
      </c>
      <c r="C117" t="s">
        <v>675</v>
      </c>
      <c r="D117" t="s">
        <v>264</v>
      </c>
      <c r="E117" t="s">
        <v>567</v>
      </c>
      <c r="F117" t="s">
        <v>676</v>
      </c>
      <c r="G117" t="s">
        <v>667</v>
      </c>
      <c r="H117" t="s">
        <v>106</v>
      </c>
      <c r="I117" s="77">
        <v>490</v>
      </c>
      <c r="J117" s="77">
        <v>1872</v>
      </c>
      <c r="K117" s="77">
        <v>0</v>
      </c>
      <c r="L117" s="77">
        <v>33.865977600000001</v>
      </c>
      <c r="M117" s="78">
        <v>0</v>
      </c>
      <c r="N117" s="78">
        <v>3.0000000000000001E-3</v>
      </c>
      <c r="O117" s="78">
        <v>2.9999999999999997E-4</v>
      </c>
    </row>
    <row r="118" spans="2:15">
      <c r="B118" t="s">
        <v>677</v>
      </c>
      <c r="C118" t="s">
        <v>678</v>
      </c>
      <c r="D118" t="s">
        <v>264</v>
      </c>
      <c r="E118" t="s">
        <v>567</v>
      </c>
      <c r="F118" t="s">
        <v>679</v>
      </c>
      <c r="G118" t="s">
        <v>667</v>
      </c>
      <c r="H118" t="s">
        <v>106</v>
      </c>
      <c r="I118" s="77">
        <v>236</v>
      </c>
      <c r="J118" s="77">
        <v>3055</v>
      </c>
      <c r="K118" s="77">
        <v>0</v>
      </c>
      <c r="L118" s="77">
        <v>26.618581599999999</v>
      </c>
      <c r="M118" s="78">
        <v>0</v>
      </c>
      <c r="N118" s="78">
        <v>2.3999999999999998E-3</v>
      </c>
      <c r="O118" s="78">
        <v>2.0000000000000001E-4</v>
      </c>
    </row>
    <row r="119" spans="2:15">
      <c r="B119" t="s">
        <v>680</v>
      </c>
      <c r="C119" t="s">
        <v>681</v>
      </c>
      <c r="D119" t="s">
        <v>264</v>
      </c>
      <c r="E119" t="s">
        <v>567</v>
      </c>
      <c r="F119" t="s">
        <v>682</v>
      </c>
      <c r="G119" t="s">
        <v>667</v>
      </c>
      <c r="H119" t="s">
        <v>106</v>
      </c>
      <c r="I119" s="77">
        <v>3883</v>
      </c>
      <c r="J119" s="77">
        <v>146</v>
      </c>
      <c r="K119" s="77">
        <v>0</v>
      </c>
      <c r="L119" s="77">
        <v>20.93061256</v>
      </c>
      <c r="M119" s="78">
        <v>0</v>
      </c>
      <c r="N119" s="78">
        <v>1.9E-3</v>
      </c>
      <c r="O119" s="78">
        <v>2.0000000000000001E-4</v>
      </c>
    </row>
    <row r="120" spans="2:15">
      <c r="B120" t="s">
        <v>683</v>
      </c>
      <c r="C120" t="s">
        <v>684</v>
      </c>
      <c r="D120" t="s">
        <v>572</v>
      </c>
      <c r="E120" t="s">
        <v>567</v>
      </c>
      <c r="F120" t="s">
        <v>685</v>
      </c>
      <c r="G120" t="s">
        <v>667</v>
      </c>
      <c r="H120" t="s">
        <v>106</v>
      </c>
      <c r="I120" s="77">
        <v>829</v>
      </c>
      <c r="J120" s="77">
        <v>513</v>
      </c>
      <c r="K120" s="77">
        <v>0</v>
      </c>
      <c r="L120" s="77">
        <v>15.70122684</v>
      </c>
      <c r="M120" s="78">
        <v>0</v>
      </c>
      <c r="N120" s="78">
        <v>1.4E-3</v>
      </c>
      <c r="O120" s="78">
        <v>1E-4</v>
      </c>
    </row>
    <row r="121" spans="2:15">
      <c r="B121" t="s">
        <v>686</v>
      </c>
      <c r="C121" t="s">
        <v>687</v>
      </c>
      <c r="D121" t="s">
        <v>264</v>
      </c>
      <c r="E121" t="s">
        <v>567</v>
      </c>
      <c r="F121" t="s">
        <v>688</v>
      </c>
      <c r="G121" t="s">
        <v>667</v>
      </c>
      <c r="H121" t="s">
        <v>106</v>
      </c>
      <c r="I121" s="77">
        <v>8</v>
      </c>
      <c r="J121" s="77">
        <v>1344</v>
      </c>
      <c r="K121" s="77">
        <v>0</v>
      </c>
      <c r="L121" s="77">
        <v>0.39696384000000001</v>
      </c>
      <c r="M121" s="78">
        <v>0</v>
      </c>
      <c r="N121" s="78">
        <v>0</v>
      </c>
      <c r="O121" s="78">
        <v>0</v>
      </c>
    </row>
    <row r="122" spans="2:15">
      <c r="B122" t="s">
        <v>689</v>
      </c>
      <c r="C122" t="s">
        <v>690</v>
      </c>
      <c r="D122" t="s">
        <v>572</v>
      </c>
      <c r="E122" t="s">
        <v>567</v>
      </c>
      <c r="F122" t="s">
        <v>691</v>
      </c>
      <c r="G122" t="s">
        <v>667</v>
      </c>
      <c r="H122" t="s">
        <v>106</v>
      </c>
      <c r="I122" s="77">
        <v>1000</v>
      </c>
      <c r="J122" s="77">
        <v>871</v>
      </c>
      <c r="K122" s="77">
        <v>0</v>
      </c>
      <c r="L122" s="77">
        <v>32.157319999999999</v>
      </c>
      <c r="M122" s="78">
        <v>0</v>
      </c>
      <c r="N122" s="78">
        <v>2.8999999999999998E-3</v>
      </c>
      <c r="O122" s="78">
        <v>2.9999999999999997E-4</v>
      </c>
    </row>
    <row r="123" spans="2:15">
      <c r="B123" t="s">
        <v>692</v>
      </c>
      <c r="C123" t="s">
        <v>693</v>
      </c>
      <c r="D123" t="s">
        <v>572</v>
      </c>
      <c r="E123" t="s">
        <v>567</v>
      </c>
      <c r="F123" t="s">
        <v>694</v>
      </c>
      <c r="G123" t="s">
        <v>667</v>
      </c>
      <c r="H123" t="s">
        <v>106</v>
      </c>
      <c r="I123" s="77">
        <v>156</v>
      </c>
      <c r="J123" s="77">
        <v>3551</v>
      </c>
      <c r="K123" s="77">
        <v>0</v>
      </c>
      <c r="L123" s="77">
        <v>20.452055519999998</v>
      </c>
      <c r="M123" s="78">
        <v>0</v>
      </c>
      <c r="N123" s="78">
        <v>1.8E-3</v>
      </c>
      <c r="O123" s="78">
        <v>2.0000000000000001E-4</v>
      </c>
    </row>
    <row r="124" spans="2:15">
      <c r="B124" t="s">
        <v>695</v>
      </c>
      <c r="C124" t="s">
        <v>696</v>
      </c>
      <c r="D124" t="s">
        <v>264</v>
      </c>
      <c r="E124" t="s">
        <v>567</v>
      </c>
      <c r="F124" t="s">
        <v>697</v>
      </c>
      <c r="G124" t="s">
        <v>698</v>
      </c>
      <c r="H124" t="s">
        <v>106</v>
      </c>
      <c r="I124" s="77">
        <v>200</v>
      </c>
      <c r="J124" s="77">
        <v>6875</v>
      </c>
      <c r="K124" s="77">
        <v>0</v>
      </c>
      <c r="L124" s="77">
        <v>50.765000000000001</v>
      </c>
      <c r="M124" s="78">
        <v>0</v>
      </c>
      <c r="N124" s="78">
        <v>4.5999999999999999E-3</v>
      </c>
      <c r="O124" s="78">
        <v>5.0000000000000001E-4</v>
      </c>
    </row>
    <row r="125" spans="2:15">
      <c r="B125" t="s">
        <v>699</v>
      </c>
      <c r="C125" t="s">
        <v>700</v>
      </c>
      <c r="D125" t="s">
        <v>264</v>
      </c>
      <c r="E125" t="s">
        <v>567</v>
      </c>
      <c r="F125" t="s">
        <v>701</v>
      </c>
      <c r="G125" t="s">
        <v>698</v>
      </c>
      <c r="H125" t="s">
        <v>106</v>
      </c>
      <c r="I125" s="77">
        <v>1000</v>
      </c>
      <c r="J125" s="77">
        <v>1164</v>
      </c>
      <c r="K125" s="77">
        <v>0</v>
      </c>
      <c r="L125" s="77">
        <v>42.974879999999999</v>
      </c>
      <c r="M125" s="78">
        <v>0</v>
      </c>
      <c r="N125" s="78">
        <v>3.8999999999999998E-3</v>
      </c>
      <c r="O125" s="78">
        <v>4.0000000000000002E-4</v>
      </c>
    </row>
    <row r="126" spans="2:15">
      <c r="B126" t="s">
        <v>702</v>
      </c>
      <c r="C126" t="s">
        <v>703</v>
      </c>
      <c r="D126" t="s">
        <v>264</v>
      </c>
      <c r="E126" t="s">
        <v>567</v>
      </c>
      <c r="F126" t="s">
        <v>704</v>
      </c>
      <c r="G126" t="s">
        <v>698</v>
      </c>
      <c r="H126" t="s">
        <v>106</v>
      </c>
      <c r="I126" s="77">
        <v>110</v>
      </c>
      <c r="J126" s="77">
        <v>3700</v>
      </c>
      <c r="K126" s="77">
        <v>0</v>
      </c>
      <c r="L126" s="77">
        <v>15.026439999999999</v>
      </c>
      <c r="M126" s="78">
        <v>0</v>
      </c>
      <c r="N126" s="78">
        <v>1.2999999999999999E-3</v>
      </c>
      <c r="O126" s="78">
        <v>1E-4</v>
      </c>
    </row>
    <row r="127" spans="2:15">
      <c r="B127" t="s">
        <v>705</v>
      </c>
      <c r="C127" t="s">
        <v>706</v>
      </c>
      <c r="D127" t="s">
        <v>264</v>
      </c>
      <c r="E127" t="s">
        <v>567</v>
      </c>
      <c r="F127" t="s">
        <v>707</v>
      </c>
      <c r="G127" t="s">
        <v>698</v>
      </c>
      <c r="H127" t="s">
        <v>106</v>
      </c>
      <c r="I127" s="77">
        <v>1000</v>
      </c>
      <c r="J127" s="77">
        <v>1447</v>
      </c>
      <c r="K127" s="77">
        <v>0</v>
      </c>
      <c r="L127" s="77">
        <v>53.42324</v>
      </c>
      <c r="M127" s="78">
        <v>0</v>
      </c>
      <c r="N127" s="78">
        <v>4.7999999999999996E-3</v>
      </c>
      <c r="O127" s="78">
        <v>5.0000000000000001E-4</v>
      </c>
    </row>
    <row r="128" spans="2:15">
      <c r="B128" t="s">
        <v>708</v>
      </c>
      <c r="C128" t="s">
        <v>709</v>
      </c>
      <c r="D128" t="s">
        <v>572</v>
      </c>
      <c r="E128" t="s">
        <v>567</v>
      </c>
      <c r="F128" t="s">
        <v>710</v>
      </c>
      <c r="G128" t="s">
        <v>698</v>
      </c>
      <c r="H128" t="s">
        <v>106</v>
      </c>
      <c r="I128" s="77">
        <v>91</v>
      </c>
      <c r="J128" s="77">
        <v>9385</v>
      </c>
      <c r="K128" s="77">
        <v>0</v>
      </c>
      <c r="L128" s="77">
        <v>31.530972200000001</v>
      </c>
      <c r="M128" s="78">
        <v>0</v>
      </c>
      <c r="N128" s="78">
        <v>2.8E-3</v>
      </c>
      <c r="O128" s="78">
        <v>2.9999999999999997E-4</v>
      </c>
    </row>
    <row r="129" spans="2:15">
      <c r="B129" t="s">
        <v>711</v>
      </c>
      <c r="C129" t="s">
        <v>712</v>
      </c>
      <c r="D129" t="s">
        <v>264</v>
      </c>
      <c r="E129" t="s">
        <v>567</v>
      </c>
      <c r="F129" t="s">
        <v>713</v>
      </c>
      <c r="G129" t="s">
        <v>698</v>
      </c>
      <c r="H129" t="s">
        <v>106</v>
      </c>
      <c r="I129" s="77">
        <v>981</v>
      </c>
      <c r="J129" s="77">
        <v>1433</v>
      </c>
      <c r="K129" s="77">
        <v>0</v>
      </c>
      <c r="L129" s="77">
        <v>51.90113916</v>
      </c>
      <c r="M129" s="78">
        <v>0</v>
      </c>
      <c r="N129" s="78">
        <v>4.7000000000000002E-3</v>
      </c>
      <c r="O129" s="78">
        <v>5.0000000000000001E-4</v>
      </c>
    </row>
    <row r="130" spans="2:15">
      <c r="B130" t="s">
        <v>714</v>
      </c>
      <c r="C130" t="s">
        <v>715</v>
      </c>
      <c r="D130" t="s">
        <v>264</v>
      </c>
      <c r="E130" t="s">
        <v>567</v>
      </c>
      <c r="F130" t="s">
        <v>716</v>
      </c>
      <c r="G130" t="s">
        <v>717</v>
      </c>
      <c r="H130" t="s">
        <v>106</v>
      </c>
      <c r="I130" s="77">
        <v>140</v>
      </c>
      <c r="J130" s="77">
        <v>4497</v>
      </c>
      <c r="K130" s="77">
        <v>0.36440040000000001</v>
      </c>
      <c r="L130" s="77">
        <v>23.608494</v>
      </c>
      <c r="M130" s="78">
        <v>0</v>
      </c>
      <c r="N130" s="78">
        <v>2.0999999999999999E-3</v>
      </c>
      <c r="O130" s="78">
        <v>2.0000000000000001E-4</v>
      </c>
    </row>
    <row r="131" spans="2:15">
      <c r="B131" t="s">
        <v>718</v>
      </c>
      <c r="C131" t="s">
        <v>719</v>
      </c>
      <c r="D131" t="s">
        <v>264</v>
      </c>
      <c r="E131" t="s">
        <v>567</v>
      </c>
      <c r="F131" t="s">
        <v>720</v>
      </c>
      <c r="G131" t="s">
        <v>717</v>
      </c>
      <c r="H131" t="s">
        <v>106</v>
      </c>
      <c r="I131" s="77">
        <v>185</v>
      </c>
      <c r="J131" s="77">
        <v>3287</v>
      </c>
      <c r="K131" s="77">
        <v>0</v>
      </c>
      <c r="L131" s="77">
        <v>22.4508674</v>
      </c>
      <c r="M131" s="78">
        <v>0</v>
      </c>
      <c r="N131" s="78">
        <v>2E-3</v>
      </c>
      <c r="O131" s="78">
        <v>2.0000000000000001E-4</v>
      </c>
    </row>
    <row r="132" spans="2:15">
      <c r="B132" t="s">
        <v>721</v>
      </c>
      <c r="C132" t="s">
        <v>722</v>
      </c>
      <c r="D132" t="s">
        <v>572</v>
      </c>
      <c r="E132" t="s">
        <v>567</v>
      </c>
      <c r="F132" t="s">
        <v>723</v>
      </c>
      <c r="G132" t="s">
        <v>717</v>
      </c>
      <c r="H132" t="s">
        <v>106</v>
      </c>
      <c r="I132" s="77">
        <v>1737</v>
      </c>
      <c r="J132" s="77">
        <v>780</v>
      </c>
      <c r="K132" s="77">
        <v>0</v>
      </c>
      <c r="L132" s="77">
        <v>50.021431200000002</v>
      </c>
      <c r="M132" s="78">
        <v>0</v>
      </c>
      <c r="N132" s="78">
        <v>4.4999999999999997E-3</v>
      </c>
      <c r="O132" s="78">
        <v>5.0000000000000001E-4</v>
      </c>
    </row>
    <row r="133" spans="2:15">
      <c r="B133" t="s">
        <v>724</v>
      </c>
      <c r="C133" t="s">
        <v>725</v>
      </c>
      <c r="D133" t="s">
        <v>264</v>
      </c>
      <c r="E133" t="s">
        <v>567</v>
      </c>
      <c r="F133" t="s">
        <v>726</v>
      </c>
      <c r="G133" t="s">
        <v>727</v>
      </c>
      <c r="H133" t="s">
        <v>106</v>
      </c>
      <c r="I133" s="77">
        <v>20</v>
      </c>
      <c r="J133" s="77">
        <v>10766</v>
      </c>
      <c r="K133" s="77">
        <v>0</v>
      </c>
      <c r="L133" s="77">
        <v>7.9496143999999997</v>
      </c>
      <c r="M133" s="78">
        <v>0</v>
      </c>
      <c r="N133" s="78">
        <v>6.9999999999999999E-4</v>
      </c>
      <c r="O133" s="78">
        <v>1E-4</v>
      </c>
    </row>
    <row r="134" spans="2:15">
      <c r="B134" t="s">
        <v>728</v>
      </c>
      <c r="C134" t="s">
        <v>729</v>
      </c>
      <c r="D134" t="s">
        <v>572</v>
      </c>
      <c r="E134" t="s">
        <v>567</v>
      </c>
      <c r="F134" t="s">
        <v>730</v>
      </c>
      <c r="G134" t="s">
        <v>727</v>
      </c>
      <c r="H134" t="s">
        <v>106</v>
      </c>
      <c r="I134" s="77">
        <v>95</v>
      </c>
      <c r="J134" s="77">
        <v>34179</v>
      </c>
      <c r="K134" s="77">
        <v>0</v>
      </c>
      <c r="L134" s="77">
        <v>119.87942459999999</v>
      </c>
      <c r="M134" s="78">
        <v>0</v>
      </c>
      <c r="N134" s="78">
        <v>1.0800000000000001E-2</v>
      </c>
      <c r="O134" s="78">
        <v>1.1000000000000001E-3</v>
      </c>
    </row>
    <row r="135" spans="2:15">
      <c r="B135" t="s">
        <v>731</v>
      </c>
      <c r="C135" t="s">
        <v>732</v>
      </c>
      <c r="D135" t="s">
        <v>572</v>
      </c>
      <c r="E135" t="s">
        <v>567</v>
      </c>
      <c r="F135" t="s">
        <v>733</v>
      </c>
      <c r="G135" t="s">
        <v>727</v>
      </c>
      <c r="H135" t="s">
        <v>106</v>
      </c>
      <c r="I135" s="77">
        <v>8300</v>
      </c>
      <c r="J135" s="77">
        <v>87.49</v>
      </c>
      <c r="K135" s="77">
        <v>0</v>
      </c>
      <c r="L135" s="77">
        <v>26.81008564</v>
      </c>
      <c r="M135" s="78">
        <v>0</v>
      </c>
      <c r="N135" s="78">
        <v>2.3999999999999998E-3</v>
      </c>
      <c r="O135" s="78">
        <v>2.0000000000000001E-4</v>
      </c>
    </row>
    <row r="136" spans="2:15">
      <c r="B136" t="s">
        <v>734</v>
      </c>
      <c r="C136" t="s">
        <v>735</v>
      </c>
      <c r="D136" t="s">
        <v>264</v>
      </c>
      <c r="E136" t="s">
        <v>567</v>
      </c>
      <c r="F136" t="s">
        <v>736</v>
      </c>
      <c r="G136" t="s">
        <v>727</v>
      </c>
      <c r="H136" t="s">
        <v>106</v>
      </c>
      <c r="I136" s="77">
        <v>18</v>
      </c>
      <c r="J136" s="77">
        <v>2525</v>
      </c>
      <c r="K136" s="77">
        <v>0</v>
      </c>
      <c r="L136" s="77">
        <v>1.6780139999999999</v>
      </c>
      <c r="M136" s="78">
        <v>0</v>
      </c>
      <c r="N136" s="78">
        <v>2.0000000000000001E-4</v>
      </c>
      <c r="O136" s="78">
        <v>0</v>
      </c>
    </row>
    <row r="137" spans="2:15">
      <c r="B137" t="s">
        <v>737</v>
      </c>
      <c r="C137" t="s">
        <v>738</v>
      </c>
      <c r="D137" t="s">
        <v>572</v>
      </c>
      <c r="E137" t="s">
        <v>567</v>
      </c>
      <c r="F137" t="s">
        <v>739</v>
      </c>
      <c r="G137" t="s">
        <v>740</v>
      </c>
      <c r="H137" t="s">
        <v>106</v>
      </c>
      <c r="I137" s="77">
        <v>298</v>
      </c>
      <c r="J137" s="77">
        <v>4682</v>
      </c>
      <c r="K137" s="77">
        <v>0</v>
      </c>
      <c r="L137" s="77">
        <v>51.512113120000002</v>
      </c>
      <c r="M137" s="78">
        <v>0</v>
      </c>
      <c r="N137" s="78">
        <v>4.5999999999999999E-3</v>
      </c>
      <c r="O137" s="78">
        <v>5.0000000000000001E-4</v>
      </c>
    </row>
    <row r="138" spans="2:15">
      <c r="B138" t="s">
        <v>741</v>
      </c>
      <c r="C138" t="s">
        <v>742</v>
      </c>
      <c r="D138" t="s">
        <v>572</v>
      </c>
      <c r="E138" t="s">
        <v>567</v>
      </c>
      <c r="F138" t="s">
        <v>743</v>
      </c>
      <c r="G138" t="s">
        <v>744</v>
      </c>
      <c r="H138" t="s">
        <v>106</v>
      </c>
      <c r="I138" s="77">
        <v>1270</v>
      </c>
      <c r="J138" s="77">
        <v>710</v>
      </c>
      <c r="K138" s="77">
        <v>0</v>
      </c>
      <c r="L138" s="77">
        <v>33.290764000000003</v>
      </c>
      <c r="M138" s="78">
        <v>0</v>
      </c>
      <c r="N138" s="78">
        <v>3.0000000000000001E-3</v>
      </c>
      <c r="O138" s="78">
        <v>2.9999999999999997E-4</v>
      </c>
    </row>
    <row r="139" spans="2:15">
      <c r="B139" t="s">
        <v>745</v>
      </c>
      <c r="C139" t="s">
        <v>746</v>
      </c>
      <c r="D139" t="s">
        <v>264</v>
      </c>
      <c r="E139" t="s">
        <v>567</v>
      </c>
      <c r="F139" t="s">
        <v>747</v>
      </c>
      <c r="G139" t="s">
        <v>744</v>
      </c>
      <c r="H139" t="s">
        <v>106</v>
      </c>
      <c r="I139" s="77">
        <v>460</v>
      </c>
      <c r="J139" s="77">
        <v>1689</v>
      </c>
      <c r="K139" s="77">
        <v>0</v>
      </c>
      <c r="L139" s="77">
        <v>28.684624800000002</v>
      </c>
      <c r="M139" s="78">
        <v>0</v>
      </c>
      <c r="N139" s="78">
        <v>2.5999999999999999E-3</v>
      </c>
      <c r="O139" s="78">
        <v>2.9999999999999997E-4</v>
      </c>
    </row>
    <row r="140" spans="2:15">
      <c r="B140" t="s">
        <v>748</v>
      </c>
      <c r="C140" t="s">
        <v>749</v>
      </c>
      <c r="D140" t="s">
        <v>572</v>
      </c>
      <c r="E140" t="s">
        <v>567</v>
      </c>
      <c r="F140" t="s">
        <v>750</v>
      </c>
      <c r="G140" t="s">
        <v>744</v>
      </c>
      <c r="H140" t="s">
        <v>116</v>
      </c>
      <c r="I140" s="77">
        <v>569</v>
      </c>
      <c r="J140" s="77">
        <v>239</v>
      </c>
      <c r="K140" s="77">
        <v>0</v>
      </c>
      <c r="L140" s="77">
        <v>3.7862614219999999</v>
      </c>
      <c r="M140" s="78">
        <v>0</v>
      </c>
      <c r="N140" s="78">
        <v>2.9999999999999997E-4</v>
      </c>
      <c r="O140" s="78">
        <v>0</v>
      </c>
    </row>
    <row r="141" spans="2:15">
      <c r="B141" t="s">
        <v>751</v>
      </c>
      <c r="C141" t="s">
        <v>752</v>
      </c>
      <c r="D141" t="s">
        <v>264</v>
      </c>
      <c r="E141" t="s">
        <v>567</v>
      </c>
      <c r="F141" t="s">
        <v>753</v>
      </c>
      <c r="G141" t="s">
        <v>744</v>
      </c>
      <c r="H141" t="s">
        <v>106</v>
      </c>
      <c r="I141" s="77">
        <v>106</v>
      </c>
      <c r="J141" s="77">
        <v>8451</v>
      </c>
      <c r="K141" s="77">
        <v>8.8054199999999999E-2</v>
      </c>
      <c r="L141" s="77">
        <v>33.161211719999997</v>
      </c>
      <c r="M141" s="78">
        <v>0</v>
      </c>
      <c r="N141" s="78">
        <v>3.0000000000000001E-3</v>
      </c>
      <c r="O141" s="78">
        <v>2.9999999999999997E-4</v>
      </c>
    </row>
    <row r="142" spans="2:15">
      <c r="B142" t="s">
        <v>754</v>
      </c>
      <c r="C142" t="s">
        <v>755</v>
      </c>
      <c r="D142" t="s">
        <v>572</v>
      </c>
      <c r="E142" t="s">
        <v>567</v>
      </c>
      <c r="F142" t="s">
        <v>756</v>
      </c>
      <c r="G142" t="s">
        <v>574</v>
      </c>
      <c r="H142" t="s">
        <v>106</v>
      </c>
      <c r="I142" s="77">
        <v>500</v>
      </c>
      <c r="J142" s="77">
        <v>8308</v>
      </c>
      <c r="K142" s="77">
        <v>0</v>
      </c>
      <c r="L142" s="77">
        <v>153.36568</v>
      </c>
      <c r="M142" s="78">
        <v>0</v>
      </c>
      <c r="N142" s="78">
        <v>1.38E-2</v>
      </c>
      <c r="O142" s="78">
        <v>1.4E-3</v>
      </c>
    </row>
    <row r="143" spans="2:15">
      <c r="B143" t="s">
        <v>757</v>
      </c>
      <c r="C143" t="s">
        <v>758</v>
      </c>
      <c r="D143" t="s">
        <v>572</v>
      </c>
      <c r="E143" t="s">
        <v>567</v>
      </c>
      <c r="F143" t="s">
        <v>759</v>
      </c>
      <c r="G143" t="s">
        <v>574</v>
      </c>
      <c r="H143" t="s">
        <v>106</v>
      </c>
      <c r="I143" s="77">
        <v>4172</v>
      </c>
      <c r="J143" s="77">
        <v>233</v>
      </c>
      <c r="K143" s="77">
        <v>0</v>
      </c>
      <c r="L143" s="77">
        <v>35.889045920000001</v>
      </c>
      <c r="M143" s="78">
        <v>1E-4</v>
      </c>
      <c r="N143" s="78">
        <v>3.2000000000000002E-3</v>
      </c>
      <c r="O143" s="78">
        <v>2.9999999999999997E-4</v>
      </c>
    </row>
    <row r="144" spans="2:15">
      <c r="B144" t="s">
        <v>760</v>
      </c>
      <c r="C144" t="s">
        <v>761</v>
      </c>
      <c r="D144" t="s">
        <v>572</v>
      </c>
      <c r="E144" t="s">
        <v>567</v>
      </c>
      <c r="F144" t="s">
        <v>762</v>
      </c>
      <c r="G144" t="s">
        <v>574</v>
      </c>
      <c r="H144" t="s">
        <v>106</v>
      </c>
      <c r="I144" s="77">
        <v>245</v>
      </c>
      <c r="J144" s="77">
        <v>12001</v>
      </c>
      <c r="K144" s="77">
        <v>0</v>
      </c>
      <c r="L144" s="77">
        <v>108.5538454</v>
      </c>
      <c r="M144" s="78">
        <v>0</v>
      </c>
      <c r="N144" s="78">
        <v>9.7000000000000003E-3</v>
      </c>
      <c r="O144" s="78">
        <v>1E-3</v>
      </c>
    </row>
    <row r="145" spans="2:15">
      <c r="B145" t="s">
        <v>763</v>
      </c>
      <c r="C145" t="s">
        <v>764</v>
      </c>
      <c r="D145" t="s">
        <v>572</v>
      </c>
      <c r="E145" t="s">
        <v>567</v>
      </c>
      <c r="F145" t="s">
        <v>762</v>
      </c>
      <c r="G145" t="s">
        <v>574</v>
      </c>
      <c r="H145" t="s">
        <v>106</v>
      </c>
      <c r="I145" s="77">
        <v>100</v>
      </c>
      <c r="J145" s="77">
        <v>11910</v>
      </c>
      <c r="K145" s="77">
        <v>0</v>
      </c>
      <c r="L145" s="77">
        <v>43.971719999999998</v>
      </c>
      <c r="M145" s="78">
        <v>0</v>
      </c>
      <c r="N145" s="78">
        <v>3.8999999999999998E-3</v>
      </c>
      <c r="O145" s="78">
        <v>4.0000000000000002E-4</v>
      </c>
    </row>
    <row r="146" spans="2:15">
      <c r="B146" t="s">
        <v>765</v>
      </c>
      <c r="C146" t="s">
        <v>766</v>
      </c>
      <c r="D146" t="s">
        <v>264</v>
      </c>
      <c r="E146" t="s">
        <v>567</v>
      </c>
      <c r="F146" t="s">
        <v>767</v>
      </c>
      <c r="G146" t="s">
        <v>574</v>
      </c>
      <c r="H146" t="s">
        <v>106</v>
      </c>
      <c r="I146" s="77">
        <v>162</v>
      </c>
      <c r="J146" s="77">
        <v>209</v>
      </c>
      <c r="K146" s="77">
        <v>0</v>
      </c>
      <c r="L146" s="77">
        <v>1.2500373600000001</v>
      </c>
      <c r="M146" s="78">
        <v>0</v>
      </c>
      <c r="N146" s="78">
        <v>1E-4</v>
      </c>
      <c r="O146" s="78">
        <v>0</v>
      </c>
    </row>
    <row r="147" spans="2:15">
      <c r="B147" t="s">
        <v>768</v>
      </c>
      <c r="C147" t="s">
        <v>769</v>
      </c>
      <c r="D147" t="s">
        <v>572</v>
      </c>
      <c r="E147" t="s">
        <v>567</v>
      </c>
      <c r="F147" t="s">
        <v>770</v>
      </c>
      <c r="G147" t="s">
        <v>574</v>
      </c>
      <c r="H147" t="s">
        <v>106</v>
      </c>
      <c r="I147" s="77">
        <v>100</v>
      </c>
      <c r="J147" s="77">
        <v>6341</v>
      </c>
      <c r="K147" s="77">
        <v>0</v>
      </c>
      <c r="L147" s="77">
        <v>23.410972000000001</v>
      </c>
      <c r="M147" s="78">
        <v>0</v>
      </c>
      <c r="N147" s="78">
        <v>2.0999999999999999E-3</v>
      </c>
      <c r="O147" s="78">
        <v>2.0000000000000001E-4</v>
      </c>
    </row>
    <row r="148" spans="2:15">
      <c r="B148" t="s">
        <v>771</v>
      </c>
      <c r="C148" t="s">
        <v>772</v>
      </c>
      <c r="D148" t="s">
        <v>572</v>
      </c>
      <c r="E148" t="s">
        <v>567</v>
      </c>
      <c r="F148" t="s">
        <v>773</v>
      </c>
      <c r="G148" t="s">
        <v>574</v>
      </c>
      <c r="H148" t="s">
        <v>106</v>
      </c>
      <c r="I148" s="77">
        <v>180</v>
      </c>
      <c r="J148" s="77">
        <v>1374</v>
      </c>
      <c r="K148" s="77">
        <v>0</v>
      </c>
      <c r="L148" s="77">
        <v>9.1310544</v>
      </c>
      <c r="M148" s="78">
        <v>0</v>
      </c>
      <c r="N148" s="78">
        <v>8.0000000000000004E-4</v>
      </c>
      <c r="O148" s="78">
        <v>1E-4</v>
      </c>
    </row>
    <row r="149" spans="2:15">
      <c r="B149" t="s">
        <v>774</v>
      </c>
      <c r="C149" t="s">
        <v>775</v>
      </c>
      <c r="D149" t="s">
        <v>572</v>
      </c>
      <c r="E149" t="s">
        <v>567</v>
      </c>
      <c r="F149" t="s">
        <v>776</v>
      </c>
      <c r="G149" t="s">
        <v>574</v>
      </c>
      <c r="H149" t="s">
        <v>106</v>
      </c>
      <c r="I149" s="77">
        <v>15</v>
      </c>
      <c r="J149" s="77">
        <v>28153</v>
      </c>
      <c r="K149" s="77">
        <v>0</v>
      </c>
      <c r="L149" s="77">
        <v>15.5911314</v>
      </c>
      <c r="M149" s="78">
        <v>0</v>
      </c>
      <c r="N149" s="78">
        <v>1.4E-3</v>
      </c>
      <c r="O149" s="78">
        <v>1E-4</v>
      </c>
    </row>
    <row r="150" spans="2:15">
      <c r="B150" t="s">
        <v>777</v>
      </c>
      <c r="C150" t="s">
        <v>778</v>
      </c>
      <c r="D150" t="s">
        <v>264</v>
      </c>
      <c r="E150" t="s">
        <v>567</v>
      </c>
      <c r="F150" t="s">
        <v>779</v>
      </c>
      <c r="G150" t="s">
        <v>574</v>
      </c>
      <c r="H150" t="s">
        <v>106</v>
      </c>
      <c r="I150" s="77">
        <v>300</v>
      </c>
      <c r="J150" s="77">
        <v>3874</v>
      </c>
      <c r="K150" s="77">
        <v>0</v>
      </c>
      <c r="L150" s="77">
        <v>42.908423999999997</v>
      </c>
      <c r="M150" s="78">
        <v>0</v>
      </c>
      <c r="N150" s="78">
        <v>3.8999999999999998E-3</v>
      </c>
      <c r="O150" s="78">
        <v>4.0000000000000002E-4</v>
      </c>
    </row>
    <row r="151" spans="2:15">
      <c r="B151" t="s">
        <v>780</v>
      </c>
      <c r="C151" t="s">
        <v>781</v>
      </c>
      <c r="D151" t="s">
        <v>572</v>
      </c>
      <c r="E151" t="s">
        <v>567</v>
      </c>
      <c r="F151" t="s">
        <v>782</v>
      </c>
      <c r="G151" t="s">
        <v>574</v>
      </c>
      <c r="H151" t="s">
        <v>106</v>
      </c>
      <c r="I151" s="77">
        <v>14</v>
      </c>
      <c r="J151" s="77">
        <v>6300</v>
      </c>
      <c r="K151" s="77">
        <v>0</v>
      </c>
      <c r="L151" s="77">
        <v>3.2563439999999999</v>
      </c>
      <c r="M151" s="78">
        <v>0</v>
      </c>
      <c r="N151" s="78">
        <v>2.9999999999999997E-4</v>
      </c>
      <c r="O151" s="78">
        <v>0</v>
      </c>
    </row>
    <row r="152" spans="2:15">
      <c r="B152" t="s">
        <v>783</v>
      </c>
      <c r="C152" t="s">
        <v>784</v>
      </c>
      <c r="D152" t="s">
        <v>264</v>
      </c>
      <c r="E152" t="s">
        <v>567</v>
      </c>
      <c r="F152" t="s">
        <v>785</v>
      </c>
      <c r="G152" t="s">
        <v>574</v>
      </c>
      <c r="H152" t="s">
        <v>106</v>
      </c>
      <c r="I152" s="77">
        <v>36</v>
      </c>
      <c r="J152" s="77">
        <v>1168</v>
      </c>
      <c r="K152" s="77">
        <v>0</v>
      </c>
      <c r="L152" s="77">
        <v>1.55241216</v>
      </c>
      <c r="M152" s="78">
        <v>0</v>
      </c>
      <c r="N152" s="78">
        <v>1E-4</v>
      </c>
      <c r="O152" s="78">
        <v>0</v>
      </c>
    </row>
    <row r="153" spans="2:15">
      <c r="B153" t="s">
        <v>786</v>
      </c>
      <c r="C153" t="s">
        <v>787</v>
      </c>
      <c r="D153" t="s">
        <v>572</v>
      </c>
      <c r="E153" t="s">
        <v>567</v>
      </c>
      <c r="F153" t="s">
        <v>788</v>
      </c>
      <c r="G153" t="s">
        <v>574</v>
      </c>
      <c r="H153" t="s">
        <v>106</v>
      </c>
      <c r="I153" s="77">
        <v>80</v>
      </c>
      <c r="J153" s="77">
        <v>14547</v>
      </c>
      <c r="K153" s="77">
        <v>0</v>
      </c>
      <c r="L153" s="77">
        <v>42.966019199999998</v>
      </c>
      <c r="M153" s="78">
        <v>0</v>
      </c>
      <c r="N153" s="78">
        <v>3.8999999999999998E-3</v>
      </c>
      <c r="O153" s="78">
        <v>4.0000000000000002E-4</v>
      </c>
    </row>
    <row r="154" spans="2:15">
      <c r="B154" t="s">
        <v>789</v>
      </c>
      <c r="C154" t="s">
        <v>790</v>
      </c>
      <c r="D154" t="s">
        <v>123</v>
      </c>
      <c r="E154" t="s">
        <v>567</v>
      </c>
      <c r="F154" t="s">
        <v>791</v>
      </c>
      <c r="G154" t="s">
        <v>574</v>
      </c>
      <c r="H154" t="s">
        <v>106</v>
      </c>
      <c r="I154" s="77">
        <v>1000</v>
      </c>
      <c r="J154" s="77">
        <v>4220</v>
      </c>
      <c r="K154" s="77">
        <v>0</v>
      </c>
      <c r="L154" s="77">
        <v>155.80240000000001</v>
      </c>
      <c r="M154" s="78">
        <v>0</v>
      </c>
      <c r="N154" s="78">
        <v>1.4E-2</v>
      </c>
      <c r="O154" s="78">
        <v>1.4E-3</v>
      </c>
    </row>
    <row r="155" spans="2:15">
      <c r="B155" t="s">
        <v>792</v>
      </c>
      <c r="C155" t="s">
        <v>793</v>
      </c>
      <c r="D155" t="s">
        <v>572</v>
      </c>
      <c r="E155" t="s">
        <v>567</v>
      </c>
      <c r="F155" t="s">
        <v>794</v>
      </c>
      <c r="G155" t="s">
        <v>574</v>
      </c>
      <c r="H155" t="s">
        <v>106</v>
      </c>
      <c r="I155" s="77">
        <v>50</v>
      </c>
      <c r="J155" s="77">
        <v>7737</v>
      </c>
      <c r="K155" s="77">
        <v>0</v>
      </c>
      <c r="L155" s="77">
        <v>14.282501999999999</v>
      </c>
      <c r="M155" s="78">
        <v>0</v>
      </c>
      <c r="N155" s="78">
        <v>1.2999999999999999E-3</v>
      </c>
      <c r="O155" s="78">
        <v>1E-4</v>
      </c>
    </row>
    <row r="156" spans="2:15">
      <c r="B156" t="s">
        <v>795</v>
      </c>
      <c r="C156" t="s">
        <v>796</v>
      </c>
      <c r="D156" t="s">
        <v>264</v>
      </c>
      <c r="E156" t="s">
        <v>567</v>
      </c>
      <c r="F156" t="s">
        <v>797</v>
      </c>
      <c r="G156" t="s">
        <v>574</v>
      </c>
      <c r="H156" t="s">
        <v>106</v>
      </c>
      <c r="I156" s="77">
        <v>30</v>
      </c>
      <c r="J156" s="77">
        <v>8895</v>
      </c>
      <c r="K156" s="77">
        <v>0</v>
      </c>
      <c r="L156" s="77">
        <v>9.8521020000000004</v>
      </c>
      <c r="M156" s="78">
        <v>0</v>
      </c>
      <c r="N156" s="78">
        <v>8.9999999999999998E-4</v>
      </c>
      <c r="O156" s="78">
        <v>1E-4</v>
      </c>
    </row>
    <row r="157" spans="2:15">
      <c r="B157" t="s">
        <v>798</v>
      </c>
      <c r="C157" t="s">
        <v>799</v>
      </c>
      <c r="D157" t="s">
        <v>572</v>
      </c>
      <c r="E157" t="s">
        <v>567</v>
      </c>
      <c r="F157" t="s">
        <v>800</v>
      </c>
      <c r="G157" t="s">
        <v>574</v>
      </c>
      <c r="H157" t="s">
        <v>106</v>
      </c>
      <c r="I157" s="77">
        <v>500</v>
      </c>
      <c r="J157" s="77">
        <v>1242</v>
      </c>
      <c r="K157" s="77">
        <v>0</v>
      </c>
      <c r="L157" s="77">
        <v>22.927320000000002</v>
      </c>
      <c r="M157" s="78">
        <v>0</v>
      </c>
      <c r="N157" s="78">
        <v>2.0999999999999999E-3</v>
      </c>
      <c r="O157" s="78">
        <v>2.0000000000000001E-4</v>
      </c>
    </row>
    <row r="158" spans="2:15">
      <c r="B158" t="s">
        <v>801</v>
      </c>
      <c r="C158" t="s">
        <v>802</v>
      </c>
      <c r="D158" t="s">
        <v>572</v>
      </c>
      <c r="E158" t="s">
        <v>567</v>
      </c>
      <c r="F158" t="s">
        <v>803</v>
      </c>
      <c r="G158" t="s">
        <v>804</v>
      </c>
      <c r="H158" t="s">
        <v>106</v>
      </c>
      <c r="I158" s="77">
        <v>1000</v>
      </c>
      <c r="J158" s="77">
        <v>0.1</v>
      </c>
      <c r="K158" s="77">
        <v>0</v>
      </c>
      <c r="L158" s="77">
        <v>3.692E-3</v>
      </c>
      <c r="M158" s="78">
        <v>0</v>
      </c>
      <c r="N158" s="78">
        <v>0</v>
      </c>
      <c r="O158" s="78">
        <v>0</v>
      </c>
    </row>
    <row r="159" spans="2:15">
      <c r="B159" t="s">
        <v>805</v>
      </c>
      <c r="C159" t="s">
        <v>806</v>
      </c>
      <c r="D159" t="s">
        <v>572</v>
      </c>
      <c r="E159" t="s">
        <v>567</v>
      </c>
      <c r="F159" t="s">
        <v>807</v>
      </c>
      <c r="G159" t="s">
        <v>808</v>
      </c>
      <c r="H159" t="s">
        <v>106</v>
      </c>
      <c r="I159" s="77">
        <v>18</v>
      </c>
      <c r="J159" s="77">
        <v>12211</v>
      </c>
      <c r="K159" s="77">
        <v>0</v>
      </c>
      <c r="L159" s="77">
        <v>8.11494216</v>
      </c>
      <c r="M159" s="78">
        <v>0</v>
      </c>
      <c r="N159" s="78">
        <v>6.9999999999999999E-4</v>
      </c>
      <c r="O159" s="78">
        <v>1E-4</v>
      </c>
    </row>
    <row r="160" spans="2:15">
      <c r="B160" t="s">
        <v>809</v>
      </c>
      <c r="C160" t="s">
        <v>810</v>
      </c>
      <c r="D160" t="s">
        <v>572</v>
      </c>
      <c r="E160" t="s">
        <v>567</v>
      </c>
      <c r="F160" t="s">
        <v>811</v>
      </c>
      <c r="G160" t="s">
        <v>808</v>
      </c>
      <c r="H160" t="s">
        <v>106</v>
      </c>
      <c r="I160" s="77">
        <v>50</v>
      </c>
      <c r="J160" s="77">
        <v>897</v>
      </c>
      <c r="K160" s="77">
        <v>0</v>
      </c>
      <c r="L160" s="77">
        <v>1.6558619999999999</v>
      </c>
      <c r="M160" s="78">
        <v>0</v>
      </c>
      <c r="N160" s="78">
        <v>1E-4</v>
      </c>
      <c r="O160" s="78">
        <v>0</v>
      </c>
    </row>
    <row r="161" spans="2:15">
      <c r="B161" t="s">
        <v>812</v>
      </c>
      <c r="C161" t="s">
        <v>813</v>
      </c>
      <c r="D161" t="s">
        <v>264</v>
      </c>
      <c r="E161" t="s">
        <v>567</v>
      </c>
      <c r="F161" t="s">
        <v>814</v>
      </c>
      <c r="G161" t="s">
        <v>808</v>
      </c>
      <c r="H161" t="s">
        <v>106</v>
      </c>
      <c r="I161" s="77">
        <v>20</v>
      </c>
      <c r="J161" s="77">
        <v>16410</v>
      </c>
      <c r="K161" s="77">
        <v>0</v>
      </c>
      <c r="L161" s="77">
        <v>12.117144</v>
      </c>
      <c r="M161" s="78">
        <v>0</v>
      </c>
      <c r="N161" s="78">
        <v>1.1000000000000001E-3</v>
      </c>
      <c r="O161" s="78">
        <v>1E-4</v>
      </c>
    </row>
    <row r="162" spans="2:15">
      <c r="B162" t="s">
        <v>815</v>
      </c>
      <c r="C162" t="s">
        <v>816</v>
      </c>
      <c r="D162" t="s">
        <v>264</v>
      </c>
      <c r="E162" t="s">
        <v>567</v>
      </c>
      <c r="F162" t="s">
        <v>817</v>
      </c>
      <c r="G162" t="s">
        <v>808</v>
      </c>
      <c r="H162" t="s">
        <v>106</v>
      </c>
      <c r="I162" s="77">
        <v>50</v>
      </c>
      <c r="J162" s="77">
        <v>11354</v>
      </c>
      <c r="K162" s="77">
        <v>0.10105003999999999</v>
      </c>
      <c r="L162" s="77">
        <v>21.06053404</v>
      </c>
      <c r="M162" s="78">
        <v>0</v>
      </c>
      <c r="N162" s="78">
        <v>1.9E-3</v>
      </c>
      <c r="O162" s="78">
        <v>2.0000000000000001E-4</v>
      </c>
    </row>
    <row r="163" spans="2:15">
      <c r="B163" t="s">
        <v>818</v>
      </c>
      <c r="C163" t="s">
        <v>819</v>
      </c>
      <c r="D163" t="s">
        <v>264</v>
      </c>
      <c r="E163" t="s">
        <v>567</v>
      </c>
      <c r="F163" t="s">
        <v>820</v>
      </c>
      <c r="G163" t="s">
        <v>808</v>
      </c>
      <c r="H163" t="s">
        <v>106</v>
      </c>
      <c r="I163" s="77">
        <v>100</v>
      </c>
      <c r="J163" s="77">
        <v>3612</v>
      </c>
      <c r="K163" s="77">
        <v>0</v>
      </c>
      <c r="L163" s="77">
        <v>13.335504</v>
      </c>
      <c r="M163" s="78">
        <v>0</v>
      </c>
      <c r="N163" s="78">
        <v>1.1999999999999999E-3</v>
      </c>
      <c r="O163" s="78">
        <v>1E-4</v>
      </c>
    </row>
    <row r="164" spans="2:15">
      <c r="B164" t="s">
        <v>821</v>
      </c>
      <c r="C164" t="s">
        <v>822</v>
      </c>
      <c r="D164" t="s">
        <v>123</v>
      </c>
      <c r="E164" t="s">
        <v>567</v>
      </c>
      <c r="F164" t="s">
        <v>823</v>
      </c>
      <c r="G164" t="s">
        <v>808</v>
      </c>
      <c r="H164" t="s">
        <v>106</v>
      </c>
      <c r="I164" s="77">
        <v>200</v>
      </c>
      <c r="J164" s="77">
        <v>56.51</v>
      </c>
      <c r="K164" s="77">
        <v>0</v>
      </c>
      <c r="L164" s="77">
        <v>0.41726984</v>
      </c>
      <c r="M164" s="78">
        <v>0</v>
      </c>
      <c r="N164" s="78">
        <v>0</v>
      </c>
      <c r="O164" s="78">
        <v>0</v>
      </c>
    </row>
    <row r="165" spans="2:15">
      <c r="B165" t="s">
        <v>824</v>
      </c>
      <c r="C165" t="s">
        <v>825</v>
      </c>
      <c r="D165" t="s">
        <v>572</v>
      </c>
      <c r="E165" t="s">
        <v>567</v>
      </c>
      <c r="F165" t="s">
        <v>826</v>
      </c>
      <c r="G165" t="s">
        <v>808</v>
      </c>
      <c r="H165" t="s">
        <v>106</v>
      </c>
      <c r="I165" s="77">
        <v>575</v>
      </c>
      <c r="J165" s="77">
        <v>121</v>
      </c>
      <c r="K165" s="77">
        <v>0</v>
      </c>
      <c r="L165" s="77">
        <v>2.5687090000000001</v>
      </c>
      <c r="M165" s="78">
        <v>0</v>
      </c>
      <c r="N165" s="78">
        <v>2.0000000000000001E-4</v>
      </c>
      <c r="O165" s="78">
        <v>0</v>
      </c>
    </row>
    <row r="166" spans="2:15">
      <c r="B166" t="s">
        <v>827</v>
      </c>
      <c r="C166" t="s">
        <v>828</v>
      </c>
      <c r="D166" t="s">
        <v>572</v>
      </c>
      <c r="E166" t="s">
        <v>567</v>
      </c>
      <c r="F166" t="s">
        <v>829</v>
      </c>
      <c r="G166" t="s">
        <v>808</v>
      </c>
      <c r="H166" t="s">
        <v>106</v>
      </c>
      <c r="I166" s="77">
        <v>4</v>
      </c>
      <c r="J166" s="77">
        <v>1877</v>
      </c>
      <c r="K166" s="77">
        <v>0</v>
      </c>
      <c r="L166" s="77">
        <v>0.27719536</v>
      </c>
      <c r="M166" s="78">
        <v>0</v>
      </c>
      <c r="N166" s="78">
        <v>0</v>
      </c>
      <c r="O166" s="78">
        <v>0</v>
      </c>
    </row>
    <row r="167" spans="2:15">
      <c r="B167" t="s">
        <v>830</v>
      </c>
      <c r="C167" t="s">
        <v>831</v>
      </c>
      <c r="D167" t="s">
        <v>832</v>
      </c>
      <c r="E167" t="s">
        <v>567</v>
      </c>
      <c r="F167" t="s">
        <v>833</v>
      </c>
      <c r="G167" t="s">
        <v>834</v>
      </c>
      <c r="H167" t="s">
        <v>110</v>
      </c>
      <c r="I167" s="77">
        <v>863</v>
      </c>
      <c r="J167" s="77">
        <v>107.3</v>
      </c>
      <c r="K167" s="77">
        <v>8.1958688000000002E-2</v>
      </c>
      <c r="L167" s="77">
        <v>3.8168830545999999</v>
      </c>
      <c r="M167" s="78">
        <v>0</v>
      </c>
      <c r="N167" s="78">
        <v>2.9999999999999997E-4</v>
      </c>
      <c r="O167" s="78">
        <v>0</v>
      </c>
    </row>
    <row r="168" spans="2:15">
      <c r="B168" t="s">
        <v>835</v>
      </c>
      <c r="C168" t="s">
        <v>836</v>
      </c>
      <c r="D168" t="s">
        <v>264</v>
      </c>
      <c r="E168" t="s">
        <v>567</v>
      </c>
      <c r="F168" t="s">
        <v>837</v>
      </c>
      <c r="G168" t="s">
        <v>834</v>
      </c>
      <c r="H168" t="s">
        <v>106</v>
      </c>
      <c r="I168" s="77">
        <v>50</v>
      </c>
      <c r="J168" s="77">
        <v>5710</v>
      </c>
      <c r="K168" s="77">
        <v>0.135681</v>
      </c>
      <c r="L168" s="77">
        <v>10.676341000000001</v>
      </c>
      <c r="M168" s="78">
        <v>0</v>
      </c>
      <c r="N168" s="78">
        <v>1E-3</v>
      </c>
      <c r="O168" s="78">
        <v>1E-4</v>
      </c>
    </row>
    <row r="169" spans="2:15">
      <c r="B169" t="s">
        <v>838</v>
      </c>
      <c r="C169" t="s">
        <v>839</v>
      </c>
      <c r="D169" t="s">
        <v>264</v>
      </c>
      <c r="E169" t="s">
        <v>567</v>
      </c>
      <c r="F169" t="s">
        <v>840</v>
      </c>
      <c r="G169" t="s">
        <v>834</v>
      </c>
      <c r="H169" t="s">
        <v>106</v>
      </c>
      <c r="I169" s="77">
        <v>50</v>
      </c>
      <c r="J169" s="77">
        <v>11188</v>
      </c>
      <c r="K169" s="77">
        <v>0.225212</v>
      </c>
      <c r="L169" s="77">
        <v>20.878260000000001</v>
      </c>
      <c r="M169" s="78">
        <v>0</v>
      </c>
      <c r="N169" s="78">
        <v>1.9E-3</v>
      </c>
      <c r="O169" s="78">
        <v>2.0000000000000001E-4</v>
      </c>
    </row>
    <row r="170" spans="2:15">
      <c r="B170" t="s">
        <v>841</v>
      </c>
      <c r="C170" t="s">
        <v>842</v>
      </c>
      <c r="D170" t="s">
        <v>264</v>
      </c>
      <c r="E170" t="s">
        <v>567</v>
      </c>
      <c r="F170" t="s">
        <v>843</v>
      </c>
      <c r="G170" t="s">
        <v>834</v>
      </c>
      <c r="H170" t="s">
        <v>106</v>
      </c>
      <c r="I170" s="77">
        <v>280</v>
      </c>
      <c r="J170" s="77">
        <v>925</v>
      </c>
      <c r="K170" s="77">
        <v>0.22484280000000001</v>
      </c>
      <c r="L170" s="77">
        <v>9.7871228000000006</v>
      </c>
      <c r="M170" s="78">
        <v>0</v>
      </c>
      <c r="N170" s="78">
        <v>8.9999999999999998E-4</v>
      </c>
      <c r="O170" s="78">
        <v>1E-4</v>
      </c>
    </row>
    <row r="171" spans="2:15">
      <c r="B171" t="s">
        <v>844</v>
      </c>
      <c r="C171" t="s">
        <v>845</v>
      </c>
      <c r="D171" t="s">
        <v>264</v>
      </c>
      <c r="E171" t="s">
        <v>567</v>
      </c>
      <c r="F171" t="s">
        <v>846</v>
      </c>
      <c r="G171" t="s">
        <v>834</v>
      </c>
      <c r="H171" t="s">
        <v>106</v>
      </c>
      <c r="I171" s="77">
        <v>87</v>
      </c>
      <c r="J171" s="77">
        <v>5238</v>
      </c>
      <c r="K171" s="77">
        <v>0.21679424</v>
      </c>
      <c r="L171" s="77">
        <v>17.041459759999999</v>
      </c>
      <c r="M171" s="78">
        <v>0</v>
      </c>
      <c r="N171" s="78">
        <v>1.5E-3</v>
      </c>
      <c r="O171" s="78">
        <v>2.0000000000000001E-4</v>
      </c>
    </row>
    <row r="172" spans="2:15">
      <c r="B172" t="s">
        <v>847</v>
      </c>
      <c r="C172" t="s">
        <v>848</v>
      </c>
      <c r="D172" t="s">
        <v>264</v>
      </c>
      <c r="E172" t="s">
        <v>567</v>
      </c>
      <c r="F172" t="s">
        <v>849</v>
      </c>
      <c r="G172" t="s">
        <v>834</v>
      </c>
      <c r="H172" t="s">
        <v>106</v>
      </c>
      <c r="I172" s="77">
        <v>185</v>
      </c>
      <c r="J172" s="77">
        <v>3061</v>
      </c>
      <c r="K172" s="77">
        <v>0</v>
      </c>
      <c r="L172" s="77">
        <v>20.907242199999999</v>
      </c>
      <c r="M172" s="78">
        <v>0</v>
      </c>
      <c r="N172" s="78">
        <v>1.9E-3</v>
      </c>
      <c r="O172" s="78">
        <v>2.0000000000000001E-4</v>
      </c>
    </row>
    <row r="173" spans="2:15">
      <c r="B173" t="s">
        <v>850</v>
      </c>
      <c r="C173" t="s">
        <v>851</v>
      </c>
      <c r="D173" t="s">
        <v>264</v>
      </c>
      <c r="E173" t="s">
        <v>567</v>
      </c>
      <c r="F173" t="s">
        <v>852</v>
      </c>
      <c r="G173" t="s">
        <v>834</v>
      </c>
      <c r="H173" t="s">
        <v>106</v>
      </c>
      <c r="I173" s="77">
        <v>50</v>
      </c>
      <c r="J173" s="77">
        <v>12150</v>
      </c>
      <c r="K173" s="77">
        <v>0.16060199999999999</v>
      </c>
      <c r="L173" s="77">
        <v>22.589502</v>
      </c>
      <c r="M173" s="78">
        <v>0</v>
      </c>
      <c r="N173" s="78">
        <v>2E-3</v>
      </c>
      <c r="O173" s="78">
        <v>2.0000000000000001E-4</v>
      </c>
    </row>
    <row r="174" spans="2:15">
      <c r="B174" t="s">
        <v>853</v>
      </c>
      <c r="C174" t="s">
        <v>854</v>
      </c>
      <c r="D174" t="s">
        <v>264</v>
      </c>
      <c r="E174" t="s">
        <v>567</v>
      </c>
      <c r="F174" t="s">
        <v>855</v>
      </c>
      <c r="G174" t="s">
        <v>834</v>
      </c>
      <c r="H174" t="s">
        <v>106</v>
      </c>
      <c r="I174" s="77">
        <v>40</v>
      </c>
      <c r="J174" s="77">
        <v>11476</v>
      </c>
      <c r="K174" s="77">
        <v>0.204906</v>
      </c>
      <c r="L174" s="77">
        <v>17.152662800000002</v>
      </c>
      <c r="M174" s="78">
        <v>0</v>
      </c>
      <c r="N174" s="78">
        <v>1.5E-3</v>
      </c>
      <c r="O174" s="78">
        <v>2.0000000000000001E-4</v>
      </c>
    </row>
    <row r="175" spans="2:15">
      <c r="B175" t="s">
        <v>856</v>
      </c>
      <c r="C175" t="s">
        <v>857</v>
      </c>
      <c r="D175" t="s">
        <v>264</v>
      </c>
      <c r="E175" t="s">
        <v>567</v>
      </c>
      <c r="F175" t="s">
        <v>858</v>
      </c>
      <c r="G175" t="s">
        <v>834</v>
      </c>
      <c r="H175" t="s">
        <v>106</v>
      </c>
      <c r="I175" s="77">
        <v>65</v>
      </c>
      <c r="J175" s="77">
        <v>2888</v>
      </c>
      <c r="K175" s="77">
        <v>4.8734399999999997E-2</v>
      </c>
      <c r="L175" s="77">
        <v>6.9793567999999997</v>
      </c>
      <c r="M175" s="78">
        <v>0</v>
      </c>
      <c r="N175" s="78">
        <v>5.9999999999999995E-4</v>
      </c>
      <c r="O175" s="78">
        <v>1E-4</v>
      </c>
    </row>
    <row r="176" spans="2:15">
      <c r="B176" t="s">
        <v>859</v>
      </c>
      <c r="C176" t="s">
        <v>860</v>
      </c>
      <c r="D176" t="s">
        <v>264</v>
      </c>
      <c r="E176" t="s">
        <v>567</v>
      </c>
      <c r="F176" t="s">
        <v>861</v>
      </c>
      <c r="G176" t="s">
        <v>862</v>
      </c>
      <c r="H176" t="s">
        <v>106</v>
      </c>
      <c r="I176" s="77">
        <v>416</v>
      </c>
      <c r="J176" s="77">
        <v>8355</v>
      </c>
      <c r="K176" s="77">
        <v>0</v>
      </c>
      <c r="L176" s="77">
        <v>128.32210559999999</v>
      </c>
      <c r="M176" s="78">
        <v>0</v>
      </c>
      <c r="N176" s="78">
        <v>1.15E-2</v>
      </c>
      <c r="O176" s="78">
        <v>1.1999999999999999E-3</v>
      </c>
    </row>
    <row r="177" spans="2:15">
      <c r="B177" t="s">
        <v>863</v>
      </c>
      <c r="C177" t="s">
        <v>864</v>
      </c>
      <c r="D177" t="s">
        <v>572</v>
      </c>
      <c r="E177" t="s">
        <v>567</v>
      </c>
      <c r="F177" t="s">
        <v>865</v>
      </c>
      <c r="G177" t="s">
        <v>862</v>
      </c>
      <c r="H177" t="s">
        <v>106</v>
      </c>
      <c r="I177" s="77">
        <v>546</v>
      </c>
      <c r="J177" s="77">
        <v>12790</v>
      </c>
      <c r="K177" s="77">
        <v>0</v>
      </c>
      <c r="L177" s="77">
        <v>257.82491279999999</v>
      </c>
      <c r="M177" s="78">
        <v>0</v>
      </c>
      <c r="N177" s="78">
        <v>2.3099999999999999E-2</v>
      </c>
      <c r="O177" s="78">
        <v>2.3999999999999998E-3</v>
      </c>
    </row>
    <row r="178" spans="2:15">
      <c r="B178" t="s">
        <v>866</v>
      </c>
      <c r="C178" t="s">
        <v>867</v>
      </c>
      <c r="D178" t="s">
        <v>264</v>
      </c>
      <c r="E178" t="s">
        <v>567</v>
      </c>
      <c r="F178" t="s">
        <v>868</v>
      </c>
      <c r="G178" t="s">
        <v>862</v>
      </c>
      <c r="H178" t="s">
        <v>106</v>
      </c>
      <c r="I178" s="77">
        <v>488</v>
      </c>
      <c r="J178" s="77">
        <v>2574</v>
      </c>
      <c r="K178" s="77">
        <v>0</v>
      </c>
      <c r="L178" s="77">
        <v>46.375655039999998</v>
      </c>
      <c r="M178" s="78">
        <v>0</v>
      </c>
      <c r="N178" s="78">
        <v>4.1999999999999997E-3</v>
      </c>
      <c r="O178" s="78">
        <v>4.0000000000000002E-4</v>
      </c>
    </row>
    <row r="179" spans="2:15">
      <c r="B179" t="s">
        <v>869</v>
      </c>
      <c r="C179" t="s">
        <v>870</v>
      </c>
      <c r="D179" t="s">
        <v>264</v>
      </c>
      <c r="E179" t="s">
        <v>567</v>
      </c>
      <c r="F179" t="s">
        <v>871</v>
      </c>
      <c r="G179" t="s">
        <v>862</v>
      </c>
      <c r="H179" t="s">
        <v>106</v>
      </c>
      <c r="I179" s="77">
        <v>2056</v>
      </c>
      <c r="J179" s="77">
        <v>547</v>
      </c>
      <c r="K179" s="77">
        <v>0</v>
      </c>
      <c r="L179" s="77">
        <v>41.521413440000003</v>
      </c>
      <c r="M179" s="78">
        <v>0</v>
      </c>
      <c r="N179" s="78">
        <v>3.7000000000000002E-3</v>
      </c>
      <c r="O179" s="78">
        <v>4.0000000000000002E-4</v>
      </c>
    </row>
    <row r="180" spans="2:15">
      <c r="B180" t="s">
        <v>872</v>
      </c>
      <c r="C180" t="s">
        <v>873</v>
      </c>
      <c r="D180" t="s">
        <v>572</v>
      </c>
      <c r="E180" t="s">
        <v>567</v>
      </c>
      <c r="F180" t="s">
        <v>874</v>
      </c>
      <c r="G180" t="s">
        <v>862</v>
      </c>
      <c r="H180" t="s">
        <v>106</v>
      </c>
      <c r="I180" s="77">
        <v>200</v>
      </c>
      <c r="J180" s="77">
        <v>4460</v>
      </c>
      <c r="K180" s="77">
        <v>0</v>
      </c>
      <c r="L180" s="77">
        <v>32.932639999999999</v>
      </c>
      <c r="M180" s="78">
        <v>0</v>
      </c>
      <c r="N180" s="78">
        <v>3.0000000000000001E-3</v>
      </c>
      <c r="O180" s="78">
        <v>2.9999999999999997E-4</v>
      </c>
    </row>
    <row r="181" spans="2:15">
      <c r="B181" t="s">
        <v>875</v>
      </c>
      <c r="C181" t="s">
        <v>876</v>
      </c>
      <c r="D181" t="s">
        <v>264</v>
      </c>
      <c r="E181" t="s">
        <v>567</v>
      </c>
      <c r="F181" t="s">
        <v>877</v>
      </c>
      <c r="G181" t="s">
        <v>862</v>
      </c>
      <c r="H181" t="s">
        <v>106</v>
      </c>
      <c r="I181" s="77">
        <v>400</v>
      </c>
      <c r="J181" s="77">
        <v>608</v>
      </c>
      <c r="K181" s="77">
        <v>0</v>
      </c>
      <c r="L181" s="77">
        <v>8.9789440000000003</v>
      </c>
      <c r="M181" s="78">
        <v>0</v>
      </c>
      <c r="N181" s="78">
        <v>8.0000000000000004E-4</v>
      </c>
      <c r="O181" s="78">
        <v>1E-4</v>
      </c>
    </row>
    <row r="182" spans="2:15">
      <c r="B182" t="s">
        <v>878</v>
      </c>
      <c r="C182" t="s">
        <v>879</v>
      </c>
      <c r="D182" t="s">
        <v>572</v>
      </c>
      <c r="E182" t="s">
        <v>567</v>
      </c>
      <c r="F182" t="s">
        <v>880</v>
      </c>
      <c r="G182" t="s">
        <v>862</v>
      </c>
      <c r="H182" t="s">
        <v>106</v>
      </c>
      <c r="I182" s="77">
        <v>36</v>
      </c>
      <c r="J182" s="77">
        <v>3402</v>
      </c>
      <c r="K182" s="77">
        <v>0</v>
      </c>
      <c r="L182" s="77">
        <v>4.5216662400000001</v>
      </c>
      <c r="M182" s="78">
        <v>0</v>
      </c>
      <c r="N182" s="78">
        <v>4.0000000000000002E-4</v>
      </c>
      <c r="O182" s="78">
        <v>0</v>
      </c>
    </row>
    <row r="183" spans="2:15">
      <c r="B183" t="s">
        <v>881</v>
      </c>
      <c r="C183" t="s">
        <v>882</v>
      </c>
      <c r="D183" t="s">
        <v>264</v>
      </c>
      <c r="E183" t="s">
        <v>567</v>
      </c>
      <c r="F183" t="s">
        <v>883</v>
      </c>
      <c r="G183" t="s">
        <v>862</v>
      </c>
      <c r="H183" t="s">
        <v>106</v>
      </c>
      <c r="I183" s="77">
        <v>249</v>
      </c>
      <c r="J183" s="77">
        <v>3319</v>
      </c>
      <c r="K183" s="77">
        <v>0</v>
      </c>
      <c r="L183" s="77">
        <v>30.511832519999999</v>
      </c>
      <c r="M183" s="78">
        <v>0</v>
      </c>
      <c r="N183" s="78">
        <v>2.7000000000000001E-3</v>
      </c>
      <c r="O183" s="78">
        <v>2.9999999999999997E-4</v>
      </c>
    </row>
    <row r="184" spans="2:15">
      <c r="B184" t="s">
        <v>884</v>
      </c>
      <c r="C184" t="s">
        <v>885</v>
      </c>
      <c r="D184" t="s">
        <v>264</v>
      </c>
      <c r="E184" t="s">
        <v>567</v>
      </c>
      <c r="F184" t="s">
        <v>886</v>
      </c>
      <c r="G184" t="s">
        <v>862</v>
      </c>
      <c r="H184" t="s">
        <v>106</v>
      </c>
      <c r="I184" s="77">
        <v>20</v>
      </c>
      <c r="J184" s="77">
        <v>13291</v>
      </c>
      <c r="K184" s="77">
        <v>0</v>
      </c>
      <c r="L184" s="77">
        <v>9.8140744000000009</v>
      </c>
      <c r="M184" s="78">
        <v>0</v>
      </c>
      <c r="N184" s="78">
        <v>8.9999999999999998E-4</v>
      </c>
      <c r="O184" s="78">
        <v>1E-4</v>
      </c>
    </row>
    <row r="185" spans="2:15">
      <c r="B185" t="s">
        <v>887</v>
      </c>
      <c r="C185" t="s">
        <v>888</v>
      </c>
      <c r="D185" t="s">
        <v>572</v>
      </c>
      <c r="E185" t="s">
        <v>567</v>
      </c>
      <c r="F185" t="s">
        <v>889</v>
      </c>
      <c r="G185" t="s">
        <v>578</v>
      </c>
      <c r="H185" t="s">
        <v>106</v>
      </c>
      <c r="I185" s="77">
        <v>151</v>
      </c>
      <c r="J185" s="77">
        <v>11124</v>
      </c>
      <c r="K185" s="77">
        <v>0</v>
      </c>
      <c r="L185" s="77">
        <v>62.015410080000002</v>
      </c>
      <c r="M185" s="78">
        <v>0</v>
      </c>
      <c r="N185" s="78">
        <v>5.5999999999999999E-3</v>
      </c>
      <c r="O185" s="78">
        <v>5.9999999999999995E-4</v>
      </c>
    </row>
    <row r="186" spans="2:15">
      <c r="B186" t="s">
        <v>890</v>
      </c>
      <c r="C186" t="s">
        <v>891</v>
      </c>
      <c r="D186" t="s">
        <v>572</v>
      </c>
      <c r="E186" t="s">
        <v>567</v>
      </c>
      <c r="F186" t="s">
        <v>892</v>
      </c>
      <c r="G186" t="s">
        <v>578</v>
      </c>
      <c r="H186" t="s">
        <v>106</v>
      </c>
      <c r="I186" s="77">
        <v>10</v>
      </c>
      <c r="J186" s="77">
        <v>72335</v>
      </c>
      <c r="K186" s="77">
        <v>0</v>
      </c>
      <c r="L186" s="77">
        <v>26.706081999999999</v>
      </c>
      <c r="M186" s="78">
        <v>0</v>
      </c>
      <c r="N186" s="78">
        <v>2.3999999999999998E-3</v>
      </c>
      <c r="O186" s="78">
        <v>2.0000000000000001E-4</v>
      </c>
    </row>
    <row r="187" spans="2:15">
      <c r="B187" t="s">
        <v>893</v>
      </c>
      <c r="C187" t="s">
        <v>894</v>
      </c>
      <c r="D187" t="s">
        <v>572</v>
      </c>
      <c r="E187" t="s">
        <v>567</v>
      </c>
      <c r="F187" t="s">
        <v>895</v>
      </c>
      <c r="G187" t="s">
        <v>578</v>
      </c>
      <c r="H187" t="s">
        <v>106</v>
      </c>
      <c r="I187" s="77">
        <v>27</v>
      </c>
      <c r="J187" s="77">
        <v>15877</v>
      </c>
      <c r="K187" s="77">
        <v>0</v>
      </c>
      <c r="L187" s="77">
        <v>15.82682868</v>
      </c>
      <c r="M187" s="78">
        <v>0</v>
      </c>
      <c r="N187" s="78">
        <v>1.4E-3</v>
      </c>
      <c r="O187" s="78">
        <v>1E-4</v>
      </c>
    </row>
    <row r="188" spans="2:15">
      <c r="B188" t="s">
        <v>896</v>
      </c>
      <c r="C188" t="s">
        <v>897</v>
      </c>
      <c r="D188" t="s">
        <v>572</v>
      </c>
      <c r="E188" t="s">
        <v>567</v>
      </c>
      <c r="F188" t="s">
        <v>898</v>
      </c>
      <c r="G188" t="s">
        <v>578</v>
      </c>
      <c r="H188" t="s">
        <v>106</v>
      </c>
      <c r="I188" s="77">
        <v>1542</v>
      </c>
      <c r="J188" s="77">
        <v>3291</v>
      </c>
      <c r="K188" s="77">
        <v>0</v>
      </c>
      <c r="L188" s="77">
        <v>187.35873624000001</v>
      </c>
      <c r="M188" s="78">
        <v>0</v>
      </c>
      <c r="N188" s="78">
        <v>1.6799999999999999E-2</v>
      </c>
      <c r="O188" s="78">
        <v>1.6999999999999999E-3</v>
      </c>
    </row>
    <row r="189" spans="2:15">
      <c r="B189" t="s">
        <v>899</v>
      </c>
      <c r="C189" t="s">
        <v>900</v>
      </c>
      <c r="D189" t="s">
        <v>572</v>
      </c>
      <c r="E189" t="s">
        <v>567</v>
      </c>
      <c r="F189" t="s">
        <v>901</v>
      </c>
      <c r="G189" t="s">
        <v>578</v>
      </c>
      <c r="H189" t="s">
        <v>106</v>
      </c>
      <c r="I189" s="77">
        <v>87</v>
      </c>
      <c r="J189" s="77">
        <v>6433</v>
      </c>
      <c r="K189" s="77">
        <v>0</v>
      </c>
      <c r="L189" s="77">
        <v>20.66305332</v>
      </c>
      <c r="M189" s="78">
        <v>0</v>
      </c>
      <c r="N189" s="78">
        <v>1.9E-3</v>
      </c>
      <c r="O189" s="78">
        <v>2.0000000000000001E-4</v>
      </c>
    </row>
    <row r="190" spans="2:15">
      <c r="B190" t="s">
        <v>902</v>
      </c>
      <c r="C190" t="s">
        <v>903</v>
      </c>
      <c r="D190" t="s">
        <v>572</v>
      </c>
      <c r="E190" t="s">
        <v>567</v>
      </c>
      <c r="F190" t="s">
        <v>904</v>
      </c>
      <c r="G190" t="s">
        <v>578</v>
      </c>
      <c r="H190" t="s">
        <v>106</v>
      </c>
      <c r="I190" s="77">
        <v>219</v>
      </c>
      <c r="J190" s="77">
        <v>40822</v>
      </c>
      <c r="K190" s="77">
        <v>2.4256440000000001E-2</v>
      </c>
      <c r="L190" s="77">
        <v>330.089721</v>
      </c>
      <c r="M190" s="78">
        <v>0</v>
      </c>
      <c r="N190" s="78">
        <v>2.9600000000000001E-2</v>
      </c>
      <c r="O190" s="78">
        <v>3.0999999999999999E-3</v>
      </c>
    </row>
    <row r="191" spans="2:15">
      <c r="B191" t="s">
        <v>905</v>
      </c>
      <c r="C191" t="s">
        <v>906</v>
      </c>
      <c r="D191" t="s">
        <v>572</v>
      </c>
      <c r="E191" t="s">
        <v>567</v>
      </c>
      <c r="F191" t="s">
        <v>907</v>
      </c>
      <c r="G191" t="s">
        <v>578</v>
      </c>
      <c r="H191" t="s">
        <v>106</v>
      </c>
      <c r="I191" s="77">
        <v>34</v>
      </c>
      <c r="J191" s="77">
        <v>19976</v>
      </c>
      <c r="K191" s="77">
        <v>0</v>
      </c>
      <c r="L191" s="77">
        <v>25.075473280000001</v>
      </c>
      <c r="M191" s="78">
        <v>0</v>
      </c>
      <c r="N191" s="78">
        <v>2.3E-3</v>
      </c>
      <c r="O191" s="78">
        <v>2.0000000000000001E-4</v>
      </c>
    </row>
    <row r="192" spans="2:15">
      <c r="B192" t="s">
        <v>908</v>
      </c>
      <c r="C192" t="s">
        <v>909</v>
      </c>
      <c r="D192" t="s">
        <v>572</v>
      </c>
      <c r="E192" t="s">
        <v>567</v>
      </c>
      <c r="F192" t="s">
        <v>910</v>
      </c>
      <c r="G192" t="s">
        <v>578</v>
      </c>
      <c r="H192" t="s">
        <v>106</v>
      </c>
      <c r="I192" s="77">
        <v>10</v>
      </c>
      <c r="J192" s="77">
        <v>10134</v>
      </c>
      <c r="K192" s="77">
        <v>0</v>
      </c>
      <c r="L192" s="77">
        <v>3.7414727999999999</v>
      </c>
      <c r="M192" s="78">
        <v>0</v>
      </c>
      <c r="N192" s="78">
        <v>2.9999999999999997E-4</v>
      </c>
      <c r="O192" s="78">
        <v>0</v>
      </c>
    </row>
    <row r="193" spans="2:15">
      <c r="B193" t="s">
        <v>911</v>
      </c>
      <c r="C193" t="s">
        <v>912</v>
      </c>
      <c r="D193" t="s">
        <v>572</v>
      </c>
      <c r="E193" t="s">
        <v>567</v>
      </c>
      <c r="F193" t="s">
        <v>913</v>
      </c>
      <c r="G193" t="s">
        <v>578</v>
      </c>
      <c r="H193" t="s">
        <v>106</v>
      </c>
      <c r="I193" s="77">
        <v>86</v>
      </c>
      <c r="J193" s="77">
        <v>11806</v>
      </c>
      <c r="K193" s="77">
        <v>0</v>
      </c>
      <c r="L193" s="77">
        <v>37.485466719999998</v>
      </c>
      <c r="M193" s="78">
        <v>0</v>
      </c>
      <c r="N193" s="78">
        <v>3.3999999999999998E-3</v>
      </c>
      <c r="O193" s="78">
        <v>2.9999999999999997E-4</v>
      </c>
    </row>
    <row r="194" spans="2:15">
      <c r="B194" t="s">
        <v>914</v>
      </c>
      <c r="C194" t="s">
        <v>915</v>
      </c>
      <c r="D194" t="s">
        <v>264</v>
      </c>
      <c r="E194" t="s">
        <v>567</v>
      </c>
      <c r="F194" t="s">
        <v>916</v>
      </c>
      <c r="G194" t="s">
        <v>578</v>
      </c>
      <c r="H194" t="s">
        <v>106</v>
      </c>
      <c r="I194" s="77">
        <v>24</v>
      </c>
      <c r="J194" s="77">
        <v>10064</v>
      </c>
      <c r="K194" s="77">
        <v>3.3634120000000003E-2</v>
      </c>
      <c r="L194" s="77">
        <v>8.9511432400000004</v>
      </c>
      <c r="M194" s="78">
        <v>0</v>
      </c>
      <c r="N194" s="78">
        <v>8.0000000000000004E-4</v>
      </c>
      <c r="O194" s="78">
        <v>1E-4</v>
      </c>
    </row>
    <row r="195" spans="2:15">
      <c r="B195" t="s">
        <v>917</v>
      </c>
      <c r="C195" t="s">
        <v>918</v>
      </c>
      <c r="D195" t="s">
        <v>572</v>
      </c>
      <c r="E195" t="s">
        <v>567</v>
      </c>
      <c r="F195" t="s">
        <v>919</v>
      </c>
      <c r="G195" t="s">
        <v>585</v>
      </c>
      <c r="H195" t="s">
        <v>106</v>
      </c>
      <c r="I195" s="77">
        <v>25</v>
      </c>
      <c r="J195" s="77">
        <v>48377</v>
      </c>
      <c r="K195" s="77">
        <v>0</v>
      </c>
      <c r="L195" s="77">
        <v>44.651971000000003</v>
      </c>
      <c r="M195" s="78">
        <v>0</v>
      </c>
      <c r="N195" s="78">
        <v>4.0000000000000001E-3</v>
      </c>
      <c r="O195" s="78">
        <v>4.0000000000000002E-4</v>
      </c>
    </row>
    <row r="196" spans="2:15">
      <c r="B196" t="s">
        <v>920</v>
      </c>
      <c r="C196" t="s">
        <v>921</v>
      </c>
      <c r="D196" t="s">
        <v>572</v>
      </c>
      <c r="E196" t="s">
        <v>567</v>
      </c>
      <c r="F196" t="s">
        <v>922</v>
      </c>
      <c r="G196" t="s">
        <v>585</v>
      </c>
      <c r="H196" t="s">
        <v>106</v>
      </c>
      <c r="I196" s="77">
        <v>200</v>
      </c>
      <c r="J196" s="77">
        <v>1538</v>
      </c>
      <c r="K196" s="77">
        <v>0</v>
      </c>
      <c r="L196" s="77">
        <v>11.356591999999999</v>
      </c>
      <c r="M196" s="78">
        <v>0</v>
      </c>
      <c r="N196" s="78">
        <v>1E-3</v>
      </c>
      <c r="O196" s="78">
        <v>1E-4</v>
      </c>
    </row>
    <row r="197" spans="2:15">
      <c r="B197" t="s">
        <v>923</v>
      </c>
      <c r="C197" t="s">
        <v>924</v>
      </c>
      <c r="D197" t="s">
        <v>572</v>
      </c>
      <c r="E197" t="s">
        <v>567</v>
      </c>
      <c r="F197" t="s">
        <v>925</v>
      </c>
      <c r="G197" t="s">
        <v>585</v>
      </c>
      <c r="H197" t="s">
        <v>106</v>
      </c>
      <c r="I197" s="77">
        <v>76</v>
      </c>
      <c r="J197" s="77">
        <v>8919</v>
      </c>
      <c r="K197" s="77">
        <v>0</v>
      </c>
      <c r="L197" s="77">
        <v>25.02600048</v>
      </c>
      <c r="M197" s="78">
        <v>0</v>
      </c>
      <c r="N197" s="78">
        <v>2.2000000000000001E-3</v>
      </c>
      <c r="O197" s="78">
        <v>2.0000000000000001E-4</v>
      </c>
    </row>
    <row r="198" spans="2:15">
      <c r="B198" t="s">
        <v>926</v>
      </c>
      <c r="C198" t="s">
        <v>927</v>
      </c>
      <c r="D198" t="s">
        <v>572</v>
      </c>
      <c r="E198" t="s">
        <v>567</v>
      </c>
      <c r="F198" t="s">
        <v>928</v>
      </c>
      <c r="G198" t="s">
        <v>585</v>
      </c>
      <c r="H198" t="s">
        <v>106</v>
      </c>
      <c r="I198" s="77">
        <v>90</v>
      </c>
      <c r="J198" s="77">
        <v>1084</v>
      </c>
      <c r="K198" s="77">
        <v>0</v>
      </c>
      <c r="L198" s="77">
        <v>3.6019152000000001</v>
      </c>
      <c r="M198" s="78">
        <v>0</v>
      </c>
      <c r="N198" s="78">
        <v>2.9999999999999997E-4</v>
      </c>
      <c r="O198" s="78">
        <v>0</v>
      </c>
    </row>
    <row r="199" spans="2:15">
      <c r="B199" t="s">
        <v>929</v>
      </c>
      <c r="C199" t="s">
        <v>930</v>
      </c>
      <c r="D199" t="s">
        <v>572</v>
      </c>
      <c r="E199" t="s">
        <v>567</v>
      </c>
      <c r="F199" t="s">
        <v>931</v>
      </c>
      <c r="G199" t="s">
        <v>585</v>
      </c>
      <c r="H199" t="s">
        <v>106</v>
      </c>
      <c r="I199" s="77">
        <v>48</v>
      </c>
      <c r="J199" s="77">
        <v>11612</v>
      </c>
      <c r="K199" s="77">
        <v>0</v>
      </c>
      <c r="L199" s="77">
        <v>20.57832192</v>
      </c>
      <c r="M199" s="78">
        <v>0</v>
      </c>
      <c r="N199" s="78">
        <v>1.8E-3</v>
      </c>
      <c r="O199" s="78">
        <v>2.0000000000000001E-4</v>
      </c>
    </row>
    <row r="200" spans="2:15">
      <c r="B200" t="s">
        <v>932</v>
      </c>
      <c r="C200" t="s">
        <v>933</v>
      </c>
      <c r="D200" t="s">
        <v>572</v>
      </c>
      <c r="E200" t="s">
        <v>567</v>
      </c>
      <c r="F200" t="s">
        <v>934</v>
      </c>
      <c r="G200" t="s">
        <v>585</v>
      </c>
      <c r="H200" t="s">
        <v>106</v>
      </c>
      <c r="I200" s="77">
        <v>460</v>
      </c>
      <c r="J200" s="77">
        <v>436</v>
      </c>
      <c r="K200" s="77">
        <v>0</v>
      </c>
      <c r="L200" s="77">
        <v>7.4046751999999998</v>
      </c>
      <c r="M200" s="78">
        <v>0</v>
      </c>
      <c r="N200" s="78">
        <v>6.9999999999999999E-4</v>
      </c>
      <c r="O200" s="78">
        <v>1E-4</v>
      </c>
    </row>
    <row r="201" spans="2:15">
      <c r="B201" t="s">
        <v>935</v>
      </c>
      <c r="C201" t="s">
        <v>936</v>
      </c>
      <c r="D201" t="s">
        <v>264</v>
      </c>
      <c r="E201" t="s">
        <v>567</v>
      </c>
      <c r="F201" t="s">
        <v>937</v>
      </c>
      <c r="G201" t="s">
        <v>585</v>
      </c>
      <c r="H201" t="s">
        <v>106</v>
      </c>
      <c r="I201" s="77">
        <v>72</v>
      </c>
      <c r="J201" s="77">
        <v>6408</v>
      </c>
      <c r="K201" s="77">
        <v>0</v>
      </c>
      <c r="L201" s="77">
        <v>17.034001920000001</v>
      </c>
      <c r="M201" s="78">
        <v>0</v>
      </c>
      <c r="N201" s="78">
        <v>1.5E-3</v>
      </c>
      <c r="O201" s="78">
        <v>2.0000000000000001E-4</v>
      </c>
    </row>
    <row r="202" spans="2:15">
      <c r="B202" t="s">
        <v>938</v>
      </c>
      <c r="C202" t="s">
        <v>939</v>
      </c>
      <c r="D202" t="s">
        <v>572</v>
      </c>
      <c r="E202" t="s">
        <v>567</v>
      </c>
      <c r="F202" t="s">
        <v>940</v>
      </c>
      <c r="G202" t="s">
        <v>585</v>
      </c>
      <c r="H202" t="s">
        <v>106</v>
      </c>
      <c r="I202" s="77">
        <v>23</v>
      </c>
      <c r="J202" s="77">
        <v>14399</v>
      </c>
      <c r="K202" s="77">
        <v>0</v>
      </c>
      <c r="L202" s="77">
        <v>12.227054839999999</v>
      </c>
      <c r="M202" s="78">
        <v>0</v>
      </c>
      <c r="N202" s="78">
        <v>1.1000000000000001E-3</v>
      </c>
      <c r="O202" s="78">
        <v>1E-4</v>
      </c>
    </row>
    <row r="203" spans="2:15">
      <c r="B203" t="s">
        <v>941</v>
      </c>
      <c r="C203" t="s">
        <v>942</v>
      </c>
      <c r="D203" t="s">
        <v>264</v>
      </c>
      <c r="E203" t="s">
        <v>567</v>
      </c>
      <c r="F203" t="s">
        <v>943</v>
      </c>
      <c r="G203" t="s">
        <v>585</v>
      </c>
      <c r="H203" t="s">
        <v>106</v>
      </c>
      <c r="I203" s="77">
        <v>36</v>
      </c>
      <c r="J203" s="77">
        <v>3917</v>
      </c>
      <c r="K203" s="77">
        <v>0</v>
      </c>
      <c r="L203" s="77">
        <v>5.2061630399999999</v>
      </c>
      <c r="M203" s="78">
        <v>0</v>
      </c>
      <c r="N203" s="78">
        <v>5.0000000000000001E-4</v>
      </c>
      <c r="O203" s="78">
        <v>0</v>
      </c>
    </row>
    <row r="204" spans="2:15">
      <c r="B204" t="s">
        <v>944</v>
      </c>
      <c r="C204" t="s">
        <v>945</v>
      </c>
      <c r="D204" t="s">
        <v>264</v>
      </c>
      <c r="E204" t="s">
        <v>567</v>
      </c>
      <c r="F204" t="s">
        <v>946</v>
      </c>
      <c r="G204" t="s">
        <v>585</v>
      </c>
      <c r="H204" t="s">
        <v>106</v>
      </c>
      <c r="I204" s="77">
        <v>100</v>
      </c>
      <c r="J204" s="77">
        <v>9697</v>
      </c>
      <c r="K204" s="77">
        <v>9.2299999999999993E-2</v>
      </c>
      <c r="L204" s="77">
        <v>35.893624000000003</v>
      </c>
      <c r="M204" s="78">
        <v>0</v>
      </c>
      <c r="N204" s="78">
        <v>3.2000000000000002E-3</v>
      </c>
      <c r="O204" s="78">
        <v>2.9999999999999997E-4</v>
      </c>
    </row>
    <row r="205" spans="2:15">
      <c r="B205" t="s">
        <v>947</v>
      </c>
      <c r="C205" t="s">
        <v>948</v>
      </c>
      <c r="D205" t="s">
        <v>572</v>
      </c>
      <c r="E205" t="s">
        <v>567</v>
      </c>
      <c r="F205" t="s">
        <v>949</v>
      </c>
      <c r="G205" t="s">
        <v>585</v>
      </c>
      <c r="H205" t="s">
        <v>106</v>
      </c>
      <c r="I205" s="77">
        <v>89</v>
      </c>
      <c r="J205" s="77">
        <v>1382</v>
      </c>
      <c r="K205" s="77">
        <v>0</v>
      </c>
      <c r="L205" s="77">
        <v>4.5410861599999999</v>
      </c>
      <c r="M205" s="78">
        <v>0</v>
      </c>
      <c r="N205" s="78">
        <v>4.0000000000000002E-4</v>
      </c>
      <c r="O205" s="78">
        <v>0</v>
      </c>
    </row>
    <row r="206" spans="2:15">
      <c r="B206" t="s">
        <v>950</v>
      </c>
      <c r="C206" t="s">
        <v>951</v>
      </c>
      <c r="D206" t="s">
        <v>572</v>
      </c>
      <c r="E206" t="s">
        <v>567</v>
      </c>
      <c r="F206" t="s">
        <v>952</v>
      </c>
      <c r="G206" t="s">
        <v>585</v>
      </c>
      <c r="H206" t="s">
        <v>106</v>
      </c>
      <c r="I206" s="77">
        <v>78</v>
      </c>
      <c r="J206" s="77">
        <v>33505</v>
      </c>
      <c r="K206" s="77">
        <v>0</v>
      </c>
      <c r="L206" s="77">
        <v>96.486358800000005</v>
      </c>
      <c r="M206" s="78">
        <v>0</v>
      </c>
      <c r="N206" s="78">
        <v>8.6999999999999994E-3</v>
      </c>
      <c r="O206" s="78">
        <v>8.9999999999999998E-4</v>
      </c>
    </row>
    <row r="207" spans="2:15">
      <c r="B207" t="s">
        <v>953</v>
      </c>
      <c r="C207" t="s">
        <v>954</v>
      </c>
      <c r="D207" t="s">
        <v>572</v>
      </c>
      <c r="E207" t="s">
        <v>567</v>
      </c>
      <c r="F207" t="s">
        <v>955</v>
      </c>
      <c r="G207" t="s">
        <v>585</v>
      </c>
      <c r="H207" t="s">
        <v>106</v>
      </c>
      <c r="I207" s="77">
        <v>10</v>
      </c>
      <c r="J207" s="77">
        <v>40299</v>
      </c>
      <c r="K207" s="77">
        <v>0</v>
      </c>
      <c r="L207" s="77">
        <v>14.8783908</v>
      </c>
      <c r="M207" s="78">
        <v>0</v>
      </c>
      <c r="N207" s="78">
        <v>1.2999999999999999E-3</v>
      </c>
      <c r="O207" s="78">
        <v>1E-4</v>
      </c>
    </row>
    <row r="208" spans="2:15">
      <c r="B208" t="s">
        <v>956</v>
      </c>
      <c r="C208" t="s">
        <v>957</v>
      </c>
      <c r="D208" t="s">
        <v>264</v>
      </c>
      <c r="E208" t="s">
        <v>567</v>
      </c>
      <c r="F208" t="s">
        <v>958</v>
      </c>
      <c r="G208" t="s">
        <v>585</v>
      </c>
      <c r="H208" t="s">
        <v>106</v>
      </c>
      <c r="I208" s="77">
        <v>344</v>
      </c>
      <c r="J208" s="77">
        <v>1472</v>
      </c>
      <c r="K208" s="77">
        <v>0</v>
      </c>
      <c r="L208" s="77">
        <v>18.695106559999999</v>
      </c>
      <c r="M208" s="78">
        <v>0</v>
      </c>
      <c r="N208" s="78">
        <v>1.6999999999999999E-3</v>
      </c>
      <c r="O208" s="78">
        <v>2.0000000000000001E-4</v>
      </c>
    </row>
    <row r="209" spans="2:15">
      <c r="B209" t="s">
        <v>959</v>
      </c>
      <c r="C209" t="s">
        <v>960</v>
      </c>
      <c r="D209" t="s">
        <v>264</v>
      </c>
      <c r="E209" t="s">
        <v>567</v>
      </c>
      <c r="F209" t="s">
        <v>961</v>
      </c>
      <c r="G209" t="s">
        <v>585</v>
      </c>
      <c r="H209" t="s">
        <v>106</v>
      </c>
      <c r="I209" s="77">
        <v>1401</v>
      </c>
      <c r="J209" s="77">
        <v>1520</v>
      </c>
      <c r="K209" s="77">
        <v>0</v>
      </c>
      <c r="L209" s="77">
        <v>78.6218784</v>
      </c>
      <c r="M209" s="78">
        <v>0</v>
      </c>
      <c r="N209" s="78">
        <v>7.1000000000000004E-3</v>
      </c>
      <c r="O209" s="78">
        <v>6.9999999999999999E-4</v>
      </c>
    </row>
    <row r="210" spans="2:15">
      <c r="B210" t="s">
        <v>962</v>
      </c>
      <c r="C210" t="s">
        <v>963</v>
      </c>
      <c r="D210" t="s">
        <v>572</v>
      </c>
      <c r="E210" t="s">
        <v>567</v>
      </c>
      <c r="F210" t="s">
        <v>964</v>
      </c>
      <c r="G210" t="s">
        <v>585</v>
      </c>
      <c r="H210" t="s">
        <v>106</v>
      </c>
      <c r="I210" s="77">
        <v>505</v>
      </c>
      <c r="J210" s="77">
        <v>6586</v>
      </c>
      <c r="K210" s="77">
        <v>0</v>
      </c>
      <c r="L210" s="77">
        <v>122.79333560000001</v>
      </c>
      <c r="M210" s="78">
        <v>0</v>
      </c>
      <c r="N210" s="78">
        <v>1.0999999999999999E-2</v>
      </c>
      <c r="O210" s="78">
        <v>1.1000000000000001E-3</v>
      </c>
    </row>
    <row r="211" spans="2:15">
      <c r="B211" t="s">
        <v>965</v>
      </c>
      <c r="C211" t="s">
        <v>966</v>
      </c>
      <c r="D211" t="s">
        <v>572</v>
      </c>
      <c r="E211" t="s">
        <v>567</v>
      </c>
      <c r="F211" t="s">
        <v>967</v>
      </c>
      <c r="G211" t="s">
        <v>585</v>
      </c>
      <c r="H211" t="s">
        <v>106</v>
      </c>
      <c r="I211" s="77">
        <v>100</v>
      </c>
      <c r="J211" s="77">
        <v>1166</v>
      </c>
      <c r="K211" s="77">
        <v>0</v>
      </c>
      <c r="L211" s="77">
        <v>4.3048719999999996</v>
      </c>
      <c r="M211" s="78">
        <v>0</v>
      </c>
      <c r="N211" s="78">
        <v>4.0000000000000002E-4</v>
      </c>
      <c r="O211" s="78">
        <v>0</v>
      </c>
    </row>
    <row r="212" spans="2:15">
      <c r="B212" t="s">
        <v>968</v>
      </c>
      <c r="C212" t="s">
        <v>969</v>
      </c>
      <c r="D212" t="s">
        <v>264</v>
      </c>
      <c r="E212" t="s">
        <v>567</v>
      </c>
      <c r="F212" t="s">
        <v>970</v>
      </c>
      <c r="G212" t="s">
        <v>585</v>
      </c>
      <c r="H212" t="s">
        <v>106</v>
      </c>
      <c r="I212" s="77">
        <v>131</v>
      </c>
      <c r="J212" s="77">
        <v>21043</v>
      </c>
      <c r="K212" s="77">
        <v>0</v>
      </c>
      <c r="L212" s="77">
        <v>101.77489036</v>
      </c>
      <c r="M212" s="78">
        <v>0</v>
      </c>
      <c r="N212" s="78">
        <v>9.1000000000000004E-3</v>
      </c>
      <c r="O212" s="78">
        <v>8.9999999999999998E-4</v>
      </c>
    </row>
    <row r="213" spans="2:15">
      <c r="B213" t="s">
        <v>971</v>
      </c>
      <c r="C213" t="s">
        <v>972</v>
      </c>
      <c r="D213" t="s">
        <v>264</v>
      </c>
      <c r="E213" t="s">
        <v>567</v>
      </c>
      <c r="F213" t="s">
        <v>973</v>
      </c>
      <c r="G213" t="s">
        <v>585</v>
      </c>
      <c r="H213" t="s">
        <v>106</v>
      </c>
      <c r="I213" s="77">
        <v>180</v>
      </c>
      <c r="J213" s="77">
        <v>1486</v>
      </c>
      <c r="K213" s="77">
        <v>0</v>
      </c>
      <c r="L213" s="77">
        <v>9.8753615999999997</v>
      </c>
      <c r="M213" s="78">
        <v>0</v>
      </c>
      <c r="N213" s="78">
        <v>8.9999999999999998E-4</v>
      </c>
      <c r="O213" s="78">
        <v>1E-4</v>
      </c>
    </row>
    <row r="214" spans="2:15">
      <c r="B214" t="s">
        <v>974</v>
      </c>
      <c r="C214" t="s">
        <v>975</v>
      </c>
      <c r="D214" t="s">
        <v>264</v>
      </c>
      <c r="E214" t="s">
        <v>567</v>
      </c>
      <c r="F214" t="s">
        <v>976</v>
      </c>
      <c r="G214" t="s">
        <v>585</v>
      </c>
      <c r="H214" t="s">
        <v>106</v>
      </c>
      <c r="I214" s="77">
        <v>10</v>
      </c>
      <c r="J214" s="77">
        <v>6376</v>
      </c>
      <c r="K214" s="77">
        <v>0</v>
      </c>
      <c r="L214" s="77">
        <v>2.3540192000000002</v>
      </c>
      <c r="M214" s="78">
        <v>0</v>
      </c>
      <c r="N214" s="78">
        <v>2.0000000000000001E-4</v>
      </c>
      <c r="O214" s="78">
        <v>0</v>
      </c>
    </row>
    <row r="215" spans="2:15">
      <c r="B215" t="s">
        <v>977</v>
      </c>
      <c r="C215" t="s">
        <v>978</v>
      </c>
      <c r="D215" t="s">
        <v>264</v>
      </c>
      <c r="E215" t="s">
        <v>567</v>
      </c>
      <c r="F215" t="s">
        <v>979</v>
      </c>
      <c r="G215" t="s">
        <v>585</v>
      </c>
      <c r="H215" t="s">
        <v>106</v>
      </c>
      <c r="I215" s="77">
        <v>43</v>
      </c>
      <c r="J215" s="77">
        <v>17577</v>
      </c>
      <c r="K215" s="77">
        <v>0</v>
      </c>
      <c r="L215" s="77">
        <v>27.904542119999999</v>
      </c>
      <c r="M215" s="78">
        <v>0</v>
      </c>
      <c r="N215" s="78">
        <v>2.5000000000000001E-3</v>
      </c>
      <c r="O215" s="78">
        <v>2.9999999999999997E-4</v>
      </c>
    </row>
    <row r="216" spans="2:15">
      <c r="B216" t="s">
        <v>980</v>
      </c>
      <c r="C216" t="s">
        <v>981</v>
      </c>
      <c r="D216" t="s">
        <v>572</v>
      </c>
      <c r="E216" t="s">
        <v>567</v>
      </c>
      <c r="F216" t="s">
        <v>982</v>
      </c>
      <c r="G216" t="s">
        <v>585</v>
      </c>
      <c r="H216" t="s">
        <v>106</v>
      </c>
      <c r="I216" s="77">
        <v>23</v>
      </c>
      <c r="J216" s="77">
        <v>42790</v>
      </c>
      <c r="K216" s="77">
        <v>0</v>
      </c>
      <c r="L216" s="77">
        <v>36.335556400000002</v>
      </c>
      <c r="M216" s="78">
        <v>0</v>
      </c>
      <c r="N216" s="78">
        <v>3.3E-3</v>
      </c>
      <c r="O216" s="78">
        <v>2.9999999999999997E-4</v>
      </c>
    </row>
    <row r="217" spans="2:15">
      <c r="B217" t="s">
        <v>983</v>
      </c>
      <c r="C217" t="s">
        <v>984</v>
      </c>
      <c r="D217" t="s">
        <v>264</v>
      </c>
      <c r="E217" t="s">
        <v>567</v>
      </c>
      <c r="F217" t="s">
        <v>985</v>
      </c>
      <c r="G217" t="s">
        <v>585</v>
      </c>
      <c r="H217" t="s">
        <v>106</v>
      </c>
      <c r="I217" s="77">
        <v>20</v>
      </c>
      <c r="J217" s="77">
        <v>6324</v>
      </c>
      <c r="K217" s="77">
        <v>0</v>
      </c>
      <c r="L217" s="77">
        <v>4.6696416000000003</v>
      </c>
      <c r="M217" s="78">
        <v>0</v>
      </c>
      <c r="N217" s="78">
        <v>4.0000000000000002E-4</v>
      </c>
      <c r="O217" s="78">
        <v>0</v>
      </c>
    </row>
    <row r="218" spans="2:15">
      <c r="B218" t="s">
        <v>986</v>
      </c>
      <c r="C218" t="s">
        <v>987</v>
      </c>
      <c r="D218" t="s">
        <v>264</v>
      </c>
      <c r="E218" t="s">
        <v>567</v>
      </c>
      <c r="F218" t="s">
        <v>988</v>
      </c>
      <c r="G218" t="s">
        <v>585</v>
      </c>
      <c r="H218" t="s">
        <v>106</v>
      </c>
      <c r="I218" s="77">
        <v>36</v>
      </c>
      <c r="J218" s="77">
        <v>1666</v>
      </c>
      <c r="K218" s="77">
        <v>0</v>
      </c>
      <c r="L218" s="77">
        <v>2.2143139199999999</v>
      </c>
      <c r="M218" s="78">
        <v>0</v>
      </c>
      <c r="N218" s="78">
        <v>2.0000000000000001E-4</v>
      </c>
      <c r="O218" s="78">
        <v>0</v>
      </c>
    </row>
    <row r="219" spans="2:15">
      <c r="B219" t="s">
        <v>989</v>
      </c>
      <c r="C219" t="s">
        <v>990</v>
      </c>
      <c r="D219" t="s">
        <v>572</v>
      </c>
      <c r="E219" t="s">
        <v>567</v>
      </c>
      <c r="F219" t="s">
        <v>991</v>
      </c>
      <c r="G219" t="s">
        <v>585</v>
      </c>
      <c r="H219" t="s">
        <v>106</v>
      </c>
      <c r="I219" s="77">
        <v>28</v>
      </c>
      <c r="J219" s="77">
        <v>6760</v>
      </c>
      <c r="K219" s="77">
        <v>0</v>
      </c>
      <c r="L219" s="77">
        <v>6.9882175999999996</v>
      </c>
      <c r="M219" s="78">
        <v>0</v>
      </c>
      <c r="N219" s="78">
        <v>5.9999999999999995E-4</v>
      </c>
      <c r="O219" s="78">
        <v>1E-4</v>
      </c>
    </row>
    <row r="220" spans="2:15">
      <c r="B220" t="s">
        <v>992</v>
      </c>
      <c r="C220" t="s">
        <v>993</v>
      </c>
      <c r="D220" t="s">
        <v>572</v>
      </c>
      <c r="E220" t="s">
        <v>567</v>
      </c>
      <c r="F220" t="s">
        <v>994</v>
      </c>
      <c r="G220" t="s">
        <v>585</v>
      </c>
      <c r="H220" t="s">
        <v>106</v>
      </c>
      <c r="I220" s="77">
        <v>31</v>
      </c>
      <c r="J220" s="77">
        <v>14484</v>
      </c>
      <c r="K220" s="77">
        <v>0</v>
      </c>
      <c r="L220" s="77">
        <v>16.57722768</v>
      </c>
      <c r="M220" s="78">
        <v>0</v>
      </c>
      <c r="N220" s="78">
        <v>1.5E-3</v>
      </c>
      <c r="O220" s="78">
        <v>2.0000000000000001E-4</v>
      </c>
    </row>
    <row r="221" spans="2:15">
      <c r="B221" t="s">
        <v>995</v>
      </c>
      <c r="C221" t="s">
        <v>996</v>
      </c>
      <c r="D221" t="s">
        <v>572</v>
      </c>
      <c r="E221" t="s">
        <v>567</v>
      </c>
      <c r="F221" t="s">
        <v>997</v>
      </c>
      <c r="G221" t="s">
        <v>598</v>
      </c>
      <c r="H221" t="s">
        <v>106</v>
      </c>
      <c r="I221" s="77">
        <v>162</v>
      </c>
      <c r="J221" s="77">
        <v>18959</v>
      </c>
      <c r="K221" s="77">
        <v>0</v>
      </c>
      <c r="L221" s="77">
        <v>113.39453736</v>
      </c>
      <c r="M221" s="78">
        <v>0</v>
      </c>
      <c r="N221" s="78">
        <v>1.0200000000000001E-2</v>
      </c>
      <c r="O221" s="78">
        <v>1.1000000000000001E-3</v>
      </c>
    </row>
    <row r="222" spans="2:15">
      <c r="B222" t="s">
        <v>998</v>
      </c>
      <c r="C222" t="s">
        <v>999</v>
      </c>
      <c r="D222" t="s">
        <v>572</v>
      </c>
      <c r="E222" t="s">
        <v>567</v>
      </c>
      <c r="F222" t="s">
        <v>1000</v>
      </c>
      <c r="G222" t="s">
        <v>598</v>
      </c>
      <c r="H222" t="s">
        <v>106</v>
      </c>
      <c r="I222" s="77">
        <v>150</v>
      </c>
      <c r="J222" s="77">
        <v>5121</v>
      </c>
      <c r="K222" s="77">
        <v>0</v>
      </c>
      <c r="L222" s="77">
        <v>28.360098000000001</v>
      </c>
      <c r="M222" s="78">
        <v>0</v>
      </c>
      <c r="N222" s="78">
        <v>2.5000000000000001E-3</v>
      </c>
      <c r="O222" s="78">
        <v>2.9999999999999997E-4</v>
      </c>
    </row>
    <row r="223" spans="2:15">
      <c r="B223" t="s">
        <v>1001</v>
      </c>
      <c r="C223" t="s">
        <v>1002</v>
      </c>
      <c r="D223" t="s">
        <v>572</v>
      </c>
      <c r="E223" t="s">
        <v>567</v>
      </c>
      <c r="F223" t="s">
        <v>1003</v>
      </c>
      <c r="G223" t="s">
        <v>598</v>
      </c>
      <c r="H223" t="s">
        <v>106</v>
      </c>
      <c r="I223" s="77">
        <v>54</v>
      </c>
      <c r="J223" s="77">
        <v>14577</v>
      </c>
      <c r="K223" s="77">
        <v>0</v>
      </c>
      <c r="L223" s="77">
        <v>29.06187336</v>
      </c>
      <c r="M223" s="78">
        <v>0</v>
      </c>
      <c r="N223" s="78">
        <v>2.5999999999999999E-3</v>
      </c>
      <c r="O223" s="78">
        <v>2.9999999999999997E-4</v>
      </c>
    </row>
    <row r="224" spans="2:15">
      <c r="B224" t="s">
        <v>1004</v>
      </c>
      <c r="C224" t="s">
        <v>1005</v>
      </c>
      <c r="D224" t="s">
        <v>572</v>
      </c>
      <c r="E224" t="s">
        <v>567</v>
      </c>
      <c r="F224" t="s">
        <v>1006</v>
      </c>
      <c r="G224" t="s">
        <v>598</v>
      </c>
      <c r="H224" t="s">
        <v>106</v>
      </c>
      <c r="I224" s="77">
        <v>245</v>
      </c>
      <c r="J224" s="77">
        <v>3088</v>
      </c>
      <c r="K224" s="77">
        <v>0</v>
      </c>
      <c r="L224" s="77">
        <v>27.932195199999999</v>
      </c>
      <c r="M224" s="78">
        <v>0</v>
      </c>
      <c r="N224" s="78">
        <v>2.5000000000000001E-3</v>
      </c>
      <c r="O224" s="78">
        <v>2.9999999999999997E-4</v>
      </c>
    </row>
    <row r="225" spans="2:15">
      <c r="B225" t="s">
        <v>1007</v>
      </c>
      <c r="C225" t="s">
        <v>1008</v>
      </c>
      <c r="D225" t="s">
        <v>572</v>
      </c>
      <c r="E225" t="s">
        <v>567</v>
      </c>
      <c r="F225" t="s">
        <v>1009</v>
      </c>
      <c r="G225" t="s">
        <v>1010</v>
      </c>
      <c r="H225" t="s">
        <v>106</v>
      </c>
      <c r="I225" s="77">
        <v>1000</v>
      </c>
      <c r="J225" s="77">
        <v>2193</v>
      </c>
      <c r="K225" s="77">
        <v>0</v>
      </c>
      <c r="L225" s="77">
        <v>80.965559999999996</v>
      </c>
      <c r="M225" s="78">
        <v>2.9999999999999997E-4</v>
      </c>
      <c r="N225" s="78">
        <v>7.3000000000000001E-3</v>
      </c>
      <c r="O225" s="78">
        <v>8.0000000000000004E-4</v>
      </c>
    </row>
    <row r="226" spans="2:15">
      <c r="B226" t="s">
        <v>1011</v>
      </c>
      <c r="C226" t="s">
        <v>1012</v>
      </c>
      <c r="D226" t="s">
        <v>572</v>
      </c>
      <c r="E226" t="s">
        <v>567</v>
      </c>
      <c r="F226" t="s">
        <v>1013</v>
      </c>
      <c r="G226" t="s">
        <v>1010</v>
      </c>
      <c r="H226" t="s">
        <v>106</v>
      </c>
      <c r="I226" s="77">
        <v>632</v>
      </c>
      <c r="J226" s="77">
        <v>468</v>
      </c>
      <c r="K226" s="77">
        <v>0</v>
      </c>
      <c r="L226" s="77">
        <v>10.92004992</v>
      </c>
      <c r="M226" s="78">
        <v>0</v>
      </c>
      <c r="N226" s="78">
        <v>1E-3</v>
      </c>
      <c r="O226" s="78">
        <v>1E-4</v>
      </c>
    </row>
    <row r="227" spans="2:15">
      <c r="B227" t="s">
        <v>1014</v>
      </c>
      <c r="C227" t="s">
        <v>1015</v>
      </c>
      <c r="D227" t="s">
        <v>264</v>
      </c>
      <c r="E227" t="s">
        <v>567</v>
      </c>
      <c r="F227" t="s">
        <v>1016</v>
      </c>
      <c r="G227" t="s">
        <v>602</v>
      </c>
      <c r="H227" t="s">
        <v>106</v>
      </c>
      <c r="I227" s="77">
        <v>438</v>
      </c>
      <c r="J227" s="77">
        <v>4631</v>
      </c>
      <c r="K227" s="77">
        <v>0</v>
      </c>
      <c r="L227" s="77">
        <v>74.887715760000006</v>
      </c>
      <c r="M227" s="78">
        <v>0</v>
      </c>
      <c r="N227" s="78">
        <v>6.7000000000000002E-3</v>
      </c>
      <c r="O227" s="78">
        <v>6.9999999999999999E-4</v>
      </c>
    </row>
    <row r="228" spans="2:15">
      <c r="B228" t="s">
        <v>1017</v>
      </c>
      <c r="C228" t="s">
        <v>1018</v>
      </c>
      <c r="D228" t="s">
        <v>832</v>
      </c>
      <c r="E228" t="s">
        <v>567</v>
      </c>
      <c r="F228" t="s">
        <v>1019</v>
      </c>
      <c r="G228" t="s">
        <v>602</v>
      </c>
      <c r="H228" t="s">
        <v>110</v>
      </c>
      <c r="I228" s="77">
        <v>200</v>
      </c>
      <c r="J228" s="77">
        <v>941.8</v>
      </c>
      <c r="K228" s="77">
        <v>0</v>
      </c>
      <c r="L228" s="77">
        <v>7.5973122399999999</v>
      </c>
      <c r="M228" s="78">
        <v>0</v>
      </c>
      <c r="N228" s="78">
        <v>6.9999999999999999E-4</v>
      </c>
      <c r="O228" s="78">
        <v>1E-4</v>
      </c>
    </row>
    <row r="229" spans="2:15">
      <c r="B229" t="s">
        <v>1020</v>
      </c>
      <c r="C229" t="s">
        <v>1021</v>
      </c>
      <c r="D229" t="s">
        <v>572</v>
      </c>
      <c r="E229" t="s">
        <v>567</v>
      </c>
      <c r="F229" t="s">
        <v>1022</v>
      </c>
      <c r="G229" t="s">
        <v>602</v>
      </c>
      <c r="H229" t="s">
        <v>106</v>
      </c>
      <c r="I229" s="77">
        <v>155</v>
      </c>
      <c r="J229" s="77">
        <v>4694</v>
      </c>
      <c r="K229" s="77">
        <v>0</v>
      </c>
      <c r="L229" s="77">
        <v>26.861884400000001</v>
      </c>
      <c r="M229" s="78">
        <v>0</v>
      </c>
      <c r="N229" s="78">
        <v>2.3999999999999998E-3</v>
      </c>
      <c r="O229" s="78">
        <v>2.0000000000000001E-4</v>
      </c>
    </row>
    <row r="230" spans="2:15">
      <c r="B230" t="s">
        <v>1023</v>
      </c>
      <c r="C230" t="s">
        <v>1024</v>
      </c>
      <c r="D230" t="s">
        <v>264</v>
      </c>
      <c r="E230" t="s">
        <v>567</v>
      </c>
      <c r="F230" t="s">
        <v>1025</v>
      </c>
      <c r="G230" t="s">
        <v>602</v>
      </c>
      <c r="H230" t="s">
        <v>106</v>
      </c>
      <c r="I230" s="77">
        <v>460</v>
      </c>
      <c r="J230" s="77">
        <v>1932</v>
      </c>
      <c r="K230" s="77">
        <v>0</v>
      </c>
      <c r="L230" s="77">
        <v>32.8115424</v>
      </c>
      <c r="M230" s="78">
        <v>0</v>
      </c>
      <c r="N230" s="78">
        <v>2.8999999999999998E-3</v>
      </c>
      <c r="O230" s="78">
        <v>2.9999999999999997E-4</v>
      </c>
    </row>
    <row r="231" spans="2:15">
      <c r="B231" t="s">
        <v>1026</v>
      </c>
      <c r="C231" t="s">
        <v>1027</v>
      </c>
      <c r="D231" t="s">
        <v>572</v>
      </c>
      <c r="E231" t="s">
        <v>567</v>
      </c>
      <c r="F231" t="s">
        <v>1028</v>
      </c>
      <c r="G231" t="s">
        <v>602</v>
      </c>
      <c r="H231" t="s">
        <v>106</v>
      </c>
      <c r="I231" s="77">
        <v>380</v>
      </c>
      <c r="J231" s="77">
        <v>1748</v>
      </c>
      <c r="K231" s="77">
        <v>0</v>
      </c>
      <c r="L231" s="77">
        <v>24.523740799999999</v>
      </c>
      <c r="M231" s="78">
        <v>0</v>
      </c>
      <c r="N231" s="78">
        <v>2.2000000000000001E-3</v>
      </c>
      <c r="O231" s="78">
        <v>2.0000000000000001E-4</v>
      </c>
    </row>
    <row r="232" spans="2:15">
      <c r="B232" t="s">
        <v>1029</v>
      </c>
      <c r="C232" t="s">
        <v>1030</v>
      </c>
      <c r="D232" t="s">
        <v>264</v>
      </c>
      <c r="E232" t="s">
        <v>567</v>
      </c>
      <c r="F232" t="s">
        <v>1031</v>
      </c>
      <c r="G232" t="s">
        <v>123</v>
      </c>
      <c r="H232" t="s">
        <v>106</v>
      </c>
      <c r="I232" s="77">
        <v>103</v>
      </c>
      <c r="J232" s="77">
        <v>9645</v>
      </c>
      <c r="K232" s="77">
        <v>0</v>
      </c>
      <c r="L232" s="77">
        <v>36.6776202</v>
      </c>
      <c r="M232" s="78">
        <v>0</v>
      </c>
      <c r="N232" s="78">
        <v>3.3E-3</v>
      </c>
      <c r="O232" s="78">
        <v>2.9999999999999997E-4</v>
      </c>
    </row>
    <row r="233" spans="2:15">
      <c r="B233" t="s">
        <v>225</v>
      </c>
      <c r="E233" s="16"/>
      <c r="F233" s="16"/>
      <c r="G233" s="16"/>
    </row>
    <row r="234" spans="2:15">
      <c r="B234" t="s">
        <v>267</v>
      </c>
      <c r="E234" s="16"/>
      <c r="F234" s="16"/>
      <c r="G234" s="16"/>
    </row>
    <row r="235" spans="2:15">
      <c r="B235" t="s">
        <v>268</v>
      </c>
      <c r="E235" s="16"/>
      <c r="F235" s="16"/>
      <c r="G235" s="16"/>
    </row>
    <row r="236" spans="2:15">
      <c r="B236" t="s">
        <v>269</v>
      </c>
      <c r="E236" s="16"/>
      <c r="F236" s="16"/>
      <c r="G236" s="16"/>
    </row>
    <row r="237" spans="2:15">
      <c r="B237" t="s">
        <v>270</v>
      </c>
      <c r="E237" s="16"/>
      <c r="F237" s="16"/>
      <c r="G237" s="16"/>
    </row>
    <row r="238" spans="2:15">
      <c r="E238" s="16"/>
      <c r="F238" s="16"/>
      <c r="G238" s="16"/>
    </row>
    <row r="239" spans="2:15">
      <c r="E239" s="16"/>
      <c r="F239" s="16"/>
      <c r="G239" s="16"/>
    </row>
    <row r="240" spans="2:15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1673</v>
      </c>
    </row>
    <row r="3" spans="2:63" s="1" customFormat="1">
      <c r="B3" s="2" t="s">
        <v>2</v>
      </c>
      <c r="C3" s="99" t="s">
        <v>197</v>
      </c>
    </row>
    <row r="4" spans="2:63" s="1" customFormat="1">
      <c r="B4" s="2" t="s">
        <v>3</v>
      </c>
      <c r="C4" s="99" t="s">
        <v>198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317371</v>
      </c>
      <c r="I11" s="7"/>
      <c r="J11" s="75">
        <v>19.399909359999999</v>
      </c>
      <c r="K11" s="75">
        <v>54112.318005984947</v>
      </c>
      <c r="L11" s="7"/>
      <c r="M11" s="76">
        <v>1</v>
      </c>
      <c r="N11" s="76">
        <v>0.50190000000000001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61863</v>
      </c>
      <c r="J12" s="81">
        <v>0</v>
      </c>
      <c r="K12" s="81">
        <v>1810.0414475</v>
      </c>
      <c r="M12" s="80">
        <v>3.3399999999999999E-2</v>
      </c>
      <c r="N12" s="80">
        <v>1.6799999999999999E-2</v>
      </c>
    </row>
    <row r="13" spans="2:63">
      <c r="B13" s="79" t="s">
        <v>1032</v>
      </c>
      <c r="D13" s="16"/>
      <c r="E13" s="16"/>
      <c r="F13" s="16"/>
      <c r="G13" s="16"/>
      <c r="H13" s="81">
        <v>23323</v>
      </c>
      <c r="J13" s="81">
        <v>0</v>
      </c>
      <c r="K13" s="81">
        <v>490.41661599999998</v>
      </c>
      <c r="M13" s="80">
        <v>9.1000000000000004E-3</v>
      </c>
      <c r="N13" s="80">
        <v>4.4999999999999997E-3</v>
      </c>
    </row>
    <row r="14" spans="2:63">
      <c r="B14" t="s">
        <v>1033</v>
      </c>
      <c r="C14" t="s">
        <v>1034</v>
      </c>
      <c r="D14" t="s">
        <v>100</v>
      </c>
      <c r="E14" t="s">
        <v>1035</v>
      </c>
      <c r="F14" t="s">
        <v>1036</v>
      </c>
      <c r="G14" t="s">
        <v>102</v>
      </c>
      <c r="H14" s="77">
        <v>8390</v>
      </c>
      <c r="I14" s="77">
        <v>1780</v>
      </c>
      <c r="J14" s="77">
        <v>0</v>
      </c>
      <c r="K14" s="77">
        <v>149.34200000000001</v>
      </c>
      <c r="L14" s="78">
        <v>1.8E-3</v>
      </c>
      <c r="M14" s="78">
        <v>2.8E-3</v>
      </c>
      <c r="N14" s="78">
        <v>1.4E-3</v>
      </c>
    </row>
    <row r="15" spans="2:63">
      <c r="B15" t="s">
        <v>1037</v>
      </c>
      <c r="C15" t="s">
        <v>1038</v>
      </c>
      <c r="D15" t="s">
        <v>100</v>
      </c>
      <c r="E15" t="s">
        <v>1039</v>
      </c>
      <c r="F15" t="s">
        <v>1036</v>
      </c>
      <c r="G15" t="s">
        <v>102</v>
      </c>
      <c r="H15" s="77">
        <v>1195</v>
      </c>
      <c r="I15" s="77">
        <v>2365</v>
      </c>
      <c r="J15" s="77">
        <v>0</v>
      </c>
      <c r="K15" s="77">
        <v>28.261749999999999</v>
      </c>
      <c r="L15" s="78">
        <v>0</v>
      </c>
      <c r="M15" s="78">
        <v>5.0000000000000001E-4</v>
      </c>
      <c r="N15" s="78">
        <v>2.9999999999999997E-4</v>
      </c>
    </row>
    <row r="16" spans="2:63">
      <c r="B16" t="s">
        <v>1040</v>
      </c>
      <c r="C16" t="s">
        <v>1041</v>
      </c>
      <c r="D16" t="s">
        <v>100</v>
      </c>
      <c r="E16" t="s">
        <v>1039</v>
      </c>
      <c r="F16" t="s">
        <v>1036</v>
      </c>
      <c r="G16" t="s">
        <v>102</v>
      </c>
      <c r="H16" s="77">
        <v>6842</v>
      </c>
      <c r="I16" s="77">
        <v>866.2</v>
      </c>
      <c r="J16" s="77">
        <v>0</v>
      </c>
      <c r="K16" s="77">
        <v>59.265403999999997</v>
      </c>
      <c r="L16" s="78">
        <v>2.9999999999999997E-4</v>
      </c>
      <c r="M16" s="78">
        <v>1.1000000000000001E-3</v>
      </c>
      <c r="N16" s="78">
        <v>5.0000000000000001E-4</v>
      </c>
    </row>
    <row r="17" spans="2:14">
      <c r="B17" t="s">
        <v>1042</v>
      </c>
      <c r="C17" t="s">
        <v>1043</v>
      </c>
      <c r="D17" t="s">
        <v>100</v>
      </c>
      <c r="E17" t="s">
        <v>1044</v>
      </c>
      <c r="F17" t="s">
        <v>1036</v>
      </c>
      <c r="G17" t="s">
        <v>102</v>
      </c>
      <c r="H17" s="77">
        <v>1074</v>
      </c>
      <c r="I17" s="77">
        <v>1754</v>
      </c>
      <c r="J17" s="77">
        <v>0</v>
      </c>
      <c r="K17" s="77">
        <v>18.837959999999999</v>
      </c>
      <c r="L17" s="78">
        <v>1E-4</v>
      </c>
      <c r="M17" s="78">
        <v>2.9999999999999997E-4</v>
      </c>
      <c r="N17" s="78">
        <v>2.0000000000000001E-4</v>
      </c>
    </row>
    <row r="18" spans="2:14">
      <c r="B18" t="s">
        <v>1045</v>
      </c>
      <c r="C18" t="s">
        <v>1046</v>
      </c>
      <c r="D18" t="s">
        <v>100</v>
      </c>
      <c r="E18" t="s">
        <v>1044</v>
      </c>
      <c r="F18" t="s">
        <v>1036</v>
      </c>
      <c r="G18" t="s">
        <v>102</v>
      </c>
      <c r="H18" s="77">
        <v>1881</v>
      </c>
      <c r="I18" s="77">
        <v>1763</v>
      </c>
      <c r="J18" s="77">
        <v>0</v>
      </c>
      <c r="K18" s="77">
        <v>33.162030000000001</v>
      </c>
      <c r="L18" s="78">
        <v>0</v>
      </c>
      <c r="M18" s="78">
        <v>5.9999999999999995E-4</v>
      </c>
      <c r="N18" s="78">
        <v>2.9999999999999997E-4</v>
      </c>
    </row>
    <row r="19" spans="2:14">
      <c r="B19" t="s">
        <v>1047</v>
      </c>
      <c r="C19" t="s">
        <v>1048</v>
      </c>
      <c r="D19" t="s">
        <v>100</v>
      </c>
      <c r="E19" t="s">
        <v>1044</v>
      </c>
      <c r="F19" t="s">
        <v>1036</v>
      </c>
      <c r="G19" t="s">
        <v>102</v>
      </c>
      <c r="H19" s="77">
        <v>2336</v>
      </c>
      <c r="I19" s="77">
        <v>1732</v>
      </c>
      <c r="J19" s="77">
        <v>0</v>
      </c>
      <c r="K19" s="77">
        <v>40.459519999999998</v>
      </c>
      <c r="L19" s="78">
        <v>0</v>
      </c>
      <c r="M19" s="78">
        <v>6.9999999999999999E-4</v>
      </c>
      <c r="N19" s="78">
        <v>4.0000000000000002E-4</v>
      </c>
    </row>
    <row r="20" spans="2:14">
      <c r="B20" t="s">
        <v>1049</v>
      </c>
      <c r="C20" t="s">
        <v>1050</v>
      </c>
      <c r="D20" t="s">
        <v>100</v>
      </c>
      <c r="E20" t="s">
        <v>1051</v>
      </c>
      <c r="F20" t="s">
        <v>1036</v>
      </c>
      <c r="G20" t="s">
        <v>102</v>
      </c>
      <c r="H20" s="77">
        <v>294</v>
      </c>
      <c r="I20" s="77">
        <v>1739</v>
      </c>
      <c r="J20" s="77">
        <v>0</v>
      </c>
      <c r="K20" s="77">
        <v>5.11266</v>
      </c>
      <c r="L20" s="78">
        <v>0</v>
      </c>
      <c r="M20" s="78">
        <v>1E-4</v>
      </c>
      <c r="N20" s="78">
        <v>0</v>
      </c>
    </row>
    <row r="21" spans="2:14">
      <c r="B21" t="s">
        <v>1052</v>
      </c>
      <c r="C21" t="s">
        <v>1053</v>
      </c>
      <c r="D21" t="s">
        <v>100</v>
      </c>
      <c r="E21" t="s">
        <v>1054</v>
      </c>
      <c r="F21" t="s">
        <v>1036</v>
      </c>
      <c r="G21" t="s">
        <v>102</v>
      </c>
      <c r="H21" s="77">
        <v>218</v>
      </c>
      <c r="I21" s="77">
        <v>783.9</v>
      </c>
      <c r="J21" s="77">
        <v>0</v>
      </c>
      <c r="K21" s="77">
        <v>1.7089019999999999</v>
      </c>
      <c r="L21" s="78">
        <v>0</v>
      </c>
      <c r="M21" s="78">
        <v>0</v>
      </c>
      <c r="N21" s="78">
        <v>0</v>
      </c>
    </row>
    <row r="22" spans="2:14">
      <c r="B22" t="s">
        <v>1055</v>
      </c>
      <c r="C22" t="s">
        <v>1056</v>
      </c>
      <c r="D22" t="s">
        <v>100</v>
      </c>
      <c r="E22" t="s">
        <v>1057</v>
      </c>
      <c r="F22" t="s">
        <v>1036</v>
      </c>
      <c r="G22" t="s">
        <v>102</v>
      </c>
      <c r="H22" s="77">
        <v>233</v>
      </c>
      <c r="I22" s="77">
        <v>1088</v>
      </c>
      <c r="J22" s="77">
        <v>0</v>
      </c>
      <c r="K22" s="77">
        <v>2.53504</v>
      </c>
      <c r="L22" s="78">
        <v>1E-4</v>
      </c>
      <c r="M22" s="78">
        <v>0</v>
      </c>
      <c r="N22" s="78">
        <v>0</v>
      </c>
    </row>
    <row r="23" spans="2:14">
      <c r="B23" t="s">
        <v>1058</v>
      </c>
      <c r="C23" t="s">
        <v>1059</v>
      </c>
      <c r="D23" t="s">
        <v>100</v>
      </c>
      <c r="E23" t="s">
        <v>1057</v>
      </c>
      <c r="F23" t="s">
        <v>1036</v>
      </c>
      <c r="G23" t="s">
        <v>102</v>
      </c>
      <c r="H23" s="77">
        <v>737</v>
      </c>
      <c r="I23" s="77">
        <v>19860</v>
      </c>
      <c r="J23" s="77">
        <v>0</v>
      </c>
      <c r="K23" s="77">
        <v>146.3682</v>
      </c>
      <c r="L23" s="78">
        <v>0</v>
      </c>
      <c r="M23" s="78">
        <v>2.7000000000000001E-3</v>
      </c>
      <c r="N23" s="78">
        <v>1.4E-3</v>
      </c>
    </row>
    <row r="24" spans="2:14">
      <c r="B24" t="s">
        <v>1060</v>
      </c>
      <c r="C24" t="s">
        <v>1061</v>
      </c>
      <c r="D24" t="s">
        <v>100</v>
      </c>
      <c r="E24" t="s">
        <v>1057</v>
      </c>
      <c r="F24" t="s">
        <v>1036</v>
      </c>
      <c r="G24" t="s">
        <v>102</v>
      </c>
      <c r="H24" s="77">
        <v>44</v>
      </c>
      <c r="I24" s="77">
        <v>7677</v>
      </c>
      <c r="J24" s="77">
        <v>0</v>
      </c>
      <c r="K24" s="77">
        <v>3.3778800000000002</v>
      </c>
      <c r="L24" s="78">
        <v>0</v>
      </c>
      <c r="M24" s="78">
        <v>1E-4</v>
      </c>
      <c r="N24" s="78">
        <v>0</v>
      </c>
    </row>
    <row r="25" spans="2:14">
      <c r="B25" t="s">
        <v>1062</v>
      </c>
      <c r="C25" t="s">
        <v>1063</v>
      </c>
      <c r="D25" t="s">
        <v>100</v>
      </c>
      <c r="E25" t="s">
        <v>1057</v>
      </c>
      <c r="F25" t="s">
        <v>1036</v>
      </c>
      <c r="G25" t="s">
        <v>102</v>
      </c>
      <c r="H25" s="77">
        <v>79</v>
      </c>
      <c r="I25" s="77">
        <v>2513</v>
      </c>
      <c r="J25" s="77">
        <v>0</v>
      </c>
      <c r="K25" s="77">
        <v>1.9852700000000001</v>
      </c>
      <c r="L25" s="78">
        <v>0</v>
      </c>
      <c r="M25" s="78">
        <v>0</v>
      </c>
      <c r="N25" s="78">
        <v>0</v>
      </c>
    </row>
    <row r="26" spans="2:14">
      <c r="B26" s="79" t="s">
        <v>1064</v>
      </c>
      <c r="D26" s="16"/>
      <c r="E26" s="16"/>
      <c r="F26" s="16"/>
      <c r="G26" s="16"/>
      <c r="H26" s="81">
        <v>8691</v>
      </c>
      <c r="J26" s="81">
        <v>0</v>
      </c>
      <c r="K26" s="81">
        <v>1177.1245899999999</v>
      </c>
      <c r="M26" s="80">
        <v>2.18E-2</v>
      </c>
      <c r="N26" s="80">
        <v>1.09E-2</v>
      </c>
    </row>
    <row r="27" spans="2:14">
      <c r="B27" t="s">
        <v>1065</v>
      </c>
      <c r="C27" t="s">
        <v>1066</v>
      </c>
      <c r="D27" t="s">
        <v>100</v>
      </c>
      <c r="E27" t="s">
        <v>1039</v>
      </c>
      <c r="F27" t="s">
        <v>1036</v>
      </c>
      <c r="G27" t="s">
        <v>102</v>
      </c>
      <c r="H27" s="77">
        <v>516</v>
      </c>
      <c r="I27" s="77">
        <v>6838</v>
      </c>
      <c r="J27" s="77">
        <v>0</v>
      </c>
      <c r="K27" s="77">
        <v>35.284080000000003</v>
      </c>
      <c r="L27" s="78">
        <v>0</v>
      </c>
      <c r="M27" s="78">
        <v>6.9999999999999999E-4</v>
      </c>
      <c r="N27" s="78">
        <v>2.9999999999999997E-4</v>
      </c>
    </row>
    <row r="28" spans="2:14">
      <c r="B28" t="s">
        <v>1067</v>
      </c>
      <c r="C28" t="s">
        <v>1068</v>
      </c>
      <c r="D28" t="s">
        <v>100</v>
      </c>
      <c r="E28" t="s">
        <v>1039</v>
      </c>
      <c r="F28" t="s">
        <v>1036</v>
      </c>
      <c r="G28" t="s">
        <v>102</v>
      </c>
      <c r="H28" s="77">
        <v>1048</v>
      </c>
      <c r="I28" s="77">
        <v>10050</v>
      </c>
      <c r="J28" s="77">
        <v>0</v>
      </c>
      <c r="K28" s="77">
        <v>105.324</v>
      </c>
      <c r="L28" s="78">
        <v>1E-4</v>
      </c>
      <c r="M28" s="78">
        <v>1.9E-3</v>
      </c>
      <c r="N28" s="78">
        <v>1E-3</v>
      </c>
    </row>
    <row r="29" spans="2:14">
      <c r="B29" t="s">
        <v>1069</v>
      </c>
      <c r="C29" t="s">
        <v>1070</v>
      </c>
      <c r="D29" t="s">
        <v>100</v>
      </c>
      <c r="E29" t="s">
        <v>1039</v>
      </c>
      <c r="F29" t="s">
        <v>1036</v>
      </c>
      <c r="G29" t="s">
        <v>102</v>
      </c>
      <c r="H29" s="77">
        <v>387</v>
      </c>
      <c r="I29" s="77">
        <v>2618</v>
      </c>
      <c r="J29" s="77">
        <v>0</v>
      </c>
      <c r="K29" s="77">
        <v>10.13166</v>
      </c>
      <c r="L29" s="78">
        <v>0</v>
      </c>
      <c r="M29" s="78">
        <v>2.0000000000000001E-4</v>
      </c>
      <c r="N29" s="78">
        <v>1E-4</v>
      </c>
    </row>
    <row r="30" spans="2:14">
      <c r="B30" t="s">
        <v>1071</v>
      </c>
      <c r="C30" t="s">
        <v>1072</v>
      </c>
      <c r="D30" t="s">
        <v>100</v>
      </c>
      <c r="E30" t="s">
        <v>1039</v>
      </c>
      <c r="F30" t="s">
        <v>1036</v>
      </c>
      <c r="G30" t="s">
        <v>102</v>
      </c>
      <c r="H30" s="77">
        <v>200</v>
      </c>
      <c r="I30" s="77">
        <v>3321</v>
      </c>
      <c r="J30" s="77">
        <v>0</v>
      </c>
      <c r="K30" s="77">
        <v>6.6420000000000003</v>
      </c>
      <c r="L30" s="78">
        <v>0</v>
      </c>
      <c r="M30" s="78">
        <v>1E-4</v>
      </c>
      <c r="N30" s="78">
        <v>1E-4</v>
      </c>
    </row>
    <row r="31" spans="2:14">
      <c r="B31" t="s">
        <v>1073</v>
      </c>
      <c r="C31" t="s">
        <v>1074</v>
      </c>
      <c r="D31" t="s">
        <v>100</v>
      </c>
      <c r="E31" t="s">
        <v>1075</v>
      </c>
      <c r="F31" t="s">
        <v>1036</v>
      </c>
      <c r="G31" t="s">
        <v>102</v>
      </c>
      <c r="H31" s="77">
        <v>16</v>
      </c>
      <c r="I31" s="77">
        <v>6893</v>
      </c>
      <c r="J31" s="77">
        <v>0</v>
      </c>
      <c r="K31" s="77">
        <v>1.1028800000000001</v>
      </c>
      <c r="L31" s="78">
        <v>0</v>
      </c>
      <c r="M31" s="78">
        <v>0</v>
      </c>
      <c r="N31" s="78">
        <v>0</v>
      </c>
    </row>
    <row r="32" spans="2:14">
      <c r="B32" t="s">
        <v>1076</v>
      </c>
      <c r="C32" t="s">
        <v>1077</v>
      </c>
      <c r="D32" t="s">
        <v>100</v>
      </c>
      <c r="E32" t="s">
        <v>1078</v>
      </c>
      <c r="F32" t="s">
        <v>1036</v>
      </c>
      <c r="G32" t="s">
        <v>102</v>
      </c>
      <c r="H32" s="77">
        <v>1937</v>
      </c>
      <c r="I32" s="77">
        <v>7212</v>
      </c>
      <c r="J32" s="77">
        <v>0</v>
      </c>
      <c r="K32" s="77">
        <v>139.69644</v>
      </c>
      <c r="L32" s="78">
        <v>1E-4</v>
      </c>
      <c r="M32" s="78">
        <v>2.5999999999999999E-3</v>
      </c>
      <c r="N32" s="78">
        <v>1.2999999999999999E-3</v>
      </c>
    </row>
    <row r="33" spans="2:14">
      <c r="B33" t="s">
        <v>1079</v>
      </c>
      <c r="C33" t="s">
        <v>1080</v>
      </c>
      <c r="D33" t="s">
        <v>100</v>
      </c>
      <c r="E33" t="s">
        <v>1078</v>
      </c>
      <c r="F33" t="s">
        <v>1036</v>
      </c>
      <c r="G33" t="s">
        <v>102</v>
      </c>
      <c r="H33" s="77">
        <v>2928</v>
      </c>
      <c r="I33" s="77">
        <v>6958</v>
      </c>
      <c r="J33" s="77">
        <v>0</v>
      </c>
      <c r="K33" s="77">
        <v>203.73024000000001</v>
      </c>
      <c r="L33" s="78">
        <v>2.0000000000000001E-4</v>
      </c>
      <c r="M33" s="78">
        <v>3.8E-3</v>
      </c>
      <c r="N33" s="78">
        <v>1.9E-3</v>
      </c>
    </row>
    <row r="34" spans="2:14">
      <c r="B34" t="s">
        <v>1081</v>
      </c>
      <c r="C34" t="s">
        <v>1082</v>
      </c>
      <c r="D34" t="s">
        <v>100</v>
      </c>
      <c r="E34" t="s">
        <v>1044</v>
      </c>
      <c r="F34" t="s">
        <v>1036</v>
      </c>
      <c r="G34" t="s">
        <v>102</v>
      </c>
      <c r="H34" s="77">
        <v>505</v>
      </c>
      <c r="I34" s="77">
        <v>18830</v>
      </c>
      <c r="J34" s="77">
        <v>0</v>
      </c>
      <c r="K34" s="77">
        <v>95.091499999999996</v>
      </c>
      <c r="L34" s="78">
        <v>0</v>
      </c>
      <c r="M34" s="78">
        <v>1.8E-3</v>
      </c>
      <c r="N34" s="78">
        <v>8.9999999999999998E-4</v>
      </c>
    </row>
    <row r="35" spans="2:14">
      <c r="B35" t="s">
        <v>1083</v>
      </c>
      <c r="C35" t="s">
        <v>1084</v>
      </c>
      <c r="D35" t="s">
        <v>100</v>
      </c>
      <c r="E35" t="s">
        <v>1057</v>
      </c>
      <c r="F35" t="s">
        <v>1036</v>
      </c>
      <c r="G35" t="s">
        <v>102</v>
      </c>
      <c r="H35" s="77">
        <v>524</v>
      </c>
      <c r="I35" s="77">
        <v>108380</v>
      </c>
      <c r="J35" s="77">
        <v>0</v>
      </c>
      <c r="K35" s="77">
        <v>567.91120000000001</v>
      </c>
      <c r="L35" s="78">
        <v>1E-3</v>
      </c>
      <c r="M35" s="78">
        <v>1.0500000000000001E-2</v>
      </c>
      <c r="N35" s="78">
        <v>5.3E-3</v>
      </c>
    </row>
    <row r="36" spans="2:14">
      <c r="B36" t="s">
        <v>1085</v>
      </c>
      <c r="C36" t="s">
        <v>1086</v>
      </c>
      <c r="D36" t="s">
        <v>100</v>
      </c>
      <c r="E36" t="s">
        <v>1057</v>
      </c>
      <c r="F36" t="s">
        <v>1036</v>
      </c>
      <c r="G36" t="s">
        <v>102</v>
      </c>
      <c r="H36" s="77">
        <v>581</v>
      </c>
      <c r="I36" s="77">
        <v>1739</v>
      </c>
      <c r="J36" s="77">
        <v>0</v>
      </c>
      <c r="K36" s="77">
        <v>10.103590000000001</v>
      </c>
      <c r="L36" s="78">
        <v>0</v>
      </c>
      <c r="M36" s="78">
        <v>2.0000000000000001E-4</v>
      </c>
      <c r="N36" s="78">
        <v>1E-4</v>
      </c>
    </row>
    <row r="37" spans="2:14">
      <c r="B37" t="s">
        <v>1087</v>
      </c>
      <c r="C37" t="s">
        <v>1088</v>
      </c>
      <c r="D37" t="s">
        <v>100</v>
      </c>
      <c r="E37" t="s">
        <v>1057</v>
      </c>
      <c r="F37" t="s">
        <v>1036</v>
      </c>
      <c r="G37" t="s">
        <v>102</v>
      </c>
      <c r="H37" s="77">
        <v>49</v>
      </c>
      <c r="I37" s="77">
        <v>4300</v>
      </c>
      <c r="J37" s="77">
        <v>0</v>
      </c>
      <c r="K37" s="77">
        <v>2.1070000000000002</v>
      </c>
      <c r="L37" s="78">
        <v>0</v>
      </c>
      <c r="M37" s="78">
        <v>0</v>
      </c>
      <c r="N37" s="78">
        <v>0</v>
      </c>
    </row>
    <row r="38" spans="2:14">
      <c r="B38" s="79" t="s">
        <v>1089</v>
      </c>
      <c r="D38" s="16"/>
      <c r="E38" s="16"/>
      <c r="F38" s="16"/>
      <c r="G38" s="16"/>
      <c r="H38" s="81">
        <v>29725</v>
      </c>
      <c r="J38" s="81">
        <v>0</v>
      </c>
      <c r="K38" s="81">
        <v>127.22344150000001</v>
      </c>
      <c r="M38" s="80">
        <v>2.3999999999999998E-3</v>
      </c>
      <c r="N38" s="80">
        <v>1.1999999999999999E-3</v>
      </c>
    </row>
    <row r="39" spans="2:14">
      <c r="B39" t="s">
        <v>1090</v>
      </c>
      <c r="C39" t="s">
        <v>1091</v>
      </c>
      <c r="D39" t="s">
        <v>100</v>
      </c>
      <c r="E39" t="s">
        <v>1039</v>
      </c>
      <c r="F39" t="s">
        <v>1092</v>
      </c>
      <c r="G39" t="s">
        <v>102</v>
      </c>
      <c r="H39" s="77">
        <v>14190</v>
      </c>
      <c r="I39" s="77">
        <v>348.07</v>
      </c>
      <c r="J39" s="77">
        <v>0</v>
      </c>
      <c r="K39" s="77">
        <v>49.391133000000004</v>
      </c>
      <c r="L39" s="78">
        <v>2.9999999999999997E-4</v>
      </c>
      <c r="M39" s="78">
        <v>8.9999999999999998E-4</v>
      </c>
      <c r="N39" s="78">
        <v>5.0000000000000001E-4</v>
      </c>
    </row>
    <row r="40" spans="2:14">
      <c r="B40" t="s">
        <v>1093</v>
      </c>
      <c r="C40" t="s">
        <v>1094</v>
      </c>
      <c r="D40" t="s">
        <v>100</v>
      </c>
      <c r="E40" t="s">
        <v>1039</v>
      </c>
      <c r="F40" t="s">
        <v>1092</v>
      </c>
      <c r="G40" t="s">
        <v>102</v>
      </c>
      <c r="H40" s="77">
        <v>15205</v>
      </c>
      <c r="I40" s="77">
        <v>434.91</v>
      </c>
      <c r="J40" s="77">
        <v>0</v>
      </c>
      <c r="K40" s="77">
        <v>66.128065500000005</v>
      </c>
      <c r="L40" s="78">
        <v>2.9999999999999997E-4</v>
      </c>
      <c r="M40" s="78">
        <v>1.1999999999999999E-3</v>
      </c>
      <c r="N40" s="78">
        <v>5.9999999999999995E-4</v>
      </c>
    </row>
    <row r="41" spans="2:14">
      <c r="B41" t="s">
        <v>1095</v>
      </c>
      <c r="C41" t="s">
        <v>1096</v>
      </c>
      <c r="D41" t="s">
        <v>100</v>
      </c>
      <c r="E41" t="s">
        <v>1044</v>
      </c>
      <c r="F41" t="s">
        <v>1092</v>
      </c>
      <c r="G41" t="s">
        <v>102</v>
      </c>
      <c r="H41" s="77">
        <v>2</v>
      </c>
      <c r="I41" s="77">
        <v>3623.34</v>
      </c>
      <c r="J41" s="77">
        <v>0</v>
      </c>
      <c r="K41" s="77">
        <v>7.2466799999999998E-2</v>
      </c>
      <c r="L41" s="78">
        <v>0</v>
      </c>
      <c r="M41" s="78">
        <v>0</v>
      </c>
      <c r="N41" s="78">
        <v>0</v>
      </c>
    </row>
    <row r="42" spans="2:14">
      <c r="B42" t="s">
        <v>1097</v>
      </c>
      <c r="C42" t="s">
        <v>1098</v>
      </c>
      <c r="D42" t="s">
        <v>100</v>
      </c>
      <c r="E42" t="s">
        <v>1051</v>
      </c>
      <c r="F42" t="s">
        <v>1092</v>
      </c>
      <c r="G42" t="s">
        <v>102</v>
      </c>
      <c r="H42" s="77">
        <v>169</v>
      </c>
      <c r="I42" s="77">
        <v>3436</v>
      </c>
      <c r="J42" s="77">
        <v>0</v>
      </c>
      <c r="K42" s="77">
        <v>5.8068400000000002</v>
      </c>
      <c r="L42" s="78">
        <v>0</v>
      </c>
      <c r="M42" s="78">
        <v>1E-4</v>
      </c>
      <c r="N42" s="78">
        <v>1E-4</v>
      </c>
    </row>
    <row r="43" spans="2:14">
      <c r="B43" t="s">
        <v>1099</v>
      </c>
      <c r="C43" t="s">
        <v>1100</v>
      </c>
      <c r="D43" t="s">
        <v>100</v>
      </c>
      <c r="E43" t="s">
        <v>1101</v>
      </c>
      <c r="F43" t="s">
        <v>1092</v>
      </c>
      <c r="G43" t="s">
        <v>102</v>
      </c>
      <c r="H43" s="77">
        <v>111</v>
      </c>
      <c r="I43" s="77">
        <v>3518</v>
      </c>
      <c r="J43" s="77">
        <v>0</v>
      </c>
      <c r="K43" s="77">
        <v>3.9049800000000001</v>
      </c>
      <c r="L43" s="78">
        <v>0</v>
      </c>
      <c r="M43" s="78">
        <v>1E-4</v>
      </c>
      <c r="N43" s="78">
        <v>0</v>
      </c>
    </row>
    <row r="44" spans="2:14">
      <c r="B44" t="s">
        <v>1102</v>
      </c>
      <c r="C44" t="s">
        <v>1103</v>
      </c>
      <c r="D44" t="s">
        <v>100</v>
      </c>
      <c r="E44" t="s">
        <v>1101</v>
      </c>
      <c r="F44" t="s">
        <v>1092</v>
      </c>
      <c r="G44" t="s">
        <v>102</v>
      </c>
      <c r="H44" s="77">
        <v>42</v>
      </c>
      <c r="I44" s="77">
        <v>4045.09</v>
      </c>
      <c r="J44" s="77">
        <v>0</v>
      </c>
      <c r="K44" s="77">
        <v>1.6989377999999999</v>
      </c>
      <c r="L44" s="78">
        <v>0</v>
      </c>
      <c r="M44" s="78">
        <v>0</v>
      </c>
      <c r="N44" s="78">
        <v>0</v>
      </c>
    </row>
    <row r="45" spans="2:14">
      <c r="B45" t="s">
        <v>1104</v>
      </c>
      <c r="C45" t="s">
        <v>1105</v>
      </c>
      <c r="D45" t="s">
        <v>100</v>
      </c>
      <c r="E45" t="s">
        <v>1057</v>
      </c>
      <c r="F45" t="s">
        <v>1092</v>
      </c>
      <c r="G45" t="s">
        <v>102</v>
      </c>
      <c r="H45" s="77">
        <v>6</v>
      </c>
      <c r="I45" s="77">
        <v>3683.64</v>
      </c>
      <c r="J45" s="77">
        <v>0</v>
      </c>
      <c r="K45" s="77">
        <v>0.2210184</v>
      </c>
      <c r="L45" s="78">
        <v>0</v>
      </c>
      <c r="M45" s="78">
        <v>0</v>
      </c>
      <c r="N45" s="78">
        <v>0</v>
      </c>
    </row>
    <row r="46" spans="2:14">
      <c r="B46" s="79" t="s">
        <v>1106</v>
      </c>
      <c r="D46" s="16"/>
      <c r="E46" s="16"/>
      <c r="F46" s="16"/>
      <c r="G46" s="16"/>
      <c r="H46" s="81">
        <v>124</v>
      </c>
      <c r="J46" s="81">
        <v>0</v>
      </c>
      <c r="K46" s="81">
        <v>15.2768</v>
      </c>
      <c r="M46" s="80">
        <v>2.9999999999999997E-4</v>
      </c>
      <c r="N46" s="80">
        <v>1E-4</v>
      </c>
    </row>
    <row r="47" spans="2:14">
      <c r="B47" t="s">
        <v>1107</v>
      </c>
      <c r="C47" t="s">
        <v>1108</v>
      </c>
      <c r="D47" t="s">
        <v>100</v>
      </c>
      <c r="E47" t="s">
        <v>1057</v>
      </c>
      <c r="F47" t="s">
        <v>1092</v>
      </c>
      <c r="G47" t="s">
        <v>102</v>
      </c>
      <c r="H47" s="77">
        <v>124</v>
      </c>
      <c r="I47" s="77">
        <v>12320</v>
      </c>
      <c r="J47" s="77">
        <v>0</v>
      </c>
      <c r="K47" s="77">
        <v>15.2768</v>
      </c>
      <c r="L47" s="78">
        <v>0</v>
      </c>
      <c r="M47" s="78">
        <v>2.9999999999999997E-4</v>
      </c>
      <c r="N47" s="78">
        <v>1E-4</v>
      </c>
    </row>
    <row r="48" spans="2:14">
      <c r="B48" s="79" t="s">
        <v>364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214</v>
      </c>
      <c r="C49" t="s">
        <v>214</v>
      </c>
      <c r="D49" s="16"/>
      <c r="E49" s="16"/>
      <c r="F49" t="s">
        <v>214</v>
      </c>
      <c r="G49" t="s">
        <v>214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1109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214</v>
      </c>
      <c r="C51" t="s">
        <v>214</v>
      </c>
      <c r="D51" s="16"/>
      <c r="E51" s="16"/>
      <c r="F51" t="s">
        <v>214</v>
      </c>
      <c r="G51" t="s">
        <v>214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223</v>
      </c>
      <c r="D52" s="16"/>
      <c r="E52" s="16"/>
      <c r="F52" s="16"/>
      <c r="G52" s="16"/>
      <c r="H52" s="81">
        <v>255508</v>
      </c>
      <c r="J52" s="81">
        <v>19.399909359999999</v>
      </c>
      <c r="K52" s="81">
        <v>52302.276558484948</v>
      </c>
      <c r="M52" s="80">
        <v>0.96660000000000001</v>
      </c>
      <c r="N52" s="80">
        <v>0.48509999999999998</v>
      </c>
    </row>
    <row r="53" spans="2:14">
      <c r="B53" s="79" t="s">
        <v>1110</v>
      </c>
      <c r="D53" s="16"/>
      <c r="E53" s="16"/>
      <c r="F53" s="16"/>
      <c r="G53" s="16"/>
      <c r="H53" s="81">
        <v>165773</v>
      </c>
      <c r="J53" s="81">
        <v>18.822000599999999</v>
      </c>
      <c r="K53" s="81">
        <v>48707.792102368949</v>
      </c>
      <c r="M53" s="80">
        <v>0.90010000000000001</v>
      </c>
      <c r="N53" s="80">
        <v>0.45179999999999998</v>
      </c>
    </row>
    <row r="54" spans="2:14">
      <c r="B54" t="s">
        <v>1111</v>
      </c>
      <c r="C54" t="s">
        <v>1112</v>
      </c>
      <c r="D54" t="s">
        <v>264</v>
      </c>
      <c r="E54" t="s">
        <v>928</v>
      </c>
      <c r="F54" t="s">
        <v>1036</v>
      </c>
      <c r="G54" t="s">
        <v>106</v>
      </c>
      <c r="H54" s="77">
        <v>361</v>
      </c>
      <c r="I54" s="77">
        <v>4585</v>
      </c>
      <c r="J54" s="77">
        <v>0</v>
      </c>
      <c r="K54" s="77">
        <v>61.109430199999998</v>
      </c>
      <c r="L54" s="78">
        <v>1E-4</v>
      </c>
      <c r="M54" s="78">
        <v>1.1000000000000001E-3</v>
      </c>
      <c r="N54" s="78">
        <v>5.9999999999999995E-4</v>
      </c>
    </row>
    <row r="55" spans="2:14">
      <c r="B55" t="s">
        <v>1113</v>
      </c>
      <c r="C55" t="s">
        <v>1114</v>
      </c>
      <c r="D55" t="s">
        <v>264</v>
      </c>
      <c r="E55" t="s">
        <v>1115</v>
      </c>
      <c r="F55" t="s">
        <v>1036</v>
      </c>
      <c r="G55" t="s">
        <v>106</v>
      </c>
      <c r="H55" s="77">
        <v>54</v>
      </c>
      <c r="I55" s="77">
        <v>3371</v>
      </c>
      <c r="J55" s="77">
        <v>0</v>
      </c>
      <c r="K55" s="77">
        <v>6.7206952800000002</v>
      </c>
      <c r="L55" s="78">
        <v>0</v>
      </c>
      <c r="M55" s="78">
        <v>1E-4</v>
      </c>
      <c r="N55" s="78">
        <v>1E-4</v>
      </c>
    </row>
    <row r="56" spans="2:14">
      <c r="B56" t="s">
        <v>1116</v>
      </c>
      <c r="C56" t="s">
        <v>1117</v>
      </c>
      <c r="D56" t="s">
        <v>264</v>
      </c>
      <c r="E56" t="s">
        <v>1115</v>
      </c>
      <c r="F56" t="s">
        <v>1036</v>
      </c>
      <c r="G56" t="s">
        <v>106</v>
      </c>
      <c r="H56" s="77">
        <v>703</v>
      </c>
      <c r="I56" s="77">
        <v>4379</v>
      </c>
      <c r="J56" s="77">
        <v>0</v>
      </c>
      <c r="K56" s="77">
        <v>113.65589404000001</v>
      </c>
      <c r="L56" s="78">
        <v>0</v>
      </c>
      <c r="M56" s="78">
        <v>2.0999999999999999E-3</v>
      </c>
      <c r="N56" s="78">
        <v>1.1000000000000001E-3</v>
      </c>
    </row>
    <row r="57" spans="2:14">
      <c r="B57" t="s">
        <v>1118</v>
      </c>
      <c r="C57" t="s">
        <v>1119</v>
      </c>
      <c r="D57" t="s">
        <v>264</v>
      </c>
      <c r="E57" t="s">
        <v>1120</v>
      </c>
      <c r="F57" t="s">
        <v>1036</v>
      </c>
      <c r="G57" t="s">
        <v>106</v>
      </c>
      <c r="H57" s="77">
        <v>30</v>
      </c>
      <c r="I57" s="77">
        <v>18638</v>
      </c>
      <c r="J57" s="77">
        <v>0</v>
      </c>
      <c r="K57" s="77">
        <v>20.643448800000002</v>
      </c>
      <c r="L57" s="78">
        <v>0</v>
      </c>
      <c r="M57" s="78">
        <v>4.0000000000000002E-4</v>
      </c>
      <c r="N57" s="78">
        <v>2.0000000000000001E-4</v>
      </c>
    </row>
    <row r="58" spans="2:14">
      <c r="B58" t="s">
        <v>1121</v>
      </c>
      <c r="C58" t="s">
        <v>1122</v>
      </c>
      <c r="D58" t="s">
        <v>1123</v>
      </c>
      <c r="E58" t="s">
        <v>1120</v>
      </c>
      <c r="F58" t="s">
        <v>1036</v>
      </c>
      <c r="G58" t="s">
        <v>113</v>
      </c>
      <c r="H58" s="77">
        <v>252</v>
      </c>
      <c r="I58" s="77">
        <v>6603</v>
      </c>
      <c r="J58" s="77">
        <v>0</v>
      </c>
      <c r="K58" s="77">
        <v>77.735032451999999</v>
      </c>
      <c r="L58" s="78">
        <v>0</v>
      </c>
      <c r="M58" s="78">
        <v>1.4E-3</v>
      </c>
      <c r="N58" s="78">
        <v>6.9999999999999999E-4</v>
      </c>
    </row>
    <row r="59" spans="2:14">
      <c r="B59" t="s">
        <v>1124</v>
      </c>
      <c r="C59" t="s">
        <v>1125</v>
      </c>
      <c r="D59" t="s">
        <v>1123</v>
      </c>
      <c r="E59" t="s">
        <v>1120</v>
      </c>
      <c r="F59" t="s">
        <v>1036</v>
      </c>
      <c r="G59" t="s">
        <v>113</v>
      </c>
      <c r="H59" s="77">
        <v>5368</v>
      </c>
      <c r="I59" s="77">
        <v>511.7</v>
      </c>
      <c r="J59" s="77">
        <v>0</v>
      </c>
      <c r="K59" s="77">
        <v>128.32251721520001</v>
      </c>
      <c r="L59" s="78">
        <v>0</v>
      </c>
      <c r="M59" s="78">
        <v>2.3999999999999998E-3</v>
      </c>
      <c r="N59" s="78">
        <v>1.1999999999999999E-3</v>
      </c>
    </row>
    <row r="60" spans="2:14">
      <c r="B60" t="s">
        <v>1124</v>
      </c>
      <c r="C60" t="s">
        <v>1125</v>
      </c>
      <c r="D60" t="s">
        <v>1123</v>
      </c>
      <c r="E60" t="s">
        <v>1120</v>
      </c>
      <c r="F60" t="s">
        <v>1036</v>
      </c>
      <c r="G60" t="s">
        <v>106</v>
      </c>
      <c r="H60" s="77">
        <v>5783</v>
      </c>
      <c r="I60" s="77">
        <v>645.70000000000005</v>
      </c>
      <c r="J60" s="77">
        <v>0</v>
      </c>
      <c r="K60" s="77">
        <v>137.86234805199999</v>
      </c>
      <c r="L60" s="78">
        <v>0</v>
      </c>
      <c r="M60" s="78">
        <v>2.5000000000000001E-3</v>
      </c>
      <c r="N60" s="78">
        <v>1.2999999999999999E-3</v>
      </c>
    </row>
    <row r="61" spans="2:14">
      <c r="B61" t="s">
        <v>1126</v>
      </c>
      <c r="C61" t="s">
        <v>1127</v>
      </c>
      <c r="D61" t="s">
        <v>1128</v>
      </c>
      <c r="E61" t="s">
        <v>1120</v>
      </c>
      <c r="F61" t="s">
        <v>1036</v>
      </c>
      <c r="G61" t="s">
        <v>106</v>
      </c>
      <c r="H61" s="77">
        <v>306</v>
      </c>
      <c r="I61" s="77">
        <v>3005.5</v>
      </c>
      <c r="J61" s="77">
        <v>0</v>
      </c>
      <c r="K61" s="77">
        <v>33.95469636</v>
      </c>
      <c r="L61" s="78">
        <v>0</v>
      </c>
      <c r="M61" s="78">
        <v>5.9999999999999995E-4</v>
      </c>
      <c r="N61" s="78">
        <v>2.9999999999999997E-4</v>
      </c>
    </row>
    <row r="62" spans="2:14">
      <c r="B62" t="s">
        <v>1126</v>
      </c>
      <c r="C62" t="s">
        <v>1127</v>
      </c>
      <c r="D62" t="s">
        <v>1123</v>
      </c>
      <c r="E62" t="s">
        <v>1120</v>
      </c>
      <c r="F62" t="s">
        <v>1036</v>
      </c>
      <c r="G62" t="s">
        <v>106</v>
      </c>
      <c r="H62" s="77">
        <v>540</v>
      </c>
      <c r="I62" s="77">
        <v>3007</v>
      </c>
      <c r="J62" s="77">
        <v>0</v>
      </c>
      <c r="K62" s="77">
        <v>59.949957599999998</v>
      </c>
      <c r="L62" s="78">
        <v>0</v>
      </c>
      <c r="M62" s="78">
        <v>1.1000000000000001E-3</v>
      </c>
      <c r="N62" s="78">
        <v>5.9999999999999995E-4</v>
      </c>
    </row>
    <row r="63" spans="2:14">
      <c r="B63" t="s">
        <v>1129</v>
      </c>
      <c r="C63" t="s">
        <v>1130</v>
      </c>
      <c r="D63" t="s">
        <v>572</v>
      </c>
      <c r="E63" t="s">
        <v>1120</v>
      </c>
      <c r="F63" t="s">
        <v>1036</v>
      </c>
      <c r="G63" t="s">
        <v>106</v>
      </c>
      <c r="H63" s="77">
        <v>94</v>
      </c>
      <c r="I63" s="77">
        <v>10003</v>
      </c>
      <c r="J63" s="77">
        <v>0</v>
      </c>
      <c r="K63" s="77">
        <v>34.715211439999997</v>
      </c>
      <c r="L63" s="78">
        <v>0</v>
      </c>
      <c r="M63" s="78">
        <v>5.9999999999999995E-4</v>
      </c>
      <c r="N63" s="78">
        <v>2.9999999999999997E-4</v>
      </c>
    </row>
    <row r="64" spans="2:14">
      <c r="B64" t="s">
        <v>1131</v>
      </c>
      <c r="C64" t="s">
        <v>1127</v>
      </c>
      <c r="D64" t="s">
        <v>100</v>
      </c>
      <c r="E64" t="s">
        <v>1120</v>
      </c>
      <c r="F64" t="s">
        <v>1036</v>
      </c>
      <c r="G64" t="s">
        <v>102</v>
      </c>
      <c r="H64" s="77">
        <v>14938</v>
      </c>
      <c r="I64" s="77">
        <v>11100</v>
      </c>
      <c r="J64" s="77">
        <v>0</v>
      </c>
      <c r="K64" s="77">
        <v>1658.1179999999999</v>
      </c>
      <c r="L64" s="78">
        <v>1.24E-2</v>
      </c>
      <c r="M64" s="78">
        <v>3.0599999999999999E-2</v>
      </c>
      <c r="N64" s="78">
        <v>1.54E-2</v>
      </c>
    </row>
    <row r="65" spans="2:14">
      <c r="B65" t="s">
        <v>1132</v>
      </c>
      <c r="C65" t="s">
        <v>1133</v>
      </c>
      <c r="D65" t="s">
        <v>264</v>
      </c>
      <c r="E65" t="s">
        <v>1120</v>
      </c>
      <c r="F65" t="s">
        <v>1036</v>
      </c>
      <c r="G65" t="s">
        <v>106</v>
      </c>
      <c r="H65" s="77">
        <v>300</v>
      </c>
      <c r="I65" s="77">
        <v>44031</v>
      </c>
      <c r="J65" s="77">
        <v>0</v>
      </c>
      <c r="K65" s="77">
        <v>487.68735600000002</v>
      </c>
      <c r="L65" s="78">
        <v>0</v>
      </c>
      <c r="M65" s="78">
        <v>8.9999999999999993E-3</v>
      </c>
      <c r="N65" s="78">
        <v>4.4999999999999997E-3</v>
      </c>
    </row>
    <row r="66" spans="2:14">
      <c r="B66" t="s">
        <v>1134</v>
      </c>
      <c r="C66" t="s">
        <v>1135</v>
      </c>
      <c r="D66" t="s">
        <v>1123</v>
      </c>
      <c r="E66" t="s">
        <v>1120</v>
      </c>
      <c r="F66" t="s">
        <v>1036</v>
      </c>
      <c r="G66" t="s">
        <v>102</v>
      </c>
      <c r="H66" s="77">
        <v>6993</v>
      </c>
      <c r="I66" s="77">
        <v>168870</v>
      </c>
      <c r="J66" s="77">
        <v>0</v>
      </c>
      <c r="K66" s="77">
        <v>11809.079100000001</v>
      </c>
      <c r="L66" s="78">
        <v>1.18E-2</v>
      </c>
      <c r="M66" s="78">
        <v>0.21820000000000001</v>
      </c>
      <c r="N66" s="78">
        <v>0.1095</v>
      </c>
    </row>
    <row r="67" spans="2:14">
      <c r="B67" t="s">
        <v>1134</v>
      </c>
      <c r="C67" t="s">
        <v>1135</v>
      </c>
      <c r="D67" t="s">
        <v>1123</v>
      </c>
      <c r="E67" t="s">
        <v>1120</v>
      </c>
      <c r="F67" t="s">
        <v>1036</v>
      </c>
      <c r="G67" t="s">
        <v>106</v>
      </c>
      <c r="H67" s="77">
        <v>397</v>
      </c>
      <c r="I67" s="77">
        <v>45736</v>
      </c>
      <c r="J67" s="77">
        <v>0</v>
      </c>
      <c r="K67" s="77">
        <v>670.36352864000003</v>
      </c>
      <c r="L67" s="78">
        <v>0</v>
      </c>
      <c r="M67" s="78">
        <v>1.24E-2</v>
      </c>
      <c r="N67" s="78">
        <v>6.1999999999999998E-3</v>
      </c>
    </row>
    <row r="68" spans="2:14">
      <c r="B68" t="s">
        <v>1136</v>
      </c>
      <c r="C68" t="s">
        <v>1137</v>
      </c>
      <c r="D68" t="s">
        <v>264</v>
      </c>
      <c r="E68" t="s">
        <v>1120</v>
      </c>
      <c r="F68" t="s">
        <v>1036</v>
      </c>
      <c r="G68" t="s">
        <v>106</v>
      </c>
      <c r="H68" s="77">
        <v>150</v>
      </c>
      <c r="I68" s="77">
        <v>11636</v>
      </c>
      <c r="J68" s="77">
        <v>0</v>
      </c>
      <c r="K68" s="77">
        <v>64.440168</v>
      </c>
      <c r="L68" s="78">
        <v>0</v>
      </c>
      <c r="M68" s="78">
        <v>1.1999999999999999E-3</v>
      </c>
      <c r="N68" s="78">
        <v>5.9999999999999995E-4</v>
      </c>
    </row>
    <row r="69" spans="2:14">
      <c r="B69" t="s">
        <v>1138</v>
      </c>
      <c r="C69" t="s">
        <v>1139</v>
      </c>
      <c r="D69" t="s">
        <v>572</v>
      </c>
      <c r="E69" t="s">
        <v>1120</v>
      </c>
      <c r="F69" t="s">
        <v>1036</v>
      </c>
      <c r="G69" t="s">
        <v>106</v>
      </c>
      <c r="H69" s="77">
        <v>52</v>
      </c>
      <c r="I69" s="77">
        <v>38659.550000000003</v>
      </c>
      <c r="J69" s="77">
        <v>0</v>
      </c>
      <c r="K69" s="77">
        <v>74.220150472</v>
      </c>
      <c r="L69" s="78">
        <v>0</v>
      </c>
      <c r="M69" s="78">
        <v>1.4E-3</v>
      </c>
      <c r="N69" s="78">
        <v>6.9999999999999999E-4</v>
      </c>
    </row>
    <row r="70" spans="2:14">
      <c r="B70" t="s">
        <v>1140</v>
      </c>
      <c r="C70" t="s">
        <v>1141</v>
      </c>
      <c r="D70" t="s">
        <v>264</v>
      </c>
      <c r="E70" t="s">
        <v>1120</v>
      </c>
      <c r="F70" t="s">
        <v>1036</v>
      </c>
      <c r="G70" t="s">
        <v>106</v>
      </c>
      <c r="H70" s="77">
        <v>2400</v>
      </c>
      <c r="I70" s="77">
        <v>2694</v>
      </c>
      <c r="J70" s="77">
        <v>0</v>
      </c>
      <c r="K70" s="77">
        <v>238.70995199999999</v>
      </c>
      <c r="L70" s="78">
        <v>0</v>
      </c>
      <c r="M70" s="78">
        <v>4.4000000000000003E-3</v>
      </c>
      <c r="N70" s="78">
        <v>2.2000000000000001E-3</v>
      </c>
    </row>
    <row r="71" spans="2:14">
      <c r="B71" t="s">
        <v>1142</v>
      </c>
      <c r="C71" t="s">
        <v>1143</v>
      </c>
      <c r="D71" t="s">
        <v>572</v>
      </c>
      <c r="E71" t="s">
        <v>1120</v>
      </c>
      <c r="F71" t="s">
        <v>1036</v>
      </c>
      <c r="G71" t="s">
        <v>106</v>
      </c>
      <c r="H71" s="77">
        <v>617</v>
      </c>
      <c r="I71" s="77">
        <v>1795</v>
      </c>
      <c r="J71" s="77">
        <v>0</v>
      </c>
      <c r="K71" s="77">
        <v>40.889453799999998</v>
      </c>
      <c r="L71" s="78">
        <v>0</v>
      </c>
      <c r="M71" s="78">
        <v>8.0000000000000004E-4</v>
      </c>
      <c r="N71" s="78">
        <v>4.0000000000000002E-4</v>
      </c>
    </row>
    <row r="72" spans="2:14">
      <c r="B72" t="s">
        <v>1144</v>
      </c>
      <c r="C72" t="s">
        <v>1122</v>
      </c>
      <c r="D72" t="s">
        <v>1145</v>
      </c>
      <c r="E72" t="s">
        <v>1120</v>
      </c>
      <c r="F72" t="s">
        <v>1036</v>
      </c>
      <c r="G72" t="s">
        <v>106</v>
      </c>
      <c r="H72" s="77">
        <v>1513</v>
      </c>
      <c r="I72" s="77">
        <v>8333</v>
      </c>
      <c r="J72" s="77">
        <v>0</v>
      </c>
      <c r="K72" s="77">
        <v>465.48104668000002</v>
      </c>
      <c r="L72" s="78">
        <v>0</v>
      </c>
      <c r="M72" s="78">
        <v>8.6E-3</v>
      </c>
      <c r="N72" s="78">
        <v>4.3E-3</v>
      </c>
    </row>
    <row r="73" spans="2:14">
      <c r="B73" t="s">
        <v>1146</v>
      </c>
      <c r="C73" t="s">
        <v>1147</v>
      </c>
      <c r="D73" t="s">
        <v>572</v>
      </c>
      <c r="E73" t="s">
        <v>1120</v>
      </c>
      <c r="F73" t="s">
        <v>1036</v>
      </c>
      <c r="G73" t="s">
        <v>106</v>
      </c>
      <c r="H73" s="77">
        <v>256</v>
      </c>
      <c r="I73" s="77">
        <v>49954</v>
      </c>
      <c r="J73" s="77">
        <v>0</v>
      </c>
      <c r="K73" s="77">
        <v>472.14123008000001</v>
      </c>
      <c r="L73" s="78">
        <v>0</v>
      </c>
      <c r="M73" s="78">
        <v>8.6999999999999994E-3</v>
      </c>
      <c r="N73" s="78">
        <v>4.4000000000000003E-3</v>
      </c>
    </row>
    <row r="74" spans="2:14">
      <c r="B74" t="s">
        <v>1148</v>
      </c>
      <c r="C74" t="s">
        <v>1149</v>
      </c>
      <c r="D74" t="s">
        <v>264</v>
      </c>
      <c r="E74" t="s">
        <v>1120</v>
      </c>
      <c r="F74" t="s">
        <v>1036</v>
      </c>
      <c r="G74" t="s">
        <v>106</v>
      </c>
      <c r="H74" s="77">
        <v>50</v>
      </c>
      <c r="I74" s="77">
        <v>7287</v>
      </c>
      <c r="J74" s="77">
        <v>0</v>
      </c>
      <c r="K74" s="77">
        <v>13.451802000000001</v>
      </c>
      <c r="L74" s="78">
        <v>0</v>
      </c>
      <c r="M74" s="78">
        <v>2.0000000000000001E-4</v>
      </c>
      <c r="N74" s="78">
        <v>1E-4</v>
      </c>
    </row>
    <row r="75" spans="2:14">
      <c r="B75" t="s">
        <v>1150</v>
      </c>
      <c r="C75" t="s">
        <v>1151</v>
      </c>
      <c r="D75" t="s">
        <v>264</v>
      </c>
      <c r="E75" t="s">
        <v>1120</v>
      </c>
      <c r="F75" t="s">
        <v>1036</v>
      </c>
      <c r="G75" t="s">
        <v>106</v>
      </c>
      <c r="H75" s="77">
        <v>261</v>
      </c>
      <c r="I75" s="77">
        <v>5572</v>
      </c>
      <c r="J75" s="77">
        <v>0</v>
      </c>
      <c r="K75" s="77">
        <v>53.69246064</v>
      </c>
      <c r="L75" s="78">
        <v>0</v>
      </c>
      <c r="M75" s="78">
        <v>1E-3</v>
      </c>
      <c r="N75" s="78">
        <v>5.0000000000000001E-4</v>
      </c>
    </row>
    <row r="76" spans="2:14">
      <c r="B76" t="s">
        <v>1152</v>
      </c>
      <c r="C76" t="s">
        <v>1153</v>
      </c>
      <c r="D76" t="s">
        <v>572</v>
      </c>
      <c r="E76" t="s">
        <v>1120</v>
      </c>
      <c r="F76" t="s">
        <v>1036</v>
      </c>
      <c r="G76" t="s">
        <v>106</v>
      </c>
      <c r="H76" s="77">
        <v>17</v>
      </c>
      <c r="I76" s="77">
        <v>3389</v>
      </c>
      <c r="J76" s="77">
        <v>0</v>
      </c>
      <c r="K76" s="77">
        <v>2.1270719599999999</v>
      </c>
      <c r="L76" s="78">
        <v>0</v>
      </c>
      <c r="M76" s="78">
        <v>0</v>
      </c>
      <c r="N76" s="78">
        <v>0</v>
      </c>
    </row>
    <row r="77" spans="2:14">
      <c r="B77" t="s">
        <v>1154</v>
      </c>
      <c r="C77" t="s">
        <v>1155</v>
      </c>
      <c r="D77" t="s">
        <v>264</v>
      </c>
      <c r="E77" t="s">
        <v>1120</v>
      </c>
      <c r="F77" t="s">
        <v>1036</v>
      </c>
      <c r="G77" t="s">
        <v>106</v>
      </c>
      <c r="H77" s="77">
        <v>971</v>
      </c>
      <c r="I77" s="77">
        <v>10733</v>
      </c>
      <c r="J77" s="77">
        <v>0</v>
      </c>
      <c r="K77" s="77">
        <v>384.77075156000001</v>
      </c>
      <c r="L77" s="78">
        <v>0</v>
      </c>
      <c r="M77" s="78">
        <v>7.1000000000000004E-3</v>
      </c>
      <c r="N77" s="78">
        <v>3.5999999999999999E-3</v>
      </c>
    </row>
    <row r="78" spans="2:14">
      <c r="B78" t="s">
        <v>1156</v>
      </c>
      <c r="C78" t="s">
        <v>1127</v>
      </c>
      <c r="D78" t="s">
        <v>1128</v>
      </c>
      <c r="E78" t="s">
        <v>1120</v>
      </c>
      <c r="F78" t="s">
        <v>1036</v>
      </c>
      <c r="G78" t="s">
        <v>110</v>
      </c>
      <c r="H78" s="77">
        <v>2197</v>
      </c>
      <c r="I78" s="77">
        <v>2762.5</v>
      </c>
      <c r="J78" s="77">
        <v>0</v>
      </c>
      <c r="K78" s="77">
        <v>244.795616975</v>
      </c>
      <c r="L78" s="78">
        <v>0</v>
      </c>
      <c r="M78" s="78">
        <v>4.4999999999999997E-3</v>
      </c>
      <c r="N78" s="78">
        <v>2.3E-3</v>
      </c>
    </row>
    <row r="79" spans="2:14">
      <c r="B79" t="s">
        <v>1157</v>
      </c>
      <c r="C79" t="s">
        <v>1158</v>
      </c>
      <c r="D79" t="s">
        <v>572</v>
      </c>
      <c r="E79" t="s">
        <v>1120</v>
      </c>
      <c r="F79" t="s">
        <v>1036</v>
      </c>
      <c r="G79" t="s">
        <v>110</v>
      </c>
      <c r="H79" s="77">
        <v>75</v>
      </c>
      <c r="I79" s="77">
        <v>3442</v>
      </c>
      <c r="J79" s="77">
        <v>0</v>
      </c>
      <c r="K79" s="77">
        <v>10.412222099999999</v>
      </c>
      <c r="L79" s="78">
        <v>0</v>
      </c>
      <c r="M79" s="78">
        <v>2.0000000000000001E-4</v>
      </c>
      <c r="N79" s="78">
        <v>1E-4</v>
      </c>
    </row>
    <row r="80" spans="2:14">
      <c r="B80" t="s">
        <v>1159</v>
      </c>
      <c r="C80" t="s">
        <v>1160</v>
      </c>
      <c r="D80" t="s">
        <v>572</v>
      </c>
      <c r="E80" t="s">
        <v>1120</v>
      </c>
      <c r="F80" t="s">
        <v>1036</v>
      </c>
      <c r="G80" t="s">
        <v>106</v>
      </c>
      <c r="H80" s="77">
        <v>20</v>
      </c>
      <c r="I80" s="77">
        <v>25990</v>
      </c>
      <c r="J80" s="77">
        <v>0</v>
      </c>
      <c r="K80" s="77">
        <v>19.191016000000001</v>
      </c>
      <c r="L80" s="78">
        <v>0</v>
      </c>
      <c r="M80" s="78">
        <v>4.0000000000000002E-4</v>
      </c>
      <c r="N80" s="78">
        <v>2.0000000000000001E-4</v>
      </c>
    </row>
    <row r="81" spans="2:14">
      <c r="B81" t="s">
        <v>1161</v>
      </c>
      <c r="C81" t="s">
        <v>1162</v>
      </c>
      <c r="D81" t="s">
        <v>123</v>
      </c>
      <c r="E81" t="s">
        <v>1120</v>
      </c>
      <c r="F81" t="s">
        <v>1036</v>
      </c>
      <c r="G81" t="s">
        <v>102</v>
      </c>
      <c r="H81" s="77">
        <v>1058</v>
      </c>
      <c r="I81" s="77">
        <v>2735</v>
      </c>
      <c r="J81" s="77">
        <v>0</v>
      </c>
      <c r="K81" s="77">
        <v>28.936299999999999</v>
      </c>
      <c r="L81" s="78">
        <v>8.0000000000000004E-4</v>
      </c>
      <c r="M81" s="78">
        <v>5.0000000000000001E-4</v>
      </c>
      <c r="N81" s="78">
        <v>2.9999999999999997E-4</v>
      </c>
    </row>
    <row r="82" spans="2:14">
      <c r="B82" t="s">
        <v>1163</v>
      </c>
      <c r="C82" t="s">
        <v>1164</v>
      </c>
      <c r="D82" t="s">
        <v>123</v>
      </c>
      <c r="E82" t="s">
        <v>1120</v>
      </c>
      <c r="F82" t="s">
        <v>1036</v>
      </c>
      <c r="G82" t="s">
        <v>102</v>
      </c>
      <c r="H82" s="77">
        <v>15454</v>
      </c>
      <c r="I82" s="77">
        <v>25750</v>
      </c>
      <c r="J82" s="77">
        <v>0</v>
      </c>
      <c r="K82" s="77">
        <v>3979.4050000000002</v>
      </c>
      <c r="L82" s="78">
        <v>1.3599999999999999E-2</v>
      </c>
      <c r="M82" s="78">
        <v>7.3499999999999996E-2</v>
      </c>
      <c r="N82" s="78">
        <v>3.6900000000000002E-2</v>
      </c>
    </row>
    <row r="83" spans="2:14">
      <c r="B83" t="s">
        <v>1165</v>
      </c>
      <c r="C83" t="s">
        <v>1166</v>
      </c>
      <c r="D83" t="s">
        <v>123</v>
      </c>
      <c r="E83" t="s">
        <v>1120</v>
      </c>
      <c r="F83" t="s">
        <v>1036</v>
      </c>
      <c r="G83" t="s">
        <v>102</v>
      </c>
      <c r="H83" s="77">
        <v>1954</v>
      </c>
      <c r="I83" s="77">
        <v>1642</v>
      </c>
      <c r="J83" s="77">
        <v>0</v>
      </c>
      <c r="K83" s="77">
        <v>32.084679999999999</v>
      </c>
      <c r="L83" s="78">
        <v>5.0000000000000001E-4</v>
      </c>
      <c r="M83" s="78">
        <v>5.9999999999999995E-4</v>
      </c>
      <c r="N83" s="78">
        <v>2.9999999999999997E-4</v>
      </c>
    </row>
    <row r="84" spans="2:14">
      <c r="B84" t="s">
        <v>1167</v>
      </c>
      <c r="C84" t="s">
        <v>1168</v>
      </c>
      <c r="D84" t="s">
        <v>123</v>
      </c>
      <c r="E84" t="s">
        <v>1120</v>
      </c>
      <c r="F84" t="s">
        <v>1036</v>
      </c>
      <c r="G84" t="s">
        <v>102</v>
      </c>
      <c r="H84" s="77">
        <v>9647</v>
      </c>
      <c r="I84" s="77">
        <v>27560</v>
      </c>
      <c r="J84" s="77">
        <v>0</v>
      </c>
      <c r="K84" s="77">
        <v>2658.7132000000001</v>
      </c>
      <c r="L84" s="78">
        <v>1.2500000000000001E-2</v>
      </c>
      <c r="M84" s="78">
        <v>4.9099999999999998E-2</v>
      </c>
      <c r="N84" s="78">
        <v>2.47E-2</v>
      </c>
    </row>
    <row r="85" spans="2:14">
      <c r="B85" t="s">
        <v>1169</v>
      </c>
      <c r="C85" t="s">
        <v>1170</v>
      </c>
      <c r="D85" t="s">
        <v>123</v>
      </c>
      <c r="E85" t="s">
        <v>1120</v>
      </c>
      <c r="F85" t="s">
        <v>1036</v>
      </c>
      <c r="G85" t="s">
        <v>102</v>
      </c>
      <c r="H85" s="77">
        <v>181</v>
      </c>
      <c r="I85" s="77">
        <v>314200</v>
      </c>
      <c r="J85" s="77">
        <v>0</v>
      </c>
      <c r="K85" s="77">
        <v>568.702</v>
      </c>
      <c r="L85" s="78">
        <v>3.5000000000000001E-3</v>
      </c>
      <c r="M85" s="78">
        <v>1.0500000000000001E-2</v>
      </c>
      <c r="N85" s="78">
        <v>5.3E-3</v>
      </c>
    </row>
    <row r="86" spans="2:14">
      <c r="B86" t="s">
        <v>1171</v>
      </c>
      <c r="C86" t="s">
        <v>1172</v>
      </c>
      <c r="D86" t="s">
        <v>123</v>
      </c>
      <c r="E86" t="s">
        <v>1120</v>
      </c>
      <c r="F86" t="s">
        <v>1036</v>
      </c>
      <c r="G86" t="s">
        <v>102</v>
      </c>
      <c r="H86" s="77">
        <v>1081</v>
      </c>
      <c r="I86" s="77">
        <v>3402</v>
      </c>
      <c r="J86" s="77">
        <v>0</v>
      </c>
      <c r="K86" s="77">
        <v>36.775620000000004</v>
      </c>
      <c r="L86" s="78">
        <v>3.0999999999999999E-3</v>
      </c>
      <c r="M86" s="78">
        <v>6.9999999999999999E-4</v>
      </c>
      <c r="N86" s="78">
        <v>2.9999999999999997E-4</v>
      </c>
    </row>
    <row r="87" spans="2:14">
      <c r="B87" t="s">
        <v>1173</v>
      </c>
      <c r="C87" t="s">
        <v>1174</v>
      </c>
      <c r="D87" t="s">
        <v>1123</v>
      </c>
      <c r="E87" t="s">
        <v>1120</v>
      </c>
      <c r="F87" t="s">
        <v>1036</v>
      </c>
      <c r="G87" t="s">
        <v>102</v>
      </c>
      <c r="H87" s="77">
        <v>5197</v>
      </c>
      <c r="I87" s="77">
        <v>3742</v>
      </c>
      <c r="J87" s="77">
        <v>0</v>
      </c>
      <c r="K87" s="77">
        <v>194.47174000000001</v>
      </c>
      <c r="L87" s="78">
        <v>1.06E-2</v>
      </c>
      <c r="M87" s="78">
        <v>3.5999999999999999E-3</v>
      </c>
      <c r="N87" s="78">
        <v>1.8E-3</v>
      </c>
    </row>
    <row r="88" spans="2:14">
      <c r="B88" t="s">
        <v>1175</v>
      </c>
      <c r="C88" t="s">
        <v>1176</v>
      </c>
      <c r="D88" t="s">
        <v>123</v>
      </c>
      <c r="E88" t="s">
        <v>1120</v>
      </c>
      <c r="F88" t="s">
        <v>1036</v>
      </c>
      <c r="G88" t="s">
        <v>102</v>
      </c>
      <c r="H88" s="77">
        <v>5594</v>
      </c>
      <c r="I88" s="77">
        <v>8100</v>
      </c>
      <c r="J88" s="77">
        <v>0</v>
      </c>
      <c r="K88" s="77">
        <v>453.11399999999998</v>
      </c>
      <c r="L88" s="78">
        <v>9.4999999999999998E-3</v>
      </c>
      <c r="M88" s="78">
        <v>8.3999999999999995E-3</v>
      </c>
      <c r="N88" s="78">
        <v>4.1999999999999997E-3</v>
      </c>
    </row>
    <row r="89" spans="2:14">
      <c r="B89" t="s">
        <v>1177</v>
      </c>
      <c r="C89" t="s">
        <v>1178</v>
      </c>
      <c r="D89" t="s">
        <v>123</v>
      </c>
      <c r="E89" t="s">
        <v>1120</v>
      </c>
      <c r="F89" t="s">
        <v>1036</v>
      </c>
      <c r="G89" t="s">
        <v>102</v>
      </c>
      <c r="H89" s="77">
        <v>871</v>
      </c>
      <c r="I89" s="77">
        <v>4363</v>
      </c>
      <c r="J89" s="77">
        <v>0</v>
      </c>
      <c r="K89" s="77">
        <v>38.001730000000002</v>
      </c>
      <c r="L89" s="78">
        <v>3.5000000000000001E-3</v>
      </c>
      <c r="M89" s="78">
        <v>6.9999999999999999E-4</v>
      </c>
      <c r="N89" s="78">
        <v>4.0000000000000002E-4</v>
      </c>
    </row>
    <row r="90" spans="2:14">
      <c r="B90" t="s">
        <v>1179</v>
      </c>
      <c r="C90" t="s">
        <v>1180</v>
      </c>
      <c r="D90" t="s">
        <v>264</v>
      </c>
      <c r="E90" t="s">
        <v>1181</v>
      </c>
      <c r="F90" t="s">
        <v>1036</v>
      </c>
      <c r="G90" t="s">
        <v>106</v>
      </c>
      <c r="H90" s="77">
        <v>755</v>
      </c>
      <c r="I90" s="77">
        <v>1031</v>
      </c>
      <c r="J90" s="77">
        <v>0</v>
      </c>
      <c r="K90" s="77">
        <v>28.738712599999999</v>
      </c>
      <c r="L90" s="78">
        <v>0</v>
      </c>
      <c r="M90" s="78">
        <v>5.0000000000000001E-4</v>
      </c>
      <c r="N90" s="78">
        <v>2.9999999999999997E-4</v>
      </c>
    </row>
    <row r="91" spans="2:14">
      <c r="B91" t="s">
        <v>1182</v>
      </c>
      <c r="C91" t="s">
        <v>1183</v>
      </c>
      <c r="D91" t="s">
        <v>572</v>
      </c>
      <c r="E91" t="s">
        <v>1184</v>
      </c>
      <c r="F91" t="s">
        <v>1036</v>
      </c>
      <c r="G91" t="s">
        <v>106</v>
      </c>
      <c r="H91" s="77">
        <v>30</v>
      </c>
      <c r="I91" s="77">
        <v>2275</v>
      </c>
      <c r="J91" s="77">
        <v>0</v>
      </c>
      <c r="K91" s="77">
        <v>2.51979</v>
      </c>
      <c r="L91" s="78">
        <v>0</v>
      </c>
      <c r="M91" s="78">
        <v>0</v>
      </c>
      <c r="N91" s="78">
        <v>0</v>
      </c>
    </row>
    <row r="92" spans="2:14">
      <c r="B92" t="s">
        <v>1185</v>
      </c>
      <c r="C92" t="s">
        <v>1186</v>
      </c>
      <c r="D92" t="s">
        <v>572</v>
      </c>
      <c r="E92" t="s">
        <v>1184</v>
      </c>
      <c r="F92" t="s">
        <v>1036</v>
      </c>
      <c r="G92" t="s">
        <v>106</v>
      </c>
      <c r="H92" s="77">
        <v>60</v>
      </c>
      <c r="I92" s="77">
        <v>1695</v>
      </c>
      <c r="J92" s="77">
        <v>0</v>
      </c>
      <c r="K92" s="77">
        <v>3.7547640000000002</v>
      </c>
      <c r="L92" s="78">
        <v>0</v>
      </c>
      <c r="M92" s="78">
        <v>1E-4</v>
      </c>
      <c r="N92" s="78">
        <v>0</v>
      </c>
    </row>
    <row r="93" spans="2:14">
      <c r="B93" t="s">
        <v>1187</v>
      </c>
      <c r="C93" t="s">
        <v>1188</v>
      </c>
      <c r="D93" t="s">
        <v>572</v>
      </c>
      <c r="E93" t="s">
        <v>1184</v>
      </c>
      <c r="F93" t="s">
        <v>1036</v>
      </c>
      <c r="G93" t="s">
        <v>106</v>
      </c>
      <c r="H93" s="77">
        <v>185</v>
      </c>
      <c r="I93" s="77">
        <v>3162</v>
      </c>
      <c r="J93" s="77">
        <v>0</v>
      </c>
      <c r="K93" s="77">
        <v>21.597092400000001</v>
      </c>
      <c r="L93" s="78">
        <v>0</v>
      </c>
      <c r="M93" s="78">
        <v>4.0000000000000002E-4</v>
      </c>
      <c r="N93" s="78">
        <v>2.0000000000000001E-4</v>
      </c>
    </row>
    <row r="94" spans="2:14">
      <c r="B94" t="s">
        <v>1189</v>
      </c>
      <c r="C94" t="s">
        <v>1190</v>
      </c>
      <c r="D94" t="s">
        <v>264</v>
      </c>
      <c r="E94" t="s">
        <v>1184</v>
      </c>
      <c r="F94" t="s">
        <v>1036</v>
      </c>
      <c r="G94" t="s">
        <v>106</v>
      </c>
      <c r="H94" s="77">
        <v>111</v>
      </c>
      <c r="I94" s="77">
        <v>5163</v>
      </c>
      <c r="J94" s="77">
        <v>0</v>
      </c>
      <c r="K94" s="77">
        <v>21.15859356</v>
      </c>
      <c r="L94" s="78">
        <v>0</v>
      </c>
      <c r="M94" s="78">
        <v>4.0000000000000002E-4</v>
      </c>
      <c r="N94" s="78">
        <v>2.0000000000000001E-4</v>
      </c>
    </row>
    <row r="95" spans="2:14">
      <c r="B95" t="s">
        <v>1191</v>
      </c>
      <c r="C95" t="s">
        <v>1192</v>
      </c>
      <c r="D95" t="s">
        <v>264</v>
      </c>
      <c r="E95" t="s">
        <v>1184</v>
      </c>
      <c r="F95" t="s">
        <v>1036</v>
      </c>
      <c r="G95" t="s">
        <v>106</v>
      </c>
      <c r="H95" s="77">
        <v>4</v>
      </c>
      <c r="I95" s="77">
        <v>9043</v>
      </c>
      <c r="J95" s="77">
        <v>0</v>
      </c>
      <c r="K95" s="77">
        <v>1.33547024</v>
      </c>
      <c r="L95" s="78">
        <v>0</v>
      </c>
      <c r="M95" s="78">
        <v>0</v>
      </c>
      <c r="N95" s="78">
        <v>0</v>
      </c>
    </row>
    <row r="96" spans="2:14">
      <c r="B96" t="s">
        <v>1193</v>
      </c>
      <c r="C96" t="s">
        <v>1194</v>
      </c>
      <c r="D96" t="s">
        <v>264</v>
      </c>
      <c r="E96" t="s">
        <v>1195</v>
      </c>
      <c r="F96" t="s">
        <v>1036</v>
      </c>
      <c r="G96" t="s">
        <v>106</v>
      </c>
      <c r="H96" s="77">
        <v>225</v>
      </c>
      <c r="I96" s="77">
        <v>2651</v>
      </c>
      <c r="J96" s="77">
        <v>0</v>
      </c>
      <c r="K96" s="77">
        <v>22.021857000000001</v>
      </c>
      <c r="L96" s="78">
        <v>0</v>
      </c>
      <c r="M96" s="78">
        <v>4.0000000000000002E-4</v>
      </c>
      <c r="N96" s="78">
        <v>2.0000000000000001E-4</v>
      </c>
    </row>
    <row r="97" spans="2:14">
      <c r="B97" t="s">
        <v>1196</v>
      </c>
      <c r="C97" t="s">
        <v>1197</v>
      </c>
      <c r="D97" t="s">
        <v>264</v>
      </c>
      <c r="E97" t="s">
        <v>1198</v>
      </c>
      <c r="F97" t="s">
        <v>1036</v>
      </c>
      <c r="G97" t="s">
        <v>106</v>
      </c>
      <c r="H97" s="77">
        <v>40</v>
      </c>
      <c r="I97" s="77">
        <v>5014</v>
      </c>
      <c r="J97" s="77">
        <v>0</v>
      </c>
      <c r="K97" s="77">
        <v>7.4046751999999998</v>
      </c>
      <c r="L97" s="78">
        <v>0</v>
      </c>
      <c r="M97" s="78">
        <v>1E-4</v>
      </c>
      <c r="N97" s="78">
        <v>1E-4</v>
      </c>
    </row>
    <row r="98" spans="2:14">
      <c r="B98" t="s">
        <v>1199</v>
      </c>
      <c r="C98" t="s">
        <v>1200</v>
      </c>
      <c r="D98" t="s">
        <v>572</v>
      </c>
      <c r="E98" t="s">
        <v>1201</v>
      </c>
      <c r="F98" t="s">
        <v>1036</v>
      </c>
      <c r="G98" t="s">
        <v>106</v>
      </c>
      <c r="H98" s="77">
        <v>300</v>
      </c>
      <c r="I98" s="77">
        <v>7507</v>
      </c>
      <c r="J98" s="77">
        <v>0</v>
      </c>
      <c r="K98" s="77">
        <v>83.147531999999998</v>
      </c>
      <c r="L98" s="78">
        <v>0</v>
      </c>
      <c r="M98" s="78">
        <v>1.5E-3</v>
      </c>
      <c r="N98" s="78">
        <v>8.0000000000000004E-4</v>
      </c>
    </row>
    <row r="99" spans="2:14">
      <c r="B99" t="s">
        <v>1202</v>
      </c>
      <c r="C99" t="s">
        <v>1203</v>
      </c>
      <c r="D99" t="s">
        <v>572</v>
      </c>
      <c r="E99" t="s">
        <v>1201</v>
      </c>
      <c r="F99" t="s">
        <v>1036</v>
      </c>
      <c r="G99" t="s">
        <v>106</v>
      </c>
      <c r="H99" s="77">
        <v>310</v>
      </c>
      <c r="I99" s="77">
        <v>7108</v>
      </c>
      <c r="J99" s="77">
        <v>0.51850448000000005</v>
      </c>
      <c r="K99" s="77">
        <v>81.870986079999994</v>
      </c>
      <c r="L99" s="78">
        <v>0</v>
      </c>
      <c r="M99" s="78">
        <v>1.5E-3</v>
      </c>
      <c r="N99" s="78">
        <v>8.0000000000000004E-4</v>
      </c>
    </row>
    <row r="100" spans="2:14">
      <c r="B100" t="s">
        <v>1204</v>
      </c>
      <c r="C100" t="s">
        <v>1205</v>
      </c>
      <c r="D100" t="s">
        <v>572</v>
      </c>
      <c r="E100" t="s">
        <v>1201</v>
      </c>
      <c r="F100" t="s">
        <v>1036</v>
      </c>
      <c r="G100" t="s">
        <v>106</v>
      </c>
      <c r="H100" s="77">
        <v>1505</v>
      </c>
      <c r="I100" s="77">
        <v>4511</v>
      </c>
      <c r="J100" s="77">
        <v>0.29447392</v>
      </c>
      <c r="K100" s="77">
        <v>250.94638452000001</v>
      </c>
      <c r="L100" s="78">
        <v>0</v>
      </c>
      <c r="M100" s="78">
        <v>4.5999999999999999E-3</v>
      </c>
      <c r="N100" s="78">
        <v>2.3E-3</v>
      </c>
    </row>
    <row r="101" spans="2:14">
      <c r="B101" t="s">
        <v>1206</v>
      </c>
      <c r="C101" t="s">
        <v>1207</v>
      </c>
      <c r="D101" t="s">
        <v>572</v>
      </c>
      <c r="E101" t="s">
        <v>1201</v>
      </c>
      <c r="F101" t="s">
        <v>1036</v>
      </c>
      <c r="G101" t="s">
        <v>106</v>
      </c>
      <c r="H101" s="77">
        <v>345</v>
      </c>
      <c r="I101" s="77">
        <v>5806</v>
      </c>
      <c r="J101" s="77">
        <v>0.33460595999999998</v>
      </c>
      <c r="K101" s="77">
        <v>74.287950359999996</v>
      </c>
      <c r="L101" s="78">
        <v>0</v>
      </c>
      <c r="M101" s="78">
        <v>1.4E-3</v>
      </c>
      <c r="N101" s="78">
        <v>6.9999999999999999E-4</v>
      </c>
    </row>
    <row r="102" spans="2:14">
      <c r="B102" t="s">
        <v>1208</v>
      </c>
      <c r="C102" t="s">
        <v>1209</v>
      </c>
      <c r="D102" t="s">
        <v>572</v>
      </c>
      <c r="E102" t="s">
        <v>1210</v>
      </c>
      <c r="F102" t="s">
        <v>1036</v>
      </c>
      <c r="G102" t="s">
        <v>106</v>
      </c>
      <c r="H102" s="77">
        <v>1000</v>
      </c>
      <c r="I102" s="77">
        <v>1154</v>
      </c>
      <c r="J102" s="77">
        <v>0</v>
      </c>
      <c r="K102" s="77">
        <v>42.60568</v>
      </c>
      <c r="L102" s="78">
        <v>1E-4</v>
      </c>
      <c r="M102" s="78">
        <v>8.0000000000000004E-4</v>
      </c>
      <c r="N102" s="78">
        <v>4.0000000000000002E-4</v>
      </c>
    </row>
    <row r="103" spans="2:14">
      <c r="B103" t="s">
        <v>1211</v>
      </c>
      <c r="C103" t="s">
        <v>1212</v>
      </c>
      <c r="D103" t="s">
        <v>572</v>
      </c>
      <c r="E103" t="s">
        <v>1210</v>
      </c>
      <c r="F103" t="s">
        <v>1036</v>
      </c>
      <c r="G103" t="s">
        <v>106</v>
      </c>
      <c r="H103" s="77">
        <v>906</v>
      </c>
      <c r="I103" s="77">
        <v>2555</v>
      </c>
      <c r="J103" s="77">
        <v>0.4395326</v>
      </c>
      <c r="K103" s="77">
        <v>85.903056199999995</v>
      </c>
      <c r="L103" s="78">
        <v>0</v>
      </c>
      <c r="M103" s="78">
        <v>1.6000000000000001E-3</v>
      </c>
      <c r="N103" s="78">
        <v>8.0000000000000004E-4</v>
      </c>
    </row>
    <row r="104" spans="2:14">
      <c r="B104" t="s">
        <v>1213</v>
      </c>
      <c r="C104" t="s">
        <v>1214</v>
      </c>
      <c r="D104" t="s">
        <v>572</v>
      </c>
      <c r="E104" t="s">
        <v>1210</v>
      </c>
      <c r="F104" t="s">
        <v>1036</v>
      </c>
      <c r="G104" t="s">
        <v>106</v>
      </c>
      <c r="H104" s="77">
        <v>800</v>
      </c>
      <c r="I104" s="77">
        <v>2185</v>
      </c>
      <c r="J104" s="77">
        <v>0.11194144</v>
      </c>
      <c r="K104" s="77">
        <v>64.648101440000005</v>
      </c>
      <c r="L104" s="78">
        <v>0</v>
      </c>
      <c r="M104" s="78">
        <v>1.1999999999999999E-3</v>
      </c>
      <c r="N104" s="78">
        <v>5.9999999999999995E-4</v>
      </c>
    </row>
    <row r="105" spans="2:14">
      <c r="B105" t="s">
        <v>1215</v>
      </c>
      <c r="C105" t="s">
        <v>1216</v>
      </c>
      <c r="D105" t="s">
        <v>264</v>
      </c>
      <c r="E105" t="s">
        <v>1210</v>
      </c>
      <c r="F105" t="s">
        <v>1036</v>
      </c>
      <c r="G105" t="s">
        <v>106</v>
      </c>
      <c r="H105" s="77">
        <v>240</v>
      </c>
      <c r="I105" s="77">
        <v>6360</v>
      </c>
      <c r="J105" s="77">
        <v>0.13804388000000001</v>
      </c>
      <c r="K105" s="77">
        <v>56.492731880000001</v>
      </c>
      <c r="L105" s="78">
        <v>0</v>
      </c>
      <c r="M105" s="78">
        <v>1E-3</v>
      </c>
      <c r="N105" s="78">
        <v>5.0000000000000001E-4</v>
      </c>
    </row>
    <row r="106" spans="2:14">
      <c r="B106" t="s">
        <v>1217</v>
      </c>
      <c r="C106" t="s">
        <v>1218</v>
      </c>
      <c r="D106" t="s">
        <v>572</v>
      </c>
      <c r="E106" t="s">
        <v>1210</v>
      </c>
      <c r="F106" t="s">
        <v>1036</v>
      </c>
      <c r="G106" t="s">
        <v>106</v>
      </c>
      <c r="H106" s="77">
        <v>829</v>
      </c>
      <c r="I106" s="77">
        <v>2030</v>
      </c>
      <c r="J106" s="77">
        <v>5.9588879999999997E-2</v>
      </c>
      <c r="K106" s="77">
        <v>62.191149279999998</v>
      </c>
      <c r="L106" s="78">
        <v>1E-4</v>
      </c>
      <c r="M106" s="78">
        <v>1.1000000000000001E-3</v>
      </c>
      <c r="N106" s="78">
        <v>5.9999999999999995E-4</v>
      </c>
    </row>
    <row r="107" spans="2:14">
      <c r="B107" t="s">
        <v>1219</v>
      </c>
      <c r="C107" t="s">
        <v>1220</v>
      </c>
      <c r="D107" t="s">
        <v>572</v>
      </c>
      <c r="E107" t="s">
        <v>1210</v>
      </c>
      <c r="F107" t="s">
        <v>1036</v>
      </c>
      <c r="G107" t="s">
        <v>106</v>
      </c>
      <c r="H107" s="77">
        <v>188</v>
      </c>
      <c r="I107" s="77">
        <v>1967</v>
      </c>
      <c r="J107" s="77">
        <v>0</v>
      </c>
      <c r="K107" s="77">
        <v>13.65286832</v>
      </c>
      <c r="L107" s="78">
        <v>0</v>
      </c>
      <c r="M107" s="78">
        <v>2.9999999999999997E-4</v>
      </c>
      <c r="N107" s="78">
        <v>1E-4</v>
      </c>
    </row>
    <row r="108" spans="2:14">
      <c r="B108" t="s">
        <v>1221</v>
      </c>
      <c r="C108" t="s">
        <v>1222</v>
      </c>
      <c r="D108" t="s">
        <v>572</v>
      </c>
      <c r="E108" t="s">
        <v>1223</v>
      </c>
      <c r="F108" t="s">
        <v>1036</v>
      </c>
      <c r="G108" t="s">
        <v>106</v>
      </c>
      <c r="H108" s="77">
        <v>202</v>
      </c>
      <c r="I108" s="77">
        <v>14968</v>
      </c>
      <c r="J108" s="77">
        <v>0</v>
      </c>
      <c r="K108" s="77">
        <v>111.62894912</v>
      </c>
      <c r="L108" s="78">
        <v>0</v>
      </c>
      <c r="M108" s="78">
        <v>2.0999999999999999E-3</v>
      </c>
      <c r="N108" s="78">
        <v>1E-3</v>
      </c>
    </row>
    <row r="109" spans="2:14">
      <c r="B109" t="s">
        <v>1224</v>
      </c>
      <c r="C109" t="s">
        <v>1225</v>
      </c>
      <c r="D109" t="s">
        <v>264</v>
      </c>
      <c r="E109" t="s">
        <v>1223</v>
      </c>
      <c r="F109" t="s">
        <v>1036</v>
      </c>
      <c r="G109" t="s">
        <v>106</v>
      </c>
      <c r="H109" s="77">
        <v>50</v>
      </c>
      <c r="I109" s="77">
        <v>3952</v>
      </c>
      <c r="J109" s="77">
        <v>0</v>
      </c>
      <c r="K109" s="77">
        <v>7.2953919999999997</v>
      </c>
      <c r="L109" s="78">
        <v>0</v>
      </c>
      <c r="M109" s="78">
        <v>1E-4</v>
      </c>
      <c r="N109" s="78">
        <v>1E-4</v>
      </c>
    </row>
    <row r="110" spans="2:14">
      <c r="B110" t="s">
        <v>1226</v>
      </c>
      <c r="C110" t="s">
        <v>1227</v>
      </c>
      <c r="D110" t="s">
        <v>572</v>
      </c>
      <c r="E110" t="s">
        <v>1223</v>
      </c>
      <c r="F110" t="s">
        <v>1036</v>
      </c>
      <c r="G110" t="s">
        <v>106</v>
      </c>
      <c r="H110" s="77">
        <v>597</v>
      </c>
      <c r="I110" s="77">
        <v>4813</v>
      </c>
      <c r="J110" s="77">
        <v>0</v>
      </c>
      <c r="K110" s="77">
        <v>106.08448812</v>
      </c>
      <c r="L110" s="78">
        <v>1E-4</v>
      </c>
      <c r="M110" s="78">
        <v>2E-3</v>
      </c>
      <c r="N110" s="78">
        <v>1E-3</v>
      </c>
    </row>
    <row r="111" spans="2:14">
      <c r="B111" t="s">
        <v>1228</v>
      </c>
      <c r="C111" t="s">
        <v>1229</v>
      </c>
      <c r="D111" t="s">
        <v>572</v>
      </c>
      <c r="E111" t="s">
        <v>1223</v>
      </c>
      <c r="F111" t="s">
        <v>1036</v>
      </c>
      <c r="G111" t="s">
        <v>106</v>
      </c>
      <c r="H111" s="77">
        <v>299</v>
      </c>
      <c r="I111" s="77">
        <v>36381</v>
      </c>
      <c r="J111" s="77">
        <v>0.41726984</v>
      </c>
      <c r="K111" s="77">
        <v>402.03003932000001</v>
      </c>
      <c r="L111" s="78">
        <v>0</v>
      </c>
      <c r="M111" s="78">
        <v>7.4000000000000003E-3</v>
      </c>
      <c r="N111" s="78">
        <v>3.7000000000000002E-3</v>
      </c>
    </row>
    <row r="112" spans="2:14">
      <c r="B112" t="s">
        <v>1230</v>
      </c>
      <c r="C112" t="s">
        <v>1231</v>
      </c>
      <c r="D112" t="s">
        <v>123</v>
      </c>
      <c r="E112" t="s">
        <v>1223</v>
      </c>
      <c r="F112" t="s">
        <v>1036</v>
      </c>
      <c r="G112" t="s">
        <v>102</v>
      </c>
      <c r="H112" s="77">
        <v>319</v>
      </c>
      <c r="I112" s="77">
        <v>313300</v>
      </c>
      <c r="J112" s="77">
        <v>0</v>
      </c>
      <c r="K112" s="77">
        <v>999.42700000000002</v>
      </c>
      <c r="L112" s="78">
        <v>0</v>
      </c>
      <c r="M112" s="78">
        <v>1.8499999999999999E-2</v>
      </c>
      <c r="N112" s="78">
        <v>9.2999999999999992E-3</v>
      </c>
    </row>
    <row r="113" spans="2:14">
      <c r="B113" t="s">
        <v>1230</v>
      </c>
      <c r="C113" t="s">
        <v>1231</v>
      </c>
      <c r="D113" t="s">
        <v>1123</v>
      </c>
      <c r="E113" t="s">
        <v>1223</v>
      </c>
      <c r="F113" t="s">
        <v>1036</v>
      </c>
      <c r="G113" t="s">
        <v>106</v>
      </c>
      <c r="H113" s="77">
        <v>63</v>
      </c>
      <c r="I113" s="77">
        <v>84783</v>
      </c>
      <c r="J113" s="77">
        <v>0</v>
      </c>
      <c r="K113" s="77">
        <v>197.20186667999999</v>
      </c>
      <c r="L113" s="78">
        <v>0</v>
      </c>
      <c r="M113" s="78">
        <v>3.5999999999999999E-3</v>
      </c>
      <c r="N113" s="78">
        <v>1.8E-3</v>
      </c>
    </row>
    <row r="114" spans="2:14">
      <c r="B114" t="s">
        <v>1232</v>
      </c>
      <c r="C114" t="s">
        <v>1233</v>
      </c>
      <c r="D114" t="s">
        <v>1123</v>
      </c>
      <c r="E114" t="s">
        <v>1223</v>
      </c>
      <c r="F114" t="s">
        <v>1036</v>
      </c>
      <c r="G114" t="s">
        <v>106</v>
      </c>
      <c r="H114" s="77">
        <v>608</v>
      </c>
      <c r="I114" s="77">
        <v>3757</v>
      </c>
      <c r="J114" s="77">
        <v>0</v>
      </c>
      <c r="K114" s="77">
        <v>84.334731520000005</v>
      </c>
      <c r="L114" s="78">
        <v>2.9999999999999997E-4</v>
      </c>
      <c r="M114" s="78">
        <v>1.6000000000000001E-3</v>
      </c>
      <c r="N114" s="78">
        <v>8.0000000000000004E-4</v>
      </c>
    </row>
    <row r="115" spans="2:14">
      <c r="B115" t="s">
        <v>1234</v>
      </c>
      <c r="C115" t="s">
        <v>1235</v>
      </c>
      <c r="D115" t="s">
        <v>264</v>
      </c>
      <c r="E115" t="s">
        <v>1236</v>
      </c>
      <c r="F115" t="s">
        <v>1036</v>
      </c>
      <c r="G115" t="s">
        <v>106</v>
      </c>
      <c r="H115" s="77">
        <v>2276</v>
      </c>
      <c r="I115" s="77">
        <v>5506</v>
      </c>
      <c r="J115" s="77">
        <v>0</v>
      </c>
      <c r="K115" s="77">
        <v>462.66873951999997</v>
      </c>
      <c r="L115" s="78">
        <v>0</v>
      </c>
      <c r="M115" s="78">
        <v>8.6E-3</v>
      </c>
      <c r="N115" s="78">
        <v>4.3E-3</v>
      </c>
    </row>
    <row r="116" spans="2:14">
      <c r="B116" t="s">
        <v>1237</v>
      </c>
      <c r="C116" t="s">
        <v>1238</v>
      </c>
      <c r="D116" t="s">
        <v>264</v>
      </c>
      <c r="E116" t="s">
        <v>1239</v>
      </c>
      <c r="F116" t="s">
        <v>1036</v>
      </c>
      <c r="G116" t="s">
        <v>106</v>
      </c>
      <c r="H116" s="77">
        <v>2406</v>
      </c>
      <c r="I116" s="77">
        <v>2683</v>
      </c>
      <c r="J116" s="77">
        <v>0</v>
      </c>
      <c r="K116" s="77">
        <v>238.32960216000001</v>
      </c>
      <c r="L116" s="78">
        <v>0</v>
      </c>
      <c r="M116" s="78">
        <v>4.4000000000000003E-3</v>
      </c>
      <c r="N116" s="78">
        <v>2.2000000000000001E-3</v>
      </c>
    </row>
    <row r="117" spans="2:14">
      <c r="B117" t="s">
        <v>1240</v>
      </c>
      <c r="C117" t="s">
        <v>1241</v>
      </c>
      <c r="D117" t="s">
        <v>1123</v>
      </c>
      <c r="E117" t="s">
        <v>1242</v>
      </c>
      <c r="F117" t="s">
        <v>1036</v>
      </c>
      <c r="G117" t="s">
        <v>113</v>
      </c>
      <c r="H117" s="77">
        <v>1215</v>
      </c>
      <c r="I117" s="77">
        <v>1194.3</v>
      </c>
      <c r="J117" s="77">
        <v>0</v>
      </c>
      <c r="K117" s="77">
        <v>67.789847416499995</v>
      </c>
      <c r="L117" s="78">
        <v>1E-4</v>
      </c>
      <c r="M117" s="78">
        <v>1.2999999999999999E-3</v>
      </c>
      <c r="N117" s="78">
        <v>5.9999999999999995E-4</v>
      </c>
    </row>
    <row r="118" spans="2:14">
      <c r="B118" t="s">
        <v>1243</v>
      </c>
      <c r="C118" t="s">
        <v>1244</v>
      </c>
      <c r="D118" t="s">
        <v>264</v>
      </c>
      <c r="E118" t="s">
        <v>1245</v>
      </c>
      <c r="F118" t="s">
        <v>1036</v>
      </c>
      <c r="G118" t="s">
        <v>106</v>
      </c>
      <c r="H118" s="77">
        <v>802</v>
      </c>
      <c r="I118" s="77">
        <v>1280</v>
      </c>
      <c r="J118" s="77">
        <v>0</v>
      </c>
      <c r="K118" s="77">
        <v>37.900595199999998</v>
      </c>
      <c r="L118" s="78">
        <v>1E-4</v>
      </c>
      <c r="M118" s="78">
        <v>6.9999999999999999E-4</v>
      </c>
      <c r="N118" s="78">
        <v>4.0000000000000002E-4</v>
      </c>
    </row>
    <row r="119" spans="2:14">
      <c r="B119" t="s">
        <v>1246</v>
      </c>
      <c r="C119" t="s">
        <v>1247</v>
      </c>
      <c r="D119" t="s">
        <v>572</v>
      </c>
      <c r="E119" t="s">
        <v>1248</v>
      </c>
      <c r="F119" t="s">
        <v>1036</v>
      </c>
      <c r="G119" t="s">
        <v>106</v>
      </c>
      <c r="H119" s="77">
        <v>2542</v>
      </c>
      <c r="I119" s="77">
        <v>1102</v>
      </c>
      <c r="J119" s="77">
        <v>0</v>
      </c>
      <c r="K119" s="77">
        <v>103.42340528</v>
      </c>
      <c r="L119" s="78">
        <v>0</v>
      </c>
      <c r="M119" s="78">
        <v>1.9E-3</v>
      </c>
      <c r="N119" s="78">
        <v>1E-3</v>
      </c>
    </row>
    <row r="120" spans="2:14">
      <c r="B120" t="s">
        <v>1249</v>
      </c>
      <c r="C120" t="s">
        <v>1250</v>
      </c>
      <c r="D120" t="s">
        <v>572</v>
      </c>
      <c r="E120" t="s">
        <v>1248</v>
      </c>
      <c r="F120" t="s">
        <v>1036</v>
      </c>
      <c r="G120" t="s">
        <v>106</v>
      </c>
      <c r="H120" s="77">
        <v>1500</v>
      </c>
      <c r="I120" s="77">
        <v>1980</v>
      </c>
      <c r="J120" s="77">
        <v>0</v>
      </c>
      <c r="K120" s="77">
        <v>109.6524</v>
      </c>
      <c r="L120" s="78">
        <v>0</v>
      </c>
      <c r="M120" s="78">
        <v>2E-3</v>
      </c>
      <c r="N120" s="78">
        <v>1E-3</v>
      </c>
    </row>
    <row r="121" spans="2:14">
      <c r="B121" t="s">
        <v>1251</v>
      </c>
      <c r="C121" t="s">
        <v>1252</v>
      </c>
      <c r="D121" t="s">
        <v>264</v>
      </c>
      <c r="E121" t="s">
        <v>1248</v>
      </c>
      <c r="F121" t="s">
        <v>1036</v>
      </c>
      <c r="G121" t="s">
        <v>106</v>
      </c>
      <c r="H121" s="77">
        <v>204</v>
      </c>
      <c r="I121" s="77">
        <v>5683</v>
      </c>
      <c r="J121" s="77">
        <v>0</v>
      </c>
      <c r="K121" s="77">
        <v>42.802537440000002</v>
      </c>
      <c r="L121" s="78">
        <v>0</v>
      </c>
      <c r="M121" s="78">
        <v>8.0000000000000004E-4</v>
      </c>
      <c r="N121" s="78">
        <v>4.0000000000000002E-4</v>
      </c>
    </row>
    <row r="122" spans="2:14">
      <c r="B122" t="s">
        <v>1253</v>
      </c>
      <c r="C122" t="s">
        <v>1254</v>
      </c>
      <c r="D122" t="s">
        <v>572</v>
      </c>
      <c r="E122" t="s">
        <v>1248</v>
      </c>
      <c r="F122" t="s">
        <v>1036</v>
      </c>
      <c r="G122" t="s">
        <v>106</v>
      </c>
      <c r="H122" s="77">
        <v>6343</v>
      </c>
      <c r="I122" s="77">
        <v>3923</v>
      </c>
      <c r="J122" s="77">
        <v>0</v>
      </c>
      <c r="K122" s="77">
        <v>918.70210587999998</v>
      </c>
      <c r="L122" s="78">
        <v>0</v>
      </c>
      <c r="M122" s="78">
        <v>1.7000000000000001E-2</v>
      </c>
      <c r="N122" s="78">
        <v>8.5000000000000006E-3</v>
      </c>
    </row>
    <row r="123" spans="2:14">
      <c r="B123" t="s">
        <v>1255</v>
      </c>
      <c r="C123" t="s">
        <v>1256</v>
      </c>
      <c r="D123" t="s">
        <v>264</v>
      </c>
      <c r="E123" t="s">
        <v>1248</v>
      </c>
      <c r="F123" t="s">
        <v>1036</v>
      </c>
      <c r="G123" t="s">
        <v>106</v>
      </c>
      <c r="H123" s="77">
        <v>255</v>
      </c>
      <c r="I123" s="77">
        <v>4579</v>
      </c>
      <c r="J123" s="77">
        <v>0</v>
      </c>
      <c r="K123" s="77">
        <v>43.1094534</v>
      </c>
      <c r="L123" s="78">
        <v>0</v>
      </c>
      <c r="M123" s="78">
        <v>8.0000000000000004E-4</v>
      </c>
      <c r="N123" s="78">
        <v>4.0000000000000002E-4</v>
      </c>
    </row>
    <row r="124" spans="2:14">
      <c r="B124" t="s">
        <v>1257</v>
      </c>
      <c r="C124" t="s">
        <v>1258</v>
      </c>
      <c r="D124" t="s">
        <v>264</v>
      </c>
      <c r="E124" t="s">
        <v>1248</v>
      </c>
      <c r="F124" t="s">
        <v>1036</v>
      </c>
      <c r="G124" t="s">
        <v>106</v>
      </c>
      <c r="H124" s="77">
        <v>125</v>
      </c>
      <c r="I124" s="77">
        <v>6246</v>
      </c>
      <c r="J124" s="77">
        <v>0</v>
      </c>
      <c r="K124" s="77">
        <v>28.825289999999999</v>
      </c>
      <c r="L124" s="78">
        <v>0</v>
      </c>
      <c r="M124" s="78">
        <v>5.0000000000000001E-4</v>
      </c>
      <c r="N124" s="78">
        <v>2.9999999999999997E-4</v>
      </c>
    </row>
    <row r="125" spans="2:14">
      <c r="B125" t="s">
        <v>1259</v>
      </c>
      <c r="C125" t="s">
        <v>1260</v>
      </c>
      <c r="D125" t="s">
        <v>572</v>
      </c>
      <c r="E125" t="s">
        <v>1261</v>
      </c>
      <c r="F125" t="s">
        <v>1036</v>
      </c>
      <c r="G125" t="s">
        <v>106</v>
      </c>
      <c r="H125" s="77">
        <v>200</v>
      </c>
      <c r="I125" s="77">
        <v>7830</v>
      </c>
      <c r="J125" s="77">
        <v>0</v>
      </c>
      <c r="K125" s="77">
        <v>57.816719999999997</v>
      </c>
      <c r="L125" s="78">
        <v>0</v>
      </c>
      <c r="M125" s="78">
        <v>1.1000000000000001E-3</v>
      </c>
      <c r="N125" s="78">
        <v>5.0000000000000001E-4</v>
      </c>
    </row>
    <row r="126" spans="2:14">
      <c r="B126" t="s">
        <v>1262</v>
      </c>
      <c r="C126" t="s">
        <v>1263</v>
      </c>
      <c r="D126" t="s">
        <v>264</v>
      </c>
      <c r="E126" t="s">
        <v>1264</v>
      </c>
      <c r="F126" t="s">
        <v>1036</v>
      </c>
      <c r="G126" t="s">
        <v>106</v>
      </c>
      <c r="H126" s="77">
        <v>390</v>
      </c>
      <c r="I126" s="77">
        <v>5779</v>
      </c>
      <c r="J126" s="77">
        <v>0</v>
      </c>
      <c r="K126" s="77">
        <v>83.210665199999994</v>
      </c>
      <c r="L126" s="78">
        <v>0</v>
      </c>
      <c r="M126" s="78">
        <v>1.5E-3</v>
      </c>
      <c r="N126" s="78">
        <v>8.0000000000000004E-4</v>
      </c>
    </row>
    <row r="127" spans="2:14">
      <c r="B127" t="s">
        <v>1265</v>
      </c>
      <c r="C127" t="s">
        <v>1266</v>
      </c>
      <c r="D127" t="s">
        <v>264</v>
      </c>
      <c r="E127" t="s">
        <v>1264</v>
      </c>
      <c r="F127" t="s">
        <v>1036</v>
      </c>
      <c r="G127" t="s">
        <v>106</v>
      </c>
      <c r="H127" s="77">
        <v>780</v>
      </c>
      <c r="I127" s="77">
        <v>2981.14</v>
      </c>
      <c r="J127" s="77">
        <v>0</v>
      </c>
      <c r="K127" s="77">
        <v>85.849677263999993</v>
      </c>
      <c r="L127" s="78">
        <v>2.0000000000000001E-4</v>
      </c>
      <c r="M127" s="78">
        <v>1.6000000000000001E-3</v>
      </c>
      <c r="N127" s="78">
        <v>8.0000000000000004E-4</v>
      </c>
    </row>
    <row r="128" spans="2:14">
      <c r="B128" t="s">
        <v>1267</v>
      </c>
      <c r="C128" t="s">
        <v>1268</v>
      </c>
      <c r="D128" t="s">
        <v>572</v>
      </c>
      <c r="E128" t="s">
        <v>1269</v>
      </c>
      <c r="F128" t="s">
        <v>1036</v>
      </c>
      <c r="G128" t="s">
        <v>106</v>
      </c>
      <c r="H128" s="77">
        <v>800</v>
      </c>
      <c r="I128" s="77">
        <v>2135</v>
      </c>
      <c r="J128" s="77">
        <v>0</v>
      </c>
      <c r="K128" s="77">
        <v>63.059359999999998</v>
      </c>
      <c r="L128" s="78">
        <v>2.0000000000000001E-4</v>
      </c>
      <c r="M128" s="78">
        <v>1.1999999999999999E-3</v>
      </c>
      <c r="N128" s="78">
        <v>5.9999999999999995E-4</v>
      </c>
    </row>
    <row r="129" spans="2:14">
      <c r="B129" t="s">
        <v>1270</v>
      </c>
      <c r="C129" t="s">
        <v>1271</v>
      </c>
      <c r="D129" t="s">
        <v>832</v>
      </c>
      <c r="E129" t="s">
        <v>1272</v>
      </c>
      <c r="F129" t="s">
        <v>1036</v>
      </c>
      <c r="G129" t="s">
        <v>110</v>
      </c>
      <c r="H129" s="77">
        <v>8205</v>
      </c>
      <c r="I129" s="77">
        <v>4297.5</v>
      </c>
      <c r="J129" s="77">
        <v>0</v>
      </c>
      <c r="K129" s="77">
        <v>1422.2166698250001</v>
      </c>
      <c r="L129" s="78">
        <v>3.0999999999999999E-3</v>
      </c>
      <c r="M129" s="78">
        <v>2.63E-2</v>
      </c>
      <c r="N129" s="78">
        <v>1.32E-2</v>
      </c>
    </row>
    <row r="130" spans="2:14">
      <c r="B130" t="s">
        <v>1273</v>
      </c>
      <c r="C130" t="s">
        <v>1274</v>
      </c>
      <c r="D130" t="s">
        <v>264</v>
      </c>
      <c r="E130" t="s">
        <v>1272</v>
      </c>
      <c r="F130" t="s">
        <v>1036</v>
      </c>
      <c r="G130" t="s">
        <v>106</v>
      </c>
      <c r="H130" s="77">
        <v>2586</v>
      </c>
      <c r="I130" s="77">
        <v>43811</v>
      </c>
      <c r="J130" s="77">
        <v>11.73177304</v>
      </c>
      <c r="K130" s="77">
        <v>4194.5922553600003</v>
      </c>
      <c r="L130" s="78">
        <v>0</v>
      </c>
      <c r="M130" s="78">
        <v>7.7499999999999999E-2</v>
      </c>
      <c r="N130" s="78">
        <v>3.8899999999999997E-2</v>
      </c>
    </row>
    <row r="131" spans="2:14">
      <c r="B131" t="s">
        <v>1275</v>
      </c>
      <c r="C131" t="s">
        <v>1276</v>
      </c>
      <c r="D131" t="s">
        <v>264</v>
      </c>
      <c r="E131" t="s">
        <v>1272</v>
      </c>
      <c r="F131" t="s">
        <v>1036</v>
      </c>
      <c r="G131" t="s">
        <v>106</v>
      </c>
      <c r="H131" s="77">
        <v>250</v>
      </c>
      <c r="I131" s="77">
        <v>12142</v>
      </c>
      <c r="J131" s="77">
        <v>0</v>
      </c>
      <c r="K131" s="77">
        <v>112.07066</v>
      </c>
      <c r="L131" s="78">
        <v>0</v>
      </c>
      <c r="M131" s="78">
        <v>2.0999999999999999E-3</v>
      </c>
      <c r="N131" s="78">
        <v>1E-3</v>
      </c>
    </row>
    <row r="132" spans="2:14">
      <c r="B132" t="s">
        <v>1277</v>
      </c>
      <c r="C132" t="s">
        <v>1278</v>
      </c>
      <c r="D132" t="s">
        <v>264</v>
      </c>
      <c r="E132" t="s">
        <v>1272</v>
      </c>
      <c r="F132" t="s">
        <v>1036</v>
      </c>
      <c r="G132" t="s">
        <v>106</v>
      </c>
      <c r="H132" s="77">
        <v>260</v>
      </c>
      <c r="I132" s="77">
        <v>8262</v>
      </c>
      <c r="J132" s="77">
        <v>0</v>
      </c>
      <c r="K132" s="77">
        <v>79.3085904</v>
      </c>
      <c r="L132" s="78">
        <v>0</v>
      </c>
      <c r="M132" s="78">
        <v>1.5E-3</v>
      </c>
      <c r="N132" s="78">
        <v>6.9999999999999999E-4</v>
      </c>
    </row>
    <row r="133" spans="2:14">
      <c r="B133" t="s">
        <v>1279</v>
      </c>
      <c r="C133" t="s">
        <v>1280</v>
      </c>
      <c r="D133" t="s">
        <v>1123</v>
      </c>
      <c r="E133" t="s">
        <v>1272</v>
      </c>
      <c r="F133" t="s">
        <v>1036</v>
      </c>
      <c r="G133" t="s">
        <v>106</v>
      </c>
      <c r="H133" s="77">
        <v>4108</v>
      </c>
      <c r="I133" s="77">
        <v>5483.5</v>
      </c>
      <c r="J133" s="77">
        <v>0</v>
      </c>
      <c r="K133" s="77">
        <v>831.66796855999996</v>
      </c>
      <c r="L133" s="78">
        <v>1.5E-3</v>
      </c>
      <c r="M133" s="78">
        <v>1.54E-2</v>
      </c>
      <c r="N133" s="78">
        <v>7.7000000000000002E-3</v>
      </c>
    </row>
    <row r="134" spans="2:14">
      <c r="B134" t="s">
        <v>1279</v>
      </c>
      <c r="C134" t="s">
        <v>1280</v>
      </c>
      <c r="D134" t="s">
        <v>832</v>
      </c>
      <c r="E134" t="s">
        <v>1272</v>
      </c>
      <c r="F134" t="s">
        <v>1036</v>
      </c>
      <c r="G134" t="s">
        <v>110</v>
      </c>
      <c r="H134" s="77">
        <v>7054</v>
      </c>
      <c r="I134" s="77">
        <v>5040</v>
      </c>
      <c r="J134" s="77">
        <v>0</v>
      </c>
      <c r="K134" s="77">
        <v>1433.96082144</v>
      </c>
      <c r="L134" s="78">
        <v>0</v>
      </c>
      <c r="M134" s="78">
        <v>2.6499999999999999E-2</v>
      </c>
      <c r="N134" s="78">
        <v>1.3299999999999999E-2</v>
      </c>
    </row>
    <row r="135" spans="2:14">
      <c r="B135" t="s">
        <v>1281</v>
      </c>
      <c r="C135" t="s">
        <v>1282</v>
      </c>
      <c r="D135" t="s">
        <v>264</v>
      </c>
      <c r="E135" t="s">
        <v>1283</v>
      </c>
      <c r="F135" t="s">
        <v>1036</v>
      </c>
      <c r="G135" t="s">
        <v>106</v>
      </c>
      <c r="H135" s="77">
        <v>1367</v>
      </c>
      <c r="I135" s="77">
        <v>2113</v>
      </c>
      <c r="J135" s="77">
        <v>0</v>
      </c>
      <c r="K135" s="77">
        <v>106.64234931999999</v>
      </c>
      <c r="L135" s="78">
        <v>0</v>
      </c>
      <c r="M135" s="78">
        <v>2E-3</v>
      </c>
      <c r="N135" s="78">
        <v>1E-3</v>
      </c>
    </row>
    <row r="136" spans="2:14">
      <c r="B136" t="s">
        <v>1284</v>
      </c>
      <c r="C136" t="s">
        <v>1285</v>
      </c>
      <c r="D136" t="s">
        <v>264</v>
      </c>
      <c r="E136" t="s">
        <v>1286</v>
      </c>
      <c r="F136" t="s">
        <v>1036</v>
      </c>
      <c r="G136" t="s">
        <v>106</v>
      </c>
      <c r="H136" s="77">
        <v>490</v>
      </c>
      <c r="I136" s="77">
        <v>561.87</v>
      </c>
      <c r="J136" s="77">
        <v>0</v>
      </c>
      <c r="K136" s="77">
        <v>10.164677795999999</v>
      </c>
      <c r="L136" s="78">
        <v>0</v>
      </c>
      <c r="M136" s="78">
        <v>2.0000000000000001E-4</v>
      </c>
      <c r="N136" s="78">
        <v>1E-4</v>
      </c>
    </row>
    <row r="137" spans="2:14">
      <c r="B137" t="s">
        <v>1287</v>
      </c>
      <c r="C137" t="s">
        <v>1288</v>
      </c>
      <c r="D137" t="s">
        <v>1123</v>
      </c>
      <c r="E137" t="s">
        <v>1289</v>
      </c>
      <c r="F137" t="s">
        <v>1036</v>
      </c>
      <c r="G137" t="s">
        <v>106</v>
      </c>
      <c r="H137" s="77">
        <v>3288</v>
      </c>
      <c r="I137" s="77">
        <v>2472.25</v>
      </c>
      <c r="J137" s="77">
        <v>0</v>
      </c>
      <c r="K137" s="77">
        <v>300.11374536</v>
      </c>
      <c r="L137" s="78">
        <v>0</v>
      </c>
      <c r="M137" s="78">
        <v>5.4999999999999997E-3</v>
      </c>
      <c r="N137" s="78">
        <v>2.8E-3</v>
      </c>
    </row>
    <row r="138" spans="2:14">
      <c r="B138" t="s">
        <v>1290</v>
      </c>
      <c r="C138" t="s">
        <v>1291</v>
      </c>
      <c r="D138" t="s">
        <v>264</v>
      </c>
      <c r="E138" t="s">
        <v>1289</v>
      </c>
      <c r="F138" t="s">
        <v>1036</v>
      </c>
      <c r="G138" t="s">
        <v>106</v>
      </c>
      <c r="H138" s="77">
        <v>1946</v>
      </c>
      <c r="I138" s="77">
        <v>8553.5</v>
      </c>
      <c r="J138" s="77">
        <v>0</v>
      </c>
      <c r="K138" s="77">
        <v>614.53749812000001</v>
      </c>
      <c r="L138" s="78">
        <v>0</v>
      </c>
      <c r="M138" s="78">
        <v>1.14E-2</v>
      </c>
      <c r="N138" s="78">
        <v>5.7000000000000002E-3</v>
      </c>
    </row>
    <row r="139" spans="2:14">
      <c r="B139" t="s">
        <v>1292</v>
      </c>
      <c r="C139" t="s">
        <v>1293</v>
      </c>
      <c r="D139" t="s">
        <v>1123</v>
      </c>
      <c r="E139" t="s">
        <v>1289</v>
      </c>
      <c r="F139" t="s">
        <v>1036</v>
      </c>
      <c r="G139" t="s">
        <v>106</v>
      </c>
      <c r="H139" s="77">
        <v>3188</v>
      </c>
      <c r="I139" s="77">
        <v>10896</v>
      </c>
      <c r="J139" s="77">
        <v>0</v>
      </c>
      <c r="K139" s="77">
        <v>1282.4696601600001</v>
      </c>
      <c r="L139" s="78">
        <v>0</v>
      </c>
      <c r="M139" s="78">
        <v>2.3699999999999999E-2</v>
      </c>
      <c r="N139" s="78">
        <v>1.1900000000000001E-2</v>
      </c>
    </row>
    <row r="140" spans="2:14">
      <c r="B140" t="s">
        <v>1294</v>
      </c>
      <c r="C140" t="s">
        <v>1295</v>
      </c>
      <c r="D140" t="s">
        <v>572</v>
      </c>
      <c r="E140" t="s">
        <v>1289</v>
      </c>
      <c r="F140" t="s">
        <v>1036</v>
      </c>
      <c r="G140" t="s">
        <v>113</v>
      </c>
      <c r="H140" s="77">
        <v>342</v>
      </c>
      <c r="I140" s="77">
        <v>8770</v>
      </c>
      <c r="J140" s="77">
        <v>0</v>
      </c>
      <c r="K140" s="77">
        <v>140.12016678000001</v>
      </c>
      <c r="L140" s="78">
        <v>0</v>
      </c>
      <c r="M140" s="78">
        <v>2.5999999999999999E-3</v>
      </c>
      <c r="N140" s="78">
        <v>1.2999999999999999E-3</v>
      </c>
    </row>
    <row r="141" spans="2:14">
      <c r="B141" t="s">
        <v>1296</v>
      </c>
      <c r="C141" t="s">
        <v>1297</v>
      </c>
      <c r="D141" t="s">
        <v>1123</v>
      </c>
      <c r="E141" t="s">
        <v>1289</v>
      </c>
      <c r="F141" t="s">
        <v>1036</v>
      </c>
      <c r="G141" t="s">
        <v>113</v>
      </c>
      <c r="H141" s="77">
        <v>581</v>
      </c>
      <c r="I141" s="77">
        <v>3041.25</v>
      </c>
      <c r="J141" s="77">
        <v>0</v>
      </c>
      <c r="K141" s="77">
        <v>82.547362301250004</v>
      </c>
      <c r="L141" s="78">
        <v>0</v>
      </c>
      <c r="M141" s="78">
        <v>1.5E-3</v>
      </c>
      <c r="N141" s="78">
        <v>8.0000000000000004E-4</v>
      </c>
    </row>
    <row r="142" spans="2:14">
      <c r="B142" t="s">
        <v>1298</v>
      </c>
      <c r="C142" t="s">
        <v>1299</v>
      </c>
      <c r="D142" t="s">
        <v>264</v>
      </c>
      <c r="E142" t="s">
        <v>1289</v>
      </c>
      <c r="F142" t="s">
        <v>1036</v>
      </c>
      <c r="G142" t="s">
        <v>106</v>
      </c>
      <c r="H142" s="77">
        <v>540</v>
      </c>
      <c r="I142" s="77">
        <v>16079</v>
      </c>
      <c r="J142" s="77">
        <v>1.1559652</v>
      </c>
      <c r="K142" s="77">
        <v>321.71977240000001</v>
      </c>
      <c r="L142" s="78">
        <v>0</v>
      </c>
      <c r="M142" s="78">
        <v>5.8999999999999999E-3</v>
      </c>
      <c r="N142" s="78">
        <v>3.0000000000000001E-3</v>
      </c>
    </row>
    <row r="143" spans="2:14">
      <c r="B143" t="s">
        <v>1300</v>
      </c>
      <c r="C143" t="s">
        <v>1301</v>
      </c>
      <c r="D143" t="s">
        <v>264</v>
      </c>
      <c r="E143" t="s">
        <v>1289</v>
      </c>
      <c r="F143" t="s">
        <v>1036</v>
      </c>
      <c r="G143" t="s">
        <v>106</v>
      </c>
      <c r="H143" s="77">
        <v>185</v>
      </c>
      <c r="I143" s="77">
        <v>4033</v>
      </c>
      <c r="J143" s="77">
        <v>0</v>
      </c>
      <c r="K143" s="77">
        <v>27.546196599999998</v>
      </c>
      <c r="L143" s="78">
        <v>0</v>
      </c>
      <c r="M143" s="78">
        <v>5.0000000000000001E-4</v>
      </c>
      <c r="N143" s="78">
        <v>2.9999999999999997E-4</v>
      </c>
    </row>
    <row r="144" spans="2:14">
      <c r="B144" t="s">
        <v>1302</v>
      </c>
      <c r="C144" t="s">
        <v>1303</v>
      </c>
      <c r="D144" t="s">
        <v>264</v>
      </c>
      <c r="E144" t="s">
        <v>1289</v>
      </c>
      <c r="F144" t="s">
        <v>1036</v>
      </c>
      <c r="G144" t="s">
        <v>106</v>
      </c>
      <c r="H144" s="77">
        <v>400</v>
      </c>
      <c r="I144" s="77">
        <v>8065</v>
      </c>
      <c r="J144" s="77">
        <v>0.48690095999999999</v>
      </c>
      <c r="K144" s="77">
        <v>119.59082096</v>
      </c>
      <c r="L144" s="78">
        <v>0</v>
      </c>
      <c r="M144" s="78">
        <v>2.2000000000000001E-3</v>
      </c>
      <c r="N144" s="78">
        <v>1.1000000000000001E-3</v>
      </c>
    </row>
    <row r="145" spans="2:14">
      <c r="B145" t="s">
        <v>1304</v>
      </c>
      <c r="C145" t="s">
        <v>1295</v>
      </c>
      <c r="D145" t="s">
        <v>1123</v>
      </c>
      <c r="E145" t="s">
        <v>1289</v>
      </c>
      <c r="F145" t="s">
        <v>1036</v>
      </c>
      <c r="G145" t="s">
        <v>106</v>
      </c>
      <c r="H145" s="77">
        <v>358</v>
      </c>
      <c r="I145" s="77">
        <v>11066</v>
      </c>
      <c r="J145" s="77">
        <v>0</v>
      </c>
      <c r="K145" s="77">
        <v>146.26330576000001</v>
      </c>
      <c r="L145" s="78">
        <v>0</v>
      </c>
      <c r="M145" s="78">
        <v>2.7000000000000001E-3</v>
      </c>
      <c r="N145" s="78">
        <v>1.4E-3</v>
      </c>
    </row>
    <row r="146" spans="2:14">
      <c r="B146" t="s">
        <v>1305</v>
      </c>
      <c r="C146" t="s">
        <v>1306</v>
      </c>
      <c r="D146" t="s">
        <v>264</v>
      </c>
      <c r="E146" t="s">
        <v>1289</v>
      </c>
      <c r="F146" t="s">
        <v>1036</v>
      </c>
      <c r="G146" t="s">
        <v>106</v>
      </c>
      <c r="H146" s="77">
        <v>1300</v>
      </c>
      <c r="I146" s="77">
        <v>4564</v>
      </c>
      <c r="J146" s="77">
        <v>0</v>
      </c>
      <c r="K146" s="77">
        <v>219.05374399999999</v>
      </c>
      <c r="L146" s="78">
        <v>0</v>
      </c>
      <c r="M146" s="78">
        <v>4.0000000000000001E-3</v>
      </c>
      <c r="N146" s="78">
        <v>2E-3</v>
      </c>
    </row>
    <row r="147" spans="2:14">
      <c r="B147" t="s">
        <v>1307</v>
      </c>
      <c r="C147" t="s">
        <v>1308</v>
      </c>
      <c r="D147" t="s">
        <v>264</v>
      </c>
      <c r="E147" t="s">
        <v>1289</v>
      </c>
      <c r="F147" t="s">
        <v>1036</v>
      </c>
      <c r="G147" t="s">
        <v>106</v>
      </c>
      <c r="H147" s="77">
        <v>150</v>
      </c>
      <c r="I147" s="77">
        <v>24265</v>
      </c>
      <c r="J147" s="77">
        <v>0.36443732000000001</v>
      </c>
      <c r="K147" s="77">
        <v>134.74400732000001</v>
      </c>
      <c r="L147" s="78">
        <v>0</v>
      </c>
      <c r="M147" s="78">
        <v>2.5000000000000001E-3</v>
      </c>
      <c r="N147" s="78">
        <v>1.1999999999999999E-3</v>
      </c>
    </row>
    <row r="148" spans="2:14">
      <c r="B148" t="s">
        <v>1309</v>
      </c>
      <c r="C148" t="s">
        <v>1310</v>
      </c>
      <c r="D148" t="s">
        <v>264</v>
      </c>
      <c r="E148" t="s">
        <v>1289</v>
      </c>
      <c r="F148" t="s">
        <v>1036</v>
      </c>
      <c r="G148" t="s">
        <v>106</v>
      </c>
      <c r="H148" s="77">
        <v>200</v>
      </c>
      <c r="I148" s="77">
        <v>10525</v>
      </c>
      <c r="J148" s="77">
        <v>0</v>
      </c>
      <c r="K148" s="77">
        <v>77.7166</v>
      </c>
      <c r="L148" s="78">
        <v>0</v>
      </c>
      <c r="M148" s="78">
        <v>1.4E-3</v>
      </c>
      <c r="N148" s="78">
        <v>6.9999999999999999E-4</v>
      </c>
    </row>
    <row r="149" spans="2:14">
      <c r="B149" t="s">
        <v>1311</v>
      </c>
      <c r="C149" t="s">
        <v>1312</v>
      </c>
      <c r="D149" t="s">
        <v>572</v>
      </c>
      <c r="E149" t="s">
        <v>1289</v>
      </c>
      <c r="F149" t="s">
        <v>1036</v>
      </c>
      <c r="G149" t="s">
        <v>106</v>
      </c>
      <c r="H149" s="77">
        <v>1000</v>
      </c>
      <c r="I149" s="77">
        <v>6289</v>
      </c>
      <c r="J149" s="77">
        <v>0</v>
      </c>
      <c r="K149" s="77">
        <v>232.18987999999999</v>
      </c>
      <c r="L149" s="78">
        <v>0</v>
      </c>
      <c r="M149" s="78">
        <v>4.3E-3</v>
      </c>
      <c r="N149" s="78">
        <v>2.2000000000000001E-3</v>
      </c>
    </row>
    <row r="150" spans="2:14">
      <c r="B150" t="s">
        <v>1313</v>
      </c>
      <c r="C150" t="s">
        <v>1314</v>
      </c>
      <c r="D150" t="s">
        <v>264</v>
      </c>
      <c r="E150" t="s">
        <v>1289</v>
      </c>
      <c r="F150" t="s">
        <v>1036</v>
      </c>
      <c r="G150" t="s">
        <v>106</v>
      </c>
      <c r="H150" s="77">
        <v>3364</v>
      </c>
      <c r="I150" s="77">
        <v>13725</v>
      </c>
      <c r="J150" s="77">
        <v>0</v>
      </c>
      <c r="K150" s="77">
        <v>1704.6296279999999</v>
      </c>
      <c r="L150" s="78">
        <v>0</v>
      </c>
      <c r="M150" s="78">
        <v>3.15E-2</v>
      </c>
      <c r="N150" s="78">
        <v>1.5800000000000002E-2</v>
      </c>
    </row>
    <row r="151" spans="2:14">
      <c r="B151" t="s">
        <v>1315</v>
      </c>
      <c r="C151" t="s">
        <v>1316</v>
      </c>
      <c r="D151" t="s">
        <v>264</v>
      </c>
      <c r="E151" t="s">
        <v>1289</v>
      </c>
      <c r="F151" t="s">
        <v>1036</v>
      </c>
      <c r="G151" t="s">
        <v>106</v>
      </c>
      <c r="H151" s="77">
        <v>598</v>
      </c>
      <c r="I151" s="77">
        <v>40251</v>
      </c>
      <c r="J151" s="77">
        <v>2.6099486399999998</v>
      </c>
      <c r="K151" s="77">
        <v>891.27796679999994</v>
      </c>
      <c r="L151" s="78">
        <v>0</v>
      </c>
      <c r="M151" s="78">
        <v>1.6500000000000001E-2</v>
      </c>
      <c r="N151" s="78">
        <v>8.3000000000000001E-3</v>
      </c>
    </row>
    <row r="152" spans="2:14">
      <c r="B152" t="s">
        <v>1317</v>
      </c>
      <c r="C152" t="s">
        <v>1318</v>
      </c>
      <c r="D152" t="s">
        <v>264</v>
      </c>
      <c r="E152" t="s">
        <v>1289</v>
      </c>
      <c r="F152" t="s">
        <v>1036</v>
      </c>
      <c r="G152" t="s">
        <v>106</v>
      </c>
      <c r="H152" s="77">
        <v>1989</v>
      </c>
      <c r="I152" s="77">
        <v>16474</v>
      </c>
      <c r="J152" s="77">
        <v>0</v>
      </c>
      <c r="K152" s="77">
        <v>1209.74973912</v>
      </c>
      <c r="L152" s="78">
        <v>0</v>
      </c>
      <c r="M152" s="78">
        <v>2.24E-2</v>
      </c>
      <c r="N152" s="78">
        <v>1.12E-2</v>
      </c>
    </row>
    <row r="153" spans="2:14">
      <c r="B153" t="s">
        <v>1319</v>
      </c>
      <c r="C153" t="s">
        <v>1320</v>
      </c>
      <c r="D153" t="s">
        <v>264</v>
      </c>
      <c r="E153" t="s">
        <v>1289</v>
      </c>
      <c r="F153" t="s">
        <v>1036</v>
      </c>
      <c r="G153" t="s">
        <v>106</v>
      </c>
      <c r="H153" s="77">
        <v>120</v>
      </c>
      <c r="I153" s="77">
        <v>19776</v>
      </c>
      <c r="J153" s="77">
        <v>0</v>
      </c>
      <c r="K153" s="77">
        <v>87.615590400000002</v>
      </c>
      <c r="L153" s="78">
        <v>0</v>
      </c>
      <c r="M153" s="78">
        <v>1.6000000000000001E-3</v>
      </c>
      <c r="N153" s="78">
        <v>8.0000000000000004E-4</v>
      </c>
    </row>
    <row r="154" spans="2:14">
      <c r="B154" t="s">
        <v>1321</v>
      </c>
      <c r="C154" t="s">
        <v>1322</v>
      </c>
      <c r="D154" t="s">
        <v>264</v>
      </c>
      <c r="E154" t="s">
        <v>1289</v>
      </c>
      <c r="F154" t="s">
        <v>1036</v>
      </c>
      <c r="G154" t="s">
        <v>106</v>
      </c>
      <c r="H154" s="77">
        <v>5670</v>
      </c>
      <c r="I154" s="77">
        <v>9592</v>
      </c>
      <c r="J154" s="77">
        <v>0</v>
      </c>
      <c r="K154" s="77">
        <v>2007.9547488000001</v>
      </c>
      <c r="L154" s="78">
        <v>0</v>
      </c>
      <c r="M154" s="78">
        <v>3.7100000000000001E-2</v>
      </c>
      <c r="N154" s="78">
        <v>1.8599999999999998E-2</v>
      </c>
    </row>
    <row r="155" spans="2:14">
      <c r="B155" t="s">
        <v>1323</v>
      </c>
      <c r="C155" t="s">
        <v>1324</v>
      </c>
      <c r="D155" t="s">
        <v>264</v>
      </c>
      <c r="E155" t="s">
        <v>1289</v>
      </c>
      <c r="F155" t="s">
        <v>1036</v>
      </c>
      <c r="G155" t="s">
        <v>106</v>
      </c>
      <c r="H155" s="77">
        <v>555</v>
      </c>
      <c r="I155" s="77">
        <v>10899</v>
      </c>
      <c r="J155" s="77">
        <v>0</v>
      </c>
      <c r="K155" s="77">
        <v>223.32704939999999</v>
      </c>
      <c r="L155" s="78">
        <v>0</v>
      </c>
      <c r="M155" s="78">
        <v>4.1000000000000003E-3</v>
      </c>
      <c r="N155" s="78">
        <v>2.0999999999999999E-3</v>
      </c>
    </row>
    <row r="156" spans="2:14">
      <c r="B156" t="s">
        <v>1325</v>
      </c>
      <c r="C156" t="s">
        <v>1326</v>
      </c>
      <c r="D156" t="s">
        <v>264</v>
      </c>
      <c r="E156" t="s">
        <v>1289</v>
      </c>
      <c r="F156" t="s">
        <v>1036</v>
      </c>
      <c r="G156" t="s">
        <v>106</v>
      </c>
      <c r="H156" s="77">
        <v>85</v>
      </c>
      <c r="I156" s="77">
        <v>43530</v>
      </c>
      <c r="J156" s="77">
        <v>0.15901444000000001</v>
      </c>
      <c r="K156" s="77">
        <v>136.76486044000001</v>
      </c>
      <c r="L156" s="78">
        <v>0</v>
      </c>
      <c r="M156" s="78">
        <v>2.5000000000000001E-3</v>
      </c>
      <c r="N156" s="78">
        <v>1.2999999999999999E-3</v>
      </c>
    </row>
    <row r="157" spans="2:14">
      <c r="B157" t="s">
        <v>1327</v>
      </c>
      <c r="C157" t="s">
        <v>1328</v>
      </c>
      <c r="D157" t="s">
        <v>572</v>
      </c>
      <c r="E157" t="s">
        <v>1289</v>
      </c>
      <c r="F157" t="s">
        <v>1036</v>
      </c>
      <c r="G157" t="s">
        <v>106</v>
      </c>
      <c r="H157" s="77">
        <v>50</v>
      </c>
      <c r="I157" s="77">
        <v>3993</v>
      </c>
      <c r="J157" s="77">
        <v>0</v>
      </c>
      <c r="K157" s="77">
        <v>7.3710779999999998</v>
      </c>
      <c r="L157" s="78">
        <v>0</v>
      </c>
      <c r="M157" s="78">
        <v>1E-4</v>
      </c>
      <c r="N157" s="78">
        <v>1E-4</v>
      </c>
    </row>
    <row r="158" spans="2:14">
      <c r="B158" s="79" t="s">
        <v>1329</v>
      </c>
      <c r="D158" s="16"/>
      <c r="E158" s="16"/>
      <c r="F158" s="16"/>
      <c r="G158" s="16"/>
      <c r="H158" s="81">
        <v>89735</v>
      </c>
      <c r="J158" s="81">
        <v>0.57790876000000002</v>
      </c>
      <c r="K158" s="81">
        <v>3594.4844561159998</v>
      </c>
      <c r="M158" s="80">
        <v>6.6400000000000001E-2</v>
      </c>
      <c r="N158" s="80">
        <v>3.3300000000000003E-2</v>
      </c>
    </row>
    <row r="159" spans="2:14">
      <c r="B159" t="s">
        <v>1330</v>
      </c>
      <c r="C159" t="s">
        <v>1331</v>
      </c>
      <c r="D159" t="s">
        <v>1145</v>
      </c>
      <c r="E159" t="s">
        <v>1332</v>
      </c>
      <c r="F159" t="s">
        <v>804</v>
      </c>
      <c r="G159" t="s">
        <v>106</v>
      </c>
      <c r="H159" s="77">
        <v>481</v>
      </c>
      <c r="I159" s="77">
        <v>246.05</v>
      </c>
      <c r="J159" s="77">
        <v>0</v>
      </c>
      <c r="K159" s="77">
        <v>4.3694838459999996</v>
      </c>
      <c r="L159" s="78">
        <v>2.9999999999999997E-4</v>
      </c>
      <c r="M159" s="78">
        <v>1E-4</v>
      </c>
      <c r="N159" s="78">
        <v>0</v>
      </c>
    </row>
    <row r="160" spans="2:14">
      <c r="B160" t="s">
        <v>1333</v>
      </c>
      <c r="C160" t="s">
        <v>1334</v>
      </c>
      <c r="D160" t="s">
        <v>832</v>
      </c>
      <c r="E160" t="s">
        <v>1332</v>
      </c>
      <c r="F160" t="s">
        <v>804</v>
      </c>
      <c r="G160" t="s">
        <v>110</v>
      </c>
      <c r="H160" s="77">
        <v>78</v>
      </c>
      <c r="I160" s="77">
        <v>487</v>
      </c>
      <c r="J160" s="77">
        <v>0</v>
      </c>
      <c r="K160" s="77">
        <v>1.532127324</v>
      </c>
      <c r="L160" s="78">
        <v>0</v>
      </c>
      <c r="M160" s="78">
        <v>0</v>
      </c>
      <c r="N160" s="78">
        <v>0</v>
      </c>
    </row>
    <row r="161" spans="2:14">
      <c r="B161" t="s">
        <v>1333</v>
      </c>
      <c r="C161" t="s">
        <v>1334</v>
      </c>
      <c r="D161" t="s">
        <v>1145</v>
      </c>
      <c r="E161" t="s">
        <v>1332</v>
      </c>
      <c r="F161" t="s">
        <v>804</v>
      </c>
      <c r="G161" t="s">
        <v>106</v>
      </c>
      <c r="H161" s="77">
        <v>150</v>
      </c>
      <c r="I161" s="77">
        <v>533</v>
      </c>
      <c r="J161" s="77">
        <v>0</v>
      </c>
      <c r="K161" s="77">
        <v>2.9517540000000002</v>
      </c>
      <c r="L161" s="78">
        <v>0</v>
      </c>
      <c r="M161" s="78">
        <v>1E-4</v>
      </c>
      <c r="N161" s="78">
        <v>0</v>
      </c>
    </row>
    <row r="162" spans="2:14">
      <c r="B162" t="s">
        <v>1335</v>
      </c>
      <c r="C162" t="s">
        <v>1336</v>
      </c>
      <c r="D162" t="s">
        <v>1145</v>
      </c>
      <c r="E162" t="s">
        <v>1332</v>
      </c>
      <c r="F162" t="s">
        <v>804</v>
      </c>
      <c r="G162" t="s">
        <v>106</v>
      </c>
      <c r="H162" s="77">
        <v>493</v>
      </c>
      <c r="I162" s="77">
        <v>263.8</v>
      </c>
      <c r="J162" s="77">
        <v>0</v>
      </c>
      <c r="K162" s="77">
        <v>4.8015715280000002</v>
      </c>
      <c r="L162" s="78">
        <v>1E-4</v>
      </c>
      <c r="M162" s="78">
        <v>1E-4</v>
      </c>
      <c r="N162" s="78">
        <v>0</v>
      </c>
    </row>
    <row r="163" spans="2:14">
      <c r="B163" t="s">
        <v>1337</v>
      </c>
      <c r="C163" t="s">
        <v>1338</v>
      </c>
      <c r="D163" t="s">
        <v>1145</v>
      </c>
      <c r="E163" t="s">
        <v>1332</v>
      </c>
      <c r="F163" t="s">
        <v>804</v>
      </c>
      <c r="G163" t="s">
        <v>106</v>
      </c>
      <c r="H163" s="77">
        <v>461</v>
      </c>
      <c r="I163" s="77">
        <v>743.4</v>
      </c>
      <c r="J163" s="77">
        <v>0</v>
      </c>
      <c r="K163" s="77">
        <v>12.652757208000001</v>
      </c>
      <c r="L163" s="78">
        <v>2.0000000000000001E-4</v>
      </c>
      <c r="M163" s="78">
        <v>2.0000000000000001E-4</v>
      </c>
      <c r="N163" s="78">
        <v>1E-4</v>
      </c>
    </row>
    <row r="164" spans="2:14">
      <c r="B164" t="s">
        <v>1339</v>
      </c>
      <c r="C164" t="s">
        <v>1340</v>
      </c>
      <c r="D164" t="s">
        <v>1145</v>
      </c>
      <c r="E164" t="s">
        <v>1332</v>
      </c>
      <c r="F164" t="s">
        <v>804</v>
      </c>
      <c r="G164" t="s">
        <v>106</v>
      </c>
      <c r="H164" s="77">
        <v>151</v>
      </c>
      <c r="I164" s="77">
        <v>1098</v>
      </c>
      <c r="J164" s="77">
        <v>0</v>
      </c>
      <c r="K164" s="77">
        <v>6.1212621599999997</v>
      </c>
      <c r="L164" s="78">
        <v>1E-4</v>
      </c>
      <c r="M164" s="78">
        <v>1E-4</v>
      </c>
      <c r="N164" s="78">
        <v>1E-4</v>
      </c>
    </row>
    <row r="165" spans="2:14">
      <c r="B165" t="s">
        <v>1341</v>
      </c>
      <c r="C165" t="s">
        <v>1342</v>
      </c>
      <c r="D165" t="s">
        <v>1145</v>
      </c>
      <c r="E165" t="s">
        <v>1332</v>
      </c>
      <c r="F165" t="s">
        <v>804</v>
      </c>
      <c r="G165" t="s">
        <v>106</v>
      </c>
      <c r="H165" s="77">
        <v>350</v>
      </c>
      <c r="I165" s="77">
        <v>1230.8</v>
      </c>
      <c r="J165" s="77">
        <v>0</v>
      </c>
      <c r="K165" s="77">
        <v>15.904397599999999</v>
      </c>
      <c r="L165" s="78">
        <v>2.0000000000000001E-4</v>
      </c>
      <c r="M165" s="78">
        <v>2.9999999999999997E-4</v>
      </c>
      <c r="N165" s="78">
        <v>1E-4</v>
      </c>
    </row>
    <row r="166" spans="2:14">
      <c r="B166" t="s">
        <v>1343</v>
      </c>
      <c r="C166" t="s">
        <v>1344</v>
      </c>
      <c r="D166" t="s">
        <v>123</v>
      </c>
      <c r="E166" t="s">
        <v>1345</v>
      </c>
      <c r="F166" t="s">
        <v>804</v>
      </c>
      <c r="G166" t="s">
        <v>106</v>
      </c>
      <c r="H166" s="77">
        <v>1</v>
      </c>
      <c r="I166" s="77">
        <v>576</v>
      </c>
      <c r="J166" s="77">
        <v>0</v>
      </c>
      <c r="K166" s="77">
        <v>2.1265920000000001E-2</v>
      </c>
      <c r="L166" s="78">
        <v>0</v>
      </c>
      <c r="M166" s="78">
        <v>0</v>
      </c>
      <c r="N166" s="78">
        <v>0</v>
      </c>
    </row>
    <row r="167" spans="2:14">
      <c r="B167" t="s">
        <v>1346</v>
      </c>
      <c r="C167" t="s">
        <v>1347</v>
      </c>
      <c r="D167" t="s">
        <v>1145</v>
      </c>
      <c r="E167" t="s">
        <v>1345</v>
      </c>
      <c r="F167" t="s">
        <v>804</v>
      </c>
      <c r="G167" t="s">
        <v>106</v>
      </c>
      <c r="H167" s="77">
        <v>5111</v>
      </c>
      <c r="I167" s="77">
        <v>737.1</v>
      </c>
      <c r="J167" s="77">
        <v>0</v>
      </c>
      <c r="K167" s="77">
        <v>139.089384252</v>
      </c>
      <c r="L167" s="78">
        <v>2.0000000000000001E-4</v>
      </c>
      <c r="M167" s="78">
        <v>2.5999999999999999E-3</v>
      </c>
      <c r="N167" s="78">
        <v>1.2999999999999999E-3</v>
      </c>
    </row>
    <row r="168" spans="2:14">
      <c r="B168" t="s">
        <v>1348</v>
      </c>
      <c r="C168" t="s">
        <v>1349</v>
      </c>
      <c r="D168" t="s">
        <v>1145</v>
      </c>
      <c r="E168" t="s">
        <v>1120</v>
      </c>
      <c r="F168" t="s">
        <v>804</v>
      </c>
      <c r="G168" t="s">
        <v>106</v>
      </c>
      <c r="H168" s="77">
        <v>148</v>
      </c>
      <c r="I168" s="77">
        <v>1054.2</v>
      </c>
      <c r="J168" s="77">
        <v>0</v>
      </c>
      <c r="K168" s="77">
        <v>5.7603174719999997</v>
      </c>
      <c r="L168" s="78">
        <v>0</v>
      </c>
      <c r="M168" s="78">
        <v>1E-4</v>
      </c>
      <c r="N168" s="78">
        <v>1E-4</v>
      </c>
    </row>
    <row r="169" spans="2:14">
      <c r="B169" t="s">
        <v>1350</v>
      </c>
      <c r="C169" t="s">
        <v>1351</v>
      </c>
      <c r="D169" t="s">
        <v>1145</v>
      </c>
      <c r="E169" t="s">
        <v>1120</v>
      </c>
      <c r="F169" t="s">
        <v>804</v>
      </c>
      <c r="G169" t="s">
        <v>106</v>
      </c>
      <c r="H169" s="77">
        <v>100</v>
      </c>
      <c r="I169" s="77">
        <v>1670.8</v>
      </c>
      <c r="J169" s="77">
        <v>0</v>
      </c>
      <c r="K169" s="77">
        <v>6.1685936000000003</v>
      </c>
      <c r="L169" s="78">
        <v>0</v>
      </c>
      <c r="M169" s="78">
        <v>1E-4</v>
      </c>
      <c r="N169" s="78">
        <v>1E-4</v>
      </c>
    </row>
    <row r="170" spans="2:14">
      <c r="B170" t="s">
        <v>1352</v>
      </c>
      <c r="C170" t="s">
        <v>1353</v>
      </c>
      <c r="D170" t="s">
        <v>1145</v>
      </c>
      <c r="E170" t="s">
        <v>1120</v>
      </c>
      <c r="F170" t="s">
        <v>804</v>
      </c>
      <c r="G170" t="s">
        <v>106</v>
      </c>
      <c r="H170" s="77">
        <v>200</v>
      </c>
      <c r="I170" s="77">
        <v>2041.5</v>
      </c>
      <c r="J170" s="77">
        <v>0</v>
      </c>
      <c r="K170" s="77">
        <v>15.074436</v>
      </c>
      <c r="L170" s="78">
        <v>0</v>
      </c>
      <c r="M170" s="78">
        <v>2.9999999999999997E-4</v>
      </c>
      <c r="N170" s="78">
        <v>1E-4</v>
      </c>
    </row>
    <row r="171" spans="2:14">
      <c r="B171" t="s">
        <v>1354</v>
      </c>
      <c r="C171" t="s">
        <v>1355</v>
      </c>
      <c r="D171" t="s">
        <v>123</v>
      </c>
      <c r="E171" t="s">
        <v>1356</v>
      </c>
      <c r="F171" t="s">
        <v>804</v>
      </c>
      <c r="G171" t="s">
        <v>106</v>
      </c>
      <c r="H171" s="77">
        <v>12559</v>
      </c>
      <c r="I171" s="77">
        <v>840</v>
      </c>
      <c r="J171" s="77">
        <v>0</v>
      </c>
      <c r="K171" s="77">
        <v>389.48975519999999</v>
      </c>
      <c r="L171" s="78">
        <v>6.9999999999999999E-4</v>
      </c>
      <c r="M171" s="78">
        <v>7.1999999999999998E-3</v>
      </c>
      <c r="N171" s="78">
        <v>3.5999999999999999E-3</v>
      </c>
    </row>
    <row r="172" spans="2:14">
      <c r="B172" t="s">
        <v>1357</v>
      </c>
      <c r="C172" t="s">
        <v>1358</v>
      </c>
      <c r="D172" t="s">
        <v>572</v>
      </c>
      <c r="E172" t="s">
        <v>1210</v>
      </c>
      <c r="F172" t="s">
        <v>804</v>
      </c>
      <c r="G172" t="s">
        <v>106</v>
      </c>
      <c r="H172" s="77">
        <v>300</v>
      </c>
      <c r="I172" s="77">
        <v>3046</v>
      </c>
      <c r="J172" s="77">
        <v>0.15923596000000001</v>
      </c>
      <c r="K172" s="77">
        <v>33.896731959999997</v>
      </c>
      <c r="L172" s="78">
        <v>0</v>
      </c>
      <c r="M172" s="78">
        <v>5.9999999999999995E-4</v>
      </c>
      <c r="N172" s="78">
        <v>2.9999999999999997E-4</v>
      </c>
    </row>
    <row r="173" spans="2:14">
      <c r="B173" t="s">
        <v>1359</v>
      </c>
      <c r="C173" t="s">
        <v>1360</v>
      </c>
      <c r="D173" t="s">
        <v>264</v>
      </c>
      <c r="E173" t="s">
        <v>1248</v>
      </c>
      <c r="F173" t="s">
        <v>804</v>
      </c>
      <c r="G173" t="s">
        <v>106</v>
      </c>
      <c r="H173" s="77">
        <v>736</v>
      </c>
      <c r="I173" s="77">
        <v>1719</v>
      </c>
      <c r="J173" s="77">
        <v>0</v>
      </c>
      <c r="K173" s="77">
        <v>46.710593279999998</v>
      </c>
      <c r="L173" s="78">
        <v>0</v>
      </c>
      <c r="M173" s="78">
        <v>8.9999999999999998E-4</v>
      </c>
      <c r="N173" s="78">
        <v>4.0000000000000002E-4</v>
      </c>
    </row>
    <row r="174" spans="2:14">
      <c r="B174" t="s">
        <v>1361</v>
      </c>
      <c r="C174" t="s">
        <v>1362</v>
      </c>
      <c r="D174" t="s">
        <v>123</v>
      </c>
      <c r="E174" t="s">
        <v>1363</v>
      </c>
      <c r="F174" t="s">
        <v>804</v>
      </c>
      <c r="G174" t="s">
        <v>106</v>
      </c>
      <c r="H174" s="77">
        <v>43669</v>
      </c>
      <c r="I174" s="77">
        <v>562</v>
      </c>
      <c r="J174" s="77">
        <v>0</v>
      </c>
      <c r="K174" s="77">
        <v>906.08982776000005</v>
      </c>
      <c r="L174" s="78">
        <v>8.9999999999999998E-4</v>
      </c>
      <c r="M174" s="78">
        <v>1.67E-2</v>
      </c>
      <c r="N174" s="78">
        <v>8.3999999999999995E-3</v>
      </c>
    </row>
    <row r="175" spans="2:14">
      <c r="B175" t="s">
        <v>1361</v>
      </c>
      <c r="C175" t="s">
        <v>1362</v>
      </c>
      <c r="D175" t="s">
        <v>123</v>
      </c>
      <c r="E175" t="s">
        <v>1363</v>
      </c>
      <c r="F175" t="s">
        <v>804</v>
      </c>
      <c r="G175" t="s">
        <v>116</v>
      </c>
      <c r="H175" s="77">
        <v>110</v>
      </c>
      <c r="I175" s="77">
        <v>589</v>
      </c>
      <c r="J175" s="77">
        <v>0</v>
      </c>
      <c r="K175" s="77">
        <v>1.8038831799999999</v>
      </c>
      <c r="L175" s="78">
        <v>0</v>
      </c>
      <c r="M175" s="78">
        <v>0</v>
      </c>
      <c r="N175" s="78">
        <v>0</v>
      </c>
    </row>
    <row r="176" spans="2:14">
      <c r="B176" t="s">
        <v>1364</v>
      </c>
      <c r="C176" t="s">
        <v>1365</v>
      </c>
      <c r="D176" t="s">
        <v>123</v>
      </c>
      <c r="E176" t="s">
        <v>1363</v>
      </c>
      <c r="F176" t="s">
        <v>804</v>
      </c>
      <c r="G176" t="s">
        <v>106</v>
      </c>
      <c r="H176" s="77">
        <v>1</v>
      </c>
      <c r="I176" s="77">
        <v>815</v>
      </c>
      <c r="J176" s="77">
        <v>0</v>
      </c>
      <c r="K176" s="77">
        <v>3.00898E-2</v>
      </c>
      <c r="L176" s="78">
        <v>0</v>
      </c>
      <c r="M176" s="78">
        <v>0</v>
      </c>
      <c r="N176" s="78">
        <v>0</v>
      </c>
    </row>
    <row r="177" spans="2:14">
      <c r="B177" t="s">
        <v>1366</v>
      </c>
      <c r="C177" t="s">
        <v>1367</v>
      </c>
      <c r="D177" t="s">
        <v>264</v>
      </c>
      <c r="E177" t="s">
        <v>1368</v>
      </c>
      <c r="F177" t="s">
        <v>804</v>
      </c>
      <c r="G177" t="s">
        <v>106</v>
      </c>
      <c r="H177" s="77">
        <v>832</v>
      </c>
      <c r="I177" s="77">
        <v>1482</v>
      </c>
      <c r="J177" s="77">
        <v>0</v>
      </c>
      <c r="K177" s="77">
        <v>45.52324608</v>
      </c>
      <c r="L177" s="78">
        <v>0</v>
      </c>
      <c r="M177" s="78">
        <v>8.0000000000000004E-4</v>
      </c>
      <c r="N177" s="78">
        <v>4.0000000000000002E-4</v>
      </c>
    </row>
    <row r="178" spans="2:14">
      <c r="B178" t="s">
        <v>1369</v>
      </c>
      <c r="C178" t="s">
        <v>1370</v>
      </c>
      <c r="D178" t="s">
        <v>264</v>
      </c>
      <c r="E178" t="s">
        <v>1272</v>
      </c>
      <c r="F178" t="s">
        <v>804</v>
      </c>
      <c r="G178" t="s">
        <v>106</v>
      </c>
      <c r="H178" s="77">
        <v>71</v>
      </c>
      <c r="I178" s="77">
        <v>17709</v>
      </c>
      <c r="J178" s="77">
        <v>0</v>
      </c>
      <c r="K178" s="77">
        <v>46.420955880000001</v>
      </c>
      <c r="L178" s="78">
        <v>0</v>
      </c>
      <c r="M178" s="78">
        <v>8.9999999999999998E-4</v>
      </c>
      <c r="N178" s="78">
        <v>4.0000000000000002E-4</v>
      </c>
    </row>
    <row r="179" spans="2:14">
      <c r="B179" t="s">
        <v>1371</v>
      </c>
      <c r="C179" t="s">
        <v>1372</v>
      </c>
      <c r="D179" t="s">
        <v>264</v>
      </c>
      <c r="E179" t="s">
        <v>1373</v>
      </c>
      <c r="F179" t="s">
        <v>804</v>
      </c>
      <c r="G179" t="s">
        <v>106</v>
      </c>
      <c r="H179" s="77">
        <v>80</v>
      </c>
      <c r="I179" s="77">
        <v>1325</v>
      </c>
      <c r="J179" s="77">
        <v>0</v>
      </c>
      <c r="K179" s="77">
        <v>3.9135200000000001</v>
      </c>
      <c r="L179" s="78">
        <v>0</v>
      </c>
      <c r="M179" s="78">
        <v>1E-4</v>
      </c>
      <c r="N179" s="78">
        <v>0</v>
      </c>
    </row>
    <row r="180" spans="2:14">
      <c r="B180" t="s">
        <v>1374</v>
      </c>
      <c r="C180" t="s">
        <v>1375</v>
      </c>
      <c r="D180" t="s">
        <v>572</v>
      </c>
      <c r="E180" t="s">
        <v>1376</v>
      </c>
      <c r="F180" t="s">
        <v>804</v>
      </c>
      <c r="G180" t="s">
        <v>106</v>
      </c>
      <c r="H180" s="77">
        <v>1711</v>
      </c>
      <c r="I180" s="77">
        <v>1818.8</v>
      </c>
      <c r="J180" s="77">
        <v>0</v>
      </c>
      <c r="K180" s="77">
        <v>114.893814256</v>
      </c>
      <c r="L180" s="78">
        <v>1E-3</v>
      </c>
      <c r="M180" s="78">
        <v>2.0999999999999999E-3</v>
      </c>
      <c r="N180" s="78">
        <v>1.1000000000000001E-3</v>
      </c>
    </row>
    <row r="181" spans="2:14">
      <c r="B181" t="s">
        <v>1377</v>
      </c>
      <c r="C181" t="s">
        <v>1378</v>
      </c>
      <c r="D181" t="s">
        <v>1123</v>
      </c>
      <c r="E181" t="s">
        <v>1120</v>
      </c>
      <c r="F181" t="s">
        <v>1092</v>
      </c>
      <c r="G181" t="s">
        <v>106</v>
      </c>
      <c r="H181" s="77">
        <v>5079</v>
      </c>
      <c r="I181" s="77">
        <v>545.25</v>
      </c>
      <c r="J181" s="77">
        <v>0</v>
      </c>
      <c r="K181" s="77">
        <v>102.24346977</v>
      </c>
      <c r="L181" s="78">
        <v>0</v>
      </c>
      <c r="M181" s="78">
        <v>1.9E-3</v>
      </c>
      <c r="N181" s="78">
        <v>8.9999999999999998E-4</v>
      </c>
    </row>
    <row r="182" spans="2:14">
      <c r="B182" t="s">
        <v>1379</v>
      </c>
      <c r="C182" t="s">
        <v>1380</v>
      </c>
      <c r="D182" t="s">
        <v>123</v>
      </c>
      <c r="E182" t="s">
        <v>1120</v>
      </c>
      <c r="F182" t="s">
        <v>1092</v>
      </c>
      <c r="G182" t="s">
        <v>106</v>
      </c>
      <c r="H182" s="77">
        <v>311</v>
      </c>
      <c r="I182" s="77">
        <v>4696</v>
      </c>
      <c r="J182" s="77">
        <v>0</v>
      </c>
      <c r="K182" s="77">
        <v>53.920035519999999</v>
      </c>
      <c r="L182" s="78">
        <v>0</v>
      </c>
      <c r="M182" s="78">
        <v>1E-3</v>
      </c>
      <c r="N182" s="78">
        <v>5.0000000000000001E-4</v>
      </c>
    </row>
    <row r="183" spans="2:14">
      <c r="B183" t="s">
        <v>1381</v>
      </c>
      <c r="C183" t="s">
        <v>1382</v>
      </c>
      <c r="D183" t="s">
        <v>572</v>
      </c>
      <c r="E183" t="s">
        <v>1120</v>
      </c>
      <c r="F183" t="s">
        <v>1092</v>
      </c>
      <c r="G183" t="s">
        <v>106</v>
      </c>
      <c r="H183" s="77">
        <v>600</v>
      </c>
      <c r="I183" s="77">
        <v>10174</v>
      </c>
      <c r="J183" s="77">
        <v>0</v>
      </c>
      <c r="K183" s="77">
        <v>225.374448</v>
      </c>
      <c r="L183" s="78">
        <v>0</v>
      </c>
      <c r="M183" s="78">
        <v>4.1999999999999997E-3</v>
      </c>
      <c r="N183" s="78">
        <v>2.0999999999999999E-3</v>
      </c>
    </row>
    <row r="184" spans="2:14">
      <c r="B184" t="s">
        <v>1383</v>
      </c>
      <c r="C184" t="s">
        <v>1384</v>
      </c>
      <c r="D184" t="s">
        <v>1123</v>
      </c>
      <c r="E184" t="s">
        <v>1120</v>
      </c>
      <c r="F184" t="s">
        <v>1092</v>
      </c>
      <c r="G184" t="s">
        <v>106</v>
      </c>
      <c r="H184" s="77">
        <v>2800</v>
      </c>
      <c r="I184" s="77">
        <v>522.9</v>
      </c>
      <c r="J184" s="77">
        <v>0</v>
      </c>
      <c r="K184" s="77">
        <v>54.055310400000003</v>
      </c>
      <c r="L184" s="78">
        <v>8.0000000000000004E-4</v>
      </c>
      <c r="M184" s="78">
        <v>1E-3</v>
      </c>
      <c r="N184" s="78">
        <v>5.0000000000000001E-4</v>
      </c>
    </row>
    <row r="185" spans="2:14">
      <c r="B185" t="s">
        <v>1385</v>
      </c>
      <c r="C185" t="s">
        <v>1386</v>
      </c>
      <c r="D185" t="s">
        <v>1123</v>
      </c>
      <c r="E185" t="s">
        <v>1120</v>
      </c>
      <c r="F185" t="s">
        <v>1092</v>
      </c>
      <c r="G185" t="s">
        <v>106</v>
      </c>
      <c r="H185" s="77">
        <v>241</v>
      </c>
      <c r="I185" s="77">
        <v>12687</v>
      </c>
      <c r="J185" s="77">
        <v>0</v>
      </c>
      <c r="K185" s="77">
        <v>112.88537364</v>
      </c>
      <c r="L185" s="78">
        <v>0</v>
      </c>
      <c r="M185" s="78">
        <v>2.0999999999999999E-3</v>
      </c>
      <c r="N185" s="78">
        <v>1E-3</v>
      </c>
    </row>
    <row r="186" spans="2:14">
      <c r="B186" t="s">
        <v>1387</v>
      </c>
      <c r="C186" t="s">
        <v>1388</v>
      </c>
      <c r="D186" t="s">
        <v>1123</v>
      </c>
      <c r="E186" t="s">
        <v>1120</v>
      </c>
      <c r="F186" t="s">
        <v>1092</v>
      </c>
      <c r="G186" t="s">
        <v>106</v>
      </c>
      <c r="H186" s="77">
        <v>463</v>
      </c>
      <c r="I186" s="77">
        <v>14077</v>
      </c>
      <c r="J186" s="77">
        <v>0</v>
      </c>
      <c r="K186" s="77">
        <v>240.63167491999999</v>
      </c>
      <c r="L186" s="78">
        <v>1E-4</v>
      </c>
      <c r="M186" s="78">
        <v>4.4000000000000003E-3</v>
      </c>
      <c r="N186" s="78">
        <v>2.2000000000000001E-3</v>
      </c>
    </row>
    <row r="187" spans="2:14">
      <c r="B187" t="s">
        <v>1389</v>
      </c>
      <c r="C187" t="s">
        <v>1390</v>
      </c>
      <c r="D187" t="s">
        <v>264</v>
      </c>
      <c r="E187" t="s">
        <v>1195</v>
      </c>
      <c r="F187" t="s">
        <v>1092</v>
      </c>
      <c r="G187" t="s">
        <v>106</v>
      </c>
      <c r="H187" s="77">
        <v>8260</v>
      </c>
      <c r="I187" s="77">
        <v>758</v>
      </c>
      <c r="J187" s="77">
        <v>0</v>
      </c>
      <c r="K187" s="77">
        <v>231.1590736</v>
      </c>
      <c r="L187" s="78">
        <v>2.9999999999999997E-4</v>
      </c>
      <c r="M187" s="78">
        <v>4.3E-3</v>
      </c>
      <c r="N187" s="78">
        <v>2.0999999999999999E-3</v>
      </c>
    </row>
    <row r="188" spans="2:14">
      <c r="B188" t="s">
        <v>1391</v>
      </c>
      <c r="C188" t="s">
        <v>1392</v>
      </c>
      <c r="D188" t="s">
        <v>572</v>
      </c>
      <c r="E188" t="s">
        <v>1201</v>
      </c>
      <c r="F188" t="s">
        <v>1092</v>
      </c>
      <c r="G188" t="s">
        <v>106</v>
      </c>
      <c r="H188" s="77">
        <v>840</v>
      </c>
      <c r="I188" s="77">
        <v>4778</v>
      </c>
      <c r="J188" s="77">
        <v>0.41867280000000001</v>
      </c>
      <c r="K188" s="77">
        <v>148.5978312</v>
      </c>
      <c r="L188" s="78">
        <v>0</v>
      </c>
      <c r="M188" s="78">
        <v>2.7000000000000001E-3</v>
      </c>
      <c r="N188" s="78">
        <v>1.4E-3</v>
      </c>
    </row>
    <row r="189" spans="2:14">
      <c r="B189" t="s">
        <v>1393</v>
      </c>
      <c r="C189" t="s">
        <v>1394</v>
      </c>
      <c r="D189" t="s">
        <v>264</v>
      </c>
      <c r="E189" t="s">
        <v>1395</v>
      </c>
      <c r="F189" t="s">
        <v>1092</v>
      </c>
      <c r="G189" t="s">
        <v>106</v>
      </c>
      <c r="H189" s="77">
        <v>870</v>
      </c>
      <c r="I189" s="77">
        <v>5013</v>
      </c>
      <c r="J189" s="77">
        <v>0</v>
      </c>
      <c r="K189" s="77">
        <v>161.01956519999999</v>
      </c>
      <c r="L189" s="78">
        <v>0</v>
      </c>
      <c r="M189" s="78">
        <v>3.0000000000000001E-3</v>
      </c>
      <c r="N189" s="78">
        <v>1.5E-3</v>
      </c>
    </row>
    <row r="190" spans="2:14">
      <c r="B190" t="s">
        <v>1396</v>
      </c>
      <c r="C190" t="s">
        <v>1397</v>
      </c>
      <c r="D190" t="s">
        <v>264</v>
      </c>
      <c r="E190" t="s">
        <v>1272</v>
      </c>
      <c r="F190" t="s">
        <v>1092</v>
      </c>
      <c r="G190" t="s">
        <v>106</v>
      </c>
      <c r="H190" s="77">
        <v>1501</v>
      </c>
      <c r="I190" s="77">
        <v>3203</v>
      </c>
      <c r="J190" s="77">
        <v>0</v>
      </c>
      <c r="K190" s="77">
        <v>177.50039476000001</v>
      </c>
      <c r="L190" s="78">
        <v>0</v>
      </c>
      <c r="M190" s="78">
        <v>3.3E-3</v>
      </c>
      <c r="N190" s="78">
        <v>1.6000000000000001E-3</v>
      </c>
    </row>
    <row r="191" spans="2:14">
      <c r="B191" t="s">
        <v>1398</v>
      </c>
      <c r="C191" t="s">
        <v>1399</v>
      </c>
      <c r="D191" t="s">
        <v>572</v>
      </c>
      <c r="E191" t="s">
        <v>1289</v>
      </c>
      <c r="F191" t="s">
        <v>1092</v>
      </c>
      <c r="G191" t="s">
        <v>106</v>
      </c>
      <c r="H191" s="77">
        <v>977</v>
      </c>
      <c r="I191" s="77">
        <v>7870</v>
      </c>
      <c r="J191" s="77">
        <v>0</v>
      </c>
      <c r="K191" s="77">
        <v>283.87751079999998</v>
      </c>
      <c r="L191" s="78">
        <v>0</v>
      </c>
      <c r="M191" s="78">
        <v>5.1999999999999998E-3</v>
      </c>
      <c r="N191" s="78">
        <v>2.5999999999999999E-3</v>
      </c>
    </row>
    <row r="192" spans="2:14">
      <c r="B192" s="79" t="s">
        <v>364</v>
      </c>
      <c r="D192" s="16"/>
      <c r="E192" s="16"/>
      <c r="F192" s="16"/>
      <c r="G192" s="16"/>
      <c r="H192" s="81">
        <v>0</v>
      </c>
      <c r="J192" s="81">
        <v>0</v>
      </c>
      <c r="K192" s="81">
        <v>0</v>
      </c>
      <c r="M192" s="80">
        <v>0</v>
      </c>
      <c r="N192" s="80">
        <v>0</v>
      </c>
    </row>
    <row r="193" spans="2:14">
      <c r="B193" t="s">
        <v>214</v>
      </c>
      <c r="C193" t="s">
        <v>214</v>
      </c>
      <c r="D193" s="16"/>
      <c r="E193" s="16"/>
      <c r="F193" t="s">
        <v>214</v>
      </c>
      <c r="G193" t="s">
        <v>214</v>
      </c>
      <c r="H193" s="77">
        <v>0</v>
      </c>
      <c r="I193" s="77">
        <v>0</v>
      </c>
      <c r="K193" s="77">
        <v>0</v>
      </c>
      <c r="L193" s="78">
        <v>0</v>
      </c>
      <c r="M193" s="78">
        <v>0</v>
      </c>
      <c r="N193" s="78">
        <v>0</v>
      </c>
    </row>
    <row r="194" spans="2:14">
      <c r="B194" s="79" t="s">
        <v>1109</v>
      </c>
      <c r="D194" s="16"/>
      <c r="E194" s="16"/>
      <c r="F194" s="16"/>
      <c r="G194" s="16"/>
      <c r="H194" s="81">
        <v>0</v>
      </c>
      <c r="J194" s="81">
        <v>0</v>
      </c>
      <c r="K194" s="81">
        <v>0</v>
      </c>
      <c r="M194" s="80">
        <v>0</v>
      </c>
      <c r="N194" s="80">
        <v>0</v>
      </c>
    </row>
    <row r="195" spans="2:14">
      <c r="B195" t="s">
        <v>214</v>
      </c>
      <c r="C195" t="s">
        <v>214</v>
      </c>
      <c r="D195" s="16"/>
      <c r="E195" s="16"/>
      <c r="F195" t="s">
        <v>214</v>
      </c>
      <c r="G195" t="s">
        <v>214</v>
      </c>
      <c r="H195" s="77">
        <v>0</v>
      </c>
      <c r="I195" s="77">
        <v>0</v>
      </c>
      <c r="K195" s="77">
        <v>0</v>
      </c>
      <c r="L195" s="78">
        <v>0</v>
      </c>
      <c r="M195" s="78">
        <v>0</v>
      </c>
      <c r="N195" s="78">
        <v>0</v>
      </c>
    </row>
    <row r="196" spans="2:14">
      <c r="B196" t="s">
        <v>225</v>
      </c>
      <c r="D196" s="16"/>
      <c r="E196" s="16"/>
      <c r="F196" s="16"/>
      <c r="G196" s="16"/>
    </row>
    <row r="197" spans="2:14">
      <c r="B197" t="s">
        <v>267</v>
      </c>
      <c r="D197" s="16"/>
      <c r="E197" s="16"/>
      <c r="F197" s="16"/>
      <c r="G197" s="16"/>
    </row>
    <row r="198" spans="2:14">
      <c r="B198" t="s">
        <v>268</v>
      </c>
      <c r="D198" s="16"/>
      <c r="E198" s="16"/>
      <c r="F198" s="16"/>
      <c r="G198" s="16"/>
    </row>
    <row r="199" spans="2:14">
      <c r="B199" t="s">
        <v>269</v>
      </c>
      <c r="D199" s="16"/>
      <c r="E199" s="16"/>
      <c r="F199" s="16"/>
      <c r="G199" s="16"/>
    </row>
    <row r="200" spans="2:14">
      <c r="B200" t="s">
        <v>270</v>
      </c>
      <c r="D200" s="16"/>
      <c r="E200" s="16"/>
      <c r="F200" s="16"/>
      <c r="G200" s="16"/>
    </row>
    <row r="201" spans="2:14">
      <c r="D201" s="16"/>
      <c r="E201" s="16"/>
      <c r="F201" s="16"/>
      <c r="G201" s="16"/>
    </row>
    <row r="202" spans="2:14">
      <c r="D202" s="16"/>
      <c r="E202" s="16"/>
      <c r="F202" s="16"/>
      <c r="G202" s="16"/>
    </row>
    <row r="203" spans="2:14">
      <c r="D203" s="16"/>
      <c r="E203" s="16"/>
      <c r="F203" s="16"/>
      <c r="G203" s="16"/>
    </row>
    <row r="204" spans="2:14">
      <c r="D204" s="16"/>
      <c r="E204" s="16"/>
      <c r="F204" s="16"/>
      <c r="G204" s="16"/>
    </row>
    <row r="205" spans="2:14">
      <c r="D205" s="16"/>
      <c r="E205" s="16"/>
      <c r="F205" s="16"/>
      <c r="G205" s="16"/>
    </row>
    <row r="206" spans="2:14">
      <c r="D206" s="16"/>
      <c r="E206" s="16"/>
      <c r="F206" s="16"/>
      <c r="G206" s="16"/>
    </row>
    <row r="207" spans="2:14">
      <c r="D207" s="16"/>
      <c r="E207" s="16"/>
      <c r="F207" s="16"/>
      <c r="G207" s="16"/>
    </row>
    <row r="208" spans="2:14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1673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6191109.9000000004</v>
      </c>
      <c r="K11" s="7"/>
      <c r="L11" s="75">
        <v>15758.145950164562</v>
      </c>
      <c r="M11" s="7"/>
      <c r="N11" s="76">
        <v>1</v>
      </c>
      <c r="O11" s="76">
        <v>0.1462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6179177.7199999997</v>
      </c>
      <c r="L12" s="81">
        <v>12911.481479951601</v>
      </c>
      <c r="N12" s="80">
        <v>0.81940000000000002</v>
      </c>
      <c r="O12" s="80">
        <v>0.1198</v>
      </c>
    </row>
    <row r="13" spans="2:65">
      <c r="B13" s="79" t="s">
        <v>1400</v>
      </c>
      <c r="C13" s="16"/>
      <c r="D13" s="16"/>
      <c r="E13" s="16"/>
      <c r="J13" s="81">
        <v>362</v>
      </c>
      <c r="L13" s="81">
        <v>0.86315280000000005</v>
      </c>
      <c r="N13" s="80">
        <v>1E-4</v>
      </c>
      <c r="O13" s="80">
        <v>0</v>
      </c>
    </row>
    <row r="14" spans="2:65">
      <c r="B14" t="s">
        <v>1401</v>
      </c>
      <c r="C14" t="s">
        <v>1402</v>
      </c>
      <c r="D14" t="s">
        <v>100</v>
      </c>
      <c r="E14" t="s">
        <v>1051</v>
      </c>
      <c r="F14" t="s">
        <v>1092</v>
      </c>
      <c r="G14" t="s">
        <v>214</v>
      </c>
      <c r="H14" t="s">
        <v>314</v>
      </c>
      <c r="I14" t="s">
        <v>102</v>
      </c>
      <c r="J14" s="77">
        <v>362</v>
      </c>
      <c r="K14" s="77">
        <v>238.44</v>
      </c>
      <c r="L14" s="77">
        <v>0.86315280000000005</v>
      </c>
      <c r="M14" s="78">
        <v>0</v>
      </c>
      <c r="N14" s="78">
        <v>1E-4</v>
      </c>
      <c r="O14" s="78">
        <v>0</v>
      </c>
    </row>
    <row r="15" spans="2:65">
      <c r="B15" s="79" t="s">
        <v>1403</v>
      </c>
      <c r="C15" s="16"/>
      <c r="D15" s="16"/>
      <c r="E15" s="16"/>
      <c r="J15" s="81">
        <v>687888</v>
      </c>
      <c r="L15" s="81">
        <v>764.94446889999995</v>
      </c>
      <c r="N15" s="80">
        <v>4.8500000000000001E-2</v>
      </c>
      <c r="O15" s="80">
        <v>7.1000000000000004E-3</v>
      </c>
    </row>
    <row r="16" spans="2:65">
      <c r="B16" t="s">
        <v>1404</v>
      </c>
      <c r="C16" t="s">
        <v>1405</v>
      </c>
      <c r="D16" t="s">
        <v>100</v>
      </c>
      <c r="E16" t="s">
        <v>1051</v>
      </c>
      <c r="F16" t="s">
        <v>1092</v>
      </c>
      <c r="G16" t="s">
        <v>214</v>
      </c>
      <c r="H16" t="s">
        <v>314</v>
      </c>
      <c r="I16" t="s">
        <v>102</v>
      </c>
      <c r="J16" s="77">
        <v>60360</v>
      </c>
      <c r="K16" s="77">
        <v>100.18</v>
      </c>
      <c r="L16" s="77">
        <v>60.468648000000002</v>
      </c>
      <c r="M16" s="78">
        <v>0</v>
      </c>
      <c r="N16" s="78">
        <v>3.8E-3</v>
      </c>
      <c r="O16" s="78">
        <v>5.9999999999999995E-4</v>
      </c>
    </row>
    <row r="17" spans="2:15">
      <c r="B17" t="s">
        <v>1406</v>
      </c>
      <c r="C17" t="s">
        <v>1407</v>
      </c>
      <c r="D17" t="s">
        <v>100</v>
      </c>
      <c r="E17" t="s">
        <v>1039</v>
      </c>
      <c r="F17" t="s">
        <v>1092</v>
      </c>
      <c r="G17" t="s">
        <v>214</v>
      </c>
      <c r="H17" t="s">
        <v>314</v>
      </c>
      <c r="I17" t="s">
        <v>102</v>
      </c>
      <c r="J17" s="77">
        <v>20000</v>
      </c>
      <c r="K17" s="77">
        <v>100.16</v>
      </c>
      <c r="L17" s="77">
        <v>20.032</v>
      </c>
      <c r="M17" s="78">
        <v>0</v>
      </c>
      <c r="N17" s="78">
        <v>1.2999999999999999E-3</v>
      </c>
      <c r="O17" s="78">
        <v>2.0000000000000001E-4</v>
      </c>
    </row>
    <row r="18" spans="2:15">
      <c r="B18" t="s">
        <v>1408</v>
      </c>
      <c r="C18" t="s">
        <v>1409</v>
      </c>
      <c r="D18" t="s">
        <v>100</v>
      </c>
      <c r="E18" t="s">
        <v>1039</v>
      </c>
      <c r="F18" t="s">
        <v>1092</v>
      </c>
      <c r="G18" t="s">
        <v>214</v>
      </c>
      <c r="H18" t="s">
        <v>314</v>
      </c>
      <c r="I18" t="s">
        <v>102</v>
      </c>
      <c r="J18" s="77">
        <v>10000</v>
      </c>
      <c r="K18" s="77">
        <v>101.49</v>
      </c>
      <c r="L18" s="77">
        <v>10.148999999999999</v>
      </c>
      <c r="M18" s="78">
        <v>0</v>
      </c>
      <c r="N18" s="78">
        <v>5.9999999999999995E-4</v>
      </c>
      <c r="O18" s="78">
        <v>1E-4</v>
      </c>
    </row>
    <row r="19" spans="2:15">
      <c r="B19" t="s">
        <v>1410</v>
      </c>
      <c r="C19" t="s">
        <v>1411</v>
      </c>
      <c r="D19" t="s">
        <v>100</v>
      </c>
      <c r="E19" t="s">
        <v>1039</v>
      </c>
      <c r="F19" t="s">
        <v>1092</v>
      </c>
      <c r="G19" t="s">
        <v>214</v>
      </c>
      <c r="H19" t="s">
        <v>314</v>
      </c>
      <c r="I19" t="s">
        <v>102</v>
      </c>
      <c r="J19" s="77">
        <v>20000</v>
      </c>
      <c r="K19" s="77">
        <v>110.5</v>
      </c>
      <c r="L19" s="77">
        <v>22.1</v>
      </c>
      <c r="M19" s="78">
        <v>0</v>
      </c>
      <c r="N19" s="78">
        <v>1.4E-3</v>
      </c>
      <c r="O19" s="78">
        <v>2.0000000000000001E-4</v>
      </c>
    </row>
    <row r="20" spans="2:15">
      <c r="B20" t="s">
        <v>1412</v>
      </c>
      <c r="C20" t="s">
        <v>1413</v>
      </c>
      <c r="D20" t="s">
        <v>100</v>
      </c>
      <c r="E20" t="s">
        <v>1051</v>
      </c>
      <c r="F20" t="s">
        <v>1092</v>
      </c>
      <c r="G20" t="s">
        <v>214</v>
      </c>
      <c r="H20" t="s">
        <v>314</v>
      </c>
      <c r="I20" t="s">
        <v>102</v>
      </c>
      <c r="J20" s="77">
        <v>20000</v>
      </c>
      <c r="K20" s="77">
        <v>104.11</v>
      </c>
      <c r="L20" s="77">
        <v>20.821999999999999</v>
      </c>
      <c r="M20" s="78">
        <v>0</v>
      </c>
      <c r="N20" s="78">
        <v>1.2999999999999999E-3</v>
      </c>
      <c r="O20" s="78">
        <v>2.0000000000000001E-4</v>
      </c>
    </row>
    <row r="21" spans="2:15">
      <c r="B21" t="s">
        <v>1414</v>
      </c>
      <c r="C21" t="s">
        <v>1415</v>
      </c>
      <c r="D21" t="s">
        <v>100</v>
      </c>
      <c r="E21" t="s">
        <v>1057</v>
      </c>
      <c r="F21" t="s">
        <v>1092</v>
      </c>
      <c r="G21" t="s">
        <v>214</v>
      </c>
      <c r="H21" t="s">
        <v>314</v>
      </c>
      <c r="I21" t="s">
        <v>102</v>
      </c>
      <c r="J21" s="77">
        <v>20000</v>
      </c>
      <c r="K21" s="77">
        <v>117.93</v>
      </c>
      <c r="L21" s="77">
        <v>23.585999999999999</v>
      </c>
      <c r="M21" s="78">
        <v>0</v>
      </c>
      <c r="N21" s="78">
        <v>1.5E-3</v>
      </c>
      <c r="O21" s="78">
        <v>2.0000000000000001E-4</v>
      </c>
    </row>
    <row r="22" spans="2:15">
      <c r="B22" t="s">
        <v>1416</v>
      </c>
      <c r="C22" t="s">
        <v>1417</v>
      </c>
      <c r="D22" t="s">
        <v>100</v>
      </c>
      <c r="E22" t="s">
        <v>1035</v>
      </c>
      <c r="F22" t="s">
        <v>1092</v>
      </c>
      <c r="G22" t="s">
        <v>214</v>
      </c>
      <c r="H22" t="s">
        <v>314</v>
      </c>
      <c r="I22" t="s">
        <v>102</v>
      </c>
      <c r="J22" s="77">
        <v>15000</v>
      </c>
      <c r="K22" s="77">
        <v>128.44999999999999</v>
      </c>
      <c r="L22" s="77">
        <v>19.267499999999998</v>
      </c>
      <c r="M22" s="78">
        <v>4.0000000000000002E-4</v>
      </c>
      <c r="N22" s="78">
        <v>1.1999999999999999E-3</v>
      </c>
      <c r="O22" s="78">
        <v>2.0000000000000001E-4</v>
      </c>
    </row>
    <row r="23" spans="2:15">
      <c r="B23" t="s">
        <v>1418</v>
      </c>
      <c r="C23" t="s">
        <v>1419</v>
      </c>
      <c r="D23" t="s">
        <v>100</v>
      </c>
      <c r="E23" t="s">
        <v>1051</v>
      </c>
      <c r="F23" t="s">
        <v>1092</v>
      </c>
      <c r="G23" t="s">
        <v>214</v>
      </c>
      <c r="H23" t="s">
        <v>314</v>
      </c>
      <c r="I23" t="s">
        <v>102</v>
      </c>
      <c r="J23" s="77">
        <v>38731</v>
      </c>
      <c r="K23" s="77">
        <v>118.63</v>
      </c>
      <c r="L23" s="77">
        <v>45.946585300000002</v>
      </c>
      <c r="M23" s="78">
        <v>0</v>
      </c>
      <c r="N23" s="78">
        <v>2.8999999999999998E-3</v>
      </c>
      <c r="O23" s="78">
        <v>4.0000000000000002E-4</v>
      </c>
    </row>
    <row r="24" spans="2:15">
      <c r="B24" t="s">
        <v>1420</v>
      </c>
      <c r="C24" t="s">
        <v>1421</v>
      </c>
      <c r="D24" t="s">
        <v>100</v>
      </c>
      <c r="E24" t="s">
        <v>1051</v>
      </c>
      <c r="F24" t="s">
        <v>1092</v>
      </c>
      <c r="G24" t="s">
        <v>214</v>
      </c>
      <c r="H24" t="s">
        <v>314</v>
      </c>
      <c r="I24" t="s">
        <v>102</v>
      </c>
      <c r="J24" s="77">
        <v>152841</v>
      </c>
      <c r="K24" s="77">
        <v>131.63999999999999</v>
      </c>
      <c r="L24" s="77">
        <v>201.19989240000001</v>
      </c>
      <c r="M24" s="78">
        <v>0</v>
      </c>
      <c r="N24" s="78">
        <v>1.2800000000000001E-2</v>
      </c>
      <c r="O24" s="78">
        <v>1.9E-3</v>
      </c>
    </row>
    <row r="25" spans="2:15">
      <c r="B25" t="s">
        <v>1422</v>
      </c>
      <c r="C25" t="s">
        <v>1423</v>
      </c>
      <c r="D25" t="s">
        <v>100</v>
      </c>
      <c r="E25" t="s">
        <v>1057</v>
      </c>
      <c r="F25" t="s">
        <v>1092</v>
      </c>
      <c r="G25" t="s">
        <v>214</v>
      </c>
      <c r="H25" t="s">
        <v>314</v>
      </c>
      <c r="I25" t="s">
        <v>102</v>
      </c>
      <c r="J25" s="77">
        <v>10000</v>
      </c>
      <c r="K25" s="77">
        <v>102.14</v>
      </c>
      <c r="L25" s="77">
        <v>10.214</v>
      </c>
      <c r="M25" s="78">
        <v>0</v>
      </c>
      <c r="N25" s="78">
        <v>5.9999999999999995E-4</v>
      </c>
      <c r="O25" s="78">
        <v>1E-4</v>
      </c>
    </row>
    <row r="26" spans="2:15">
      <c r="B26" t="s">
        <v>1424</v>
      </c>
      <c r="C26" t="s">
        <v>1425</v>
      </c>
      <c r="D26" t="s">
        <v>100</v>
      </c>
      <c r="E26" t="s">
        <v>1057</v>
      </c>
      <c r="F26" t="s">
        <v>1092</v>
      </c>
      <c r="G26" t="s">
        <v>214</v>
      </c>
      <c r="H26" t="s">
        <v>314</v>
      </c>
      <c r="I26" t="s">
        <v>102</v>
      </c>
      <c r="J26" s="77">
        <v>20000</v>
      </c>
      <c r="K26" s="77">
        <v>96.7</v>
      </c>
      <c r="L26" s="77">
        <v>19.34</v>
      </c>
      <c r="M26" s="78">
        <v>0</v>
      </c>
      <c r="N26" s="78">
        <v>1.1999999999999999E-3</v>
      </c>
      <c r="O26" s="78">
        <v>2.0000000000000001E-4</v>
      </c>
    </row>
    <row r="27" spans="2:15">
      <c r="B27" t="s">
        <v>1426</v>
      </c>
      <c r="C27" t="s">
        <v>1427</v>
      </c>
      <c r="D27" t="s">
        <v>100</v>
      </c>
      <c r="E27" t="s">
        <v>1044</v>
      </c>
      <c r="F27" t="s">
        <v>1092</v>
      </c>
      <c r="G27" t="s">
        <v>214</v>
      </c>
      <c r="H27" t="s">
        <v>314</v>
      </c>
      <c r="I27" t="s">
        <v>102</v>
      </c>
      <c r="J27" s="77">
        <v>25000</v>
      </c>
      <c r="K27" s="77">
        <v>96.87</v>
      </c>
      <c r="L27" s="77">
        <v>24.217500000000001</v>
      </c>
      <c r="M27" s="78">
        <v>0</v>
      </c>
      <c r="N27" s="78">
        <v>1.5E-3</v>
      </c>
      <c r="O27" s="78">
        <v>2.0000000000000001E-4</v>
      </c>
    </row>
    <row r="28" spans="2:15">
      <c r="B28" t="s">
        <v>1428</v>
      </c>
      <c r="C28" t="s">
        <v>1429</v>
      </c>
      <c r="D28" t="s">
        <v>100</v>
      </c>
      <c r="E28" t="s">
        <v>1044</v>
      </c>
      <c r="F28" t="s">
        <v>1092</v>
      </c>
      <c r="G28" t="s">
        <v>214</v>
      </c>
      <c r="H28" t="s">
        <v>314</v>
      </c>
      <c r="I28" t="s">
        <v>102</v>
      </c>
      <c r="J28" s="77">
        <v>275956</v>
      </c>
      <c r="K28" s="77">
        <v>104.22</v>
      </c>
      <c r="L28" s="77">
        <v>287.60134319999997</v>
      </c>
      <c r="M28" s="78">
        <v>0</v>
      </c>
      <c r="N28" s="78">
        <v>1.83E-2</v>
      </c>
      <c r="O28" s="78">
        <v>2.7000000000000001E-3</v>
      </c>
    </row>
    <row r="29" spans="2:15">
      <c r="B29" s="79" t="s">
        <v>92</v>
      </c>
      <c r="C29" s="16"/>
      <c r="D29" s="16"/>
      <c r="E29" s="16"/>
      <c r="J29" s="81">
        <v>3586173.72</v>
      </c>
      <c r="L29" s="81">
        <v>6647.2508521</v>
      </c>
      <c r="N29" s="80">
        <v>0.42180000000000001</v>
      </c>
      <c r="O29" s="80">
        <v>6.1699999999999998E-2</v>
      </c>
    </row>
    <row r="30" spans="2:15">
      <c r="B30" t="s">
        <v>1430</v>
      </c>
      <c r="C30" t="s">
        <v>1431</v>
      </c>
      <c r="D30" t="s">
        <v>100</v>
      </c>
      <c r="E30" t="s">
        <v>1039</v>
      </c>
      <c r="F30" t="s">
        <v>1036</v>
      </c>
      <c r="G30" t="s">
        <v>214</v>
      </c>
      <c r="H30" t="s">
        <v>314</v>
      </c>
      <c r="I30" t="s">
        <v>102</v>
      </c>
      <c r="J30" s="77">
        <v>916</v>
      </c>
      <c r="K30" s="77">
        <v>140.94</v>
      </c>
      <c r="L30" s="77">
        <v>1.2910104</v>
      </c>
      <c r="M30" s="78">
        <v>0</v>
      </c>
      <c r="N30" s="78">
        <v>1E-4</v>
      </c>
      <c r="O30" s="78">
        <v>0</v>
      </c>
    </row>
    <row r="31" spans="2:15">
      <c r="B31" t="s">
        <v>1432</v>
      </c>
      <c r="C31" t="s">
        <v>1433</v>
      </c>
      <c r="D31" t="s">
        <v>100</v>
      </c>
      <c r="E31" t="s">
        <v>1039</v>
      </c>
      <c r="F31" t="s">
        <v>1036</v>
      </c>
      <c r="G31" t="s">
        <v>214</v>
      </c>
      <c r="H31" t="s">
        <v>314</v>
      </c>
      <c r="I31" t="s">
        <v>102</v>
      </c>
      <c r="J31" s="77">
        <v>340</v>
      </c>
      <c r="K31" s="77">
        <v>147.75</v>
      </c>
      <c r="L31" s="77">
        <v>0.50234999999999996</v>
      </c>
      <c r="M31" s="78">
        <v>0</v>
      </c>
      <c r="N31" s="78">
        <v>0</v>
      </c>
      <c r="O31" s="78">
        <v>0</v>
      </c>
    </row>
    <row r="32" spans="2:15">
      <c r="B32" t="s">
        <v>1434</v>
      </c>
      <c r="C32" t="s">
        <v>1435</v>
      </c>
      <c r="D32" t="s">
        <v>100</v>
      </c>
      <c r="E32" t="s">
        <v>1075</v>
      </c>
      <c r="F32" t="s">
        <v>1036</v>
      </c>
      <c r="G32" t="s">
        <v>214</v>
      </c>
      <c r="H32" t="s">
        <v>314</v>
      </c>
      <c r="I32" t="s">
        <v>102</v>
      </c>
      <c r="J32" s="77">
        <v>91430</v>
      </c>
      <c r="K32" s="77">
        <v>189.51</v>
      </c>
      <c r="L32" s="77">
        <v>173.26899299999999</v>
      </c>
      <c r="M32" s="78">
        <v>0</v>
      </c>
      <c r="N32" s="78">
        <v>1.0999999999999999E-2</v>
      </c>
      <c r="O32" s="78">
        <v>1.6000000000000001E-3</v>
      </c>
    </row>
    <row r="33" spans="2:15">
      <c r="B33" t="s">
        <v>1436</v>
      </c>
      <c r="C33" t="s">
        <v>1437</v>
      </c>
      <c r="D33" t="s">
        <v>100</v>
      </c>
      <c r="E33" t="s">
        <v>1039</v>
      </c>
      <c r="F33" t="s">
        <v>1036</v>
      </c>
      <c r="G33" t="s">
        <v>214</v>
      </c>
      <c r="H33" t="s">
        <v>314</v>
      </c>
      <c r="I33" t="s">
        <v>102</v>
      </c>
      <c r="J33" s="77">
        <v>5000</v>
      </c>
      <c r="K33" s="77">
        <v>122.81</v>
      </c>
      <c r="L33" s="77">
        <v>6.1405000000000003</v>
      </c>
      <c r="M33" s="78">
        <v>0</v>
      </c>
      <c r="N33" s="78">
        <v>4.0000000000000002E-4</v>
      </c>
      <c r="O33" s="78">
        <v>1E-4</v>
      </c>
    </row>
    <row r="34" spans="2:15">
      <c r="B34" t="s">
        <v>1438</v>
      </c>
      <c r="C34" t="s">
        <v>1439</v>
      </c>
      <c r="D34" t="s">
        <v>100</v>
      </c>
      <c r="E34" t="s">
        <v>1039</v>
      </c>
      <c r="F34" t="s">
        <v>1036</v>
      </c>
      <c r="G34" t="s">
        <v>214</v>
      </c>
      <c r="H34" t="s">
        <v>314</v>
      </c>
      <c r="I34" t="s">
        <v>102</v>
      </c>
      <c r="J34" s="77">
        <v>45255</v>
      </c>
      <c r="K34" s="77">
        <v>125.92</v>
      </c>
      <c r="L34" s="77">
        <v>56.985095999999999</v>
      </c>
      <c r="M34" s="78">
        <v>5.4000000000000003E-3</v>
      </c>
      <c r="N34" s="78">
        <v>3.5999999999999999E-3</v>
      </c>
      <c r="O34" s="78">
        <v>5.0000000000000001E-4</v>
      </c>
    </row>
    <row r="35" spans="2:15">
      <c r="B35" t="s">
        <v>1440</v>
      </c>
      <c r="C35" t="s">
        <v>1441</v>
      </c>
      <c r="D35" t="s">
        <v>100</v>
      </c>
      <c r="E35" t="s">
        <v>1039</v>
      </c>
      <c r="F35" t="s">
        <v>1036</v>
      </c>
      <c r="G35" t="s">
        <v>214</v>
      </c>
      <c r="H35" t="s">
        <v>314</v>
      </c>
      <c r="I35" t="s">
        <v>102</v>
      </c>
      <c r="J35" s="77">
        <v>167458</v>
      </c>
      <c r="K35" s="77">
        <v>153.41999999999999</v>
      </c>
      <c r="L35" s="77">
        <v>256.91406360000002</v>
      </c>
      <c r="M35" s="78">
        <v>0</v>
      </c>
      <c r="N35" s="78">
        <v>1.6299999999999999E-2</v>
      </c>
      <c r="O35" s="78">
        <v>2.3999999999999998E-3</v>
      </c>
    </row>
    <row r="36" spans="2:15">
      <c r="B36" t="s">
        <v>1442</v>
      </c>
      <c r="C36" t="s">
        <v>1443</v>
      </c>
      <c r="D36" t="s">
        <v>100</v>
      </c>
      <c r="E36" t="s">
        <v>1039</v>
      </c>
      <c r="F36" t="s">
        <v>1036</v>
      </c>
      <c r="G36" t="s">
        <v>214</v>
      </c>
      <c r="H36" t="s">
        <v>314</v>
      </c>
      <c r="I36" t="s">
        <v>102</v>
      </c>
      <c r="J36" s="77">
        <v>1815063</v>
      </c>
      <c r="K36" s="77">
        <v>222.31</v>
      </c>
      <c r="L36" s="77">
        <v>4035.0665552999999</v>
      </c>
      <c r="M36" s="78">
        <v>0</v>
      </c>
      <c r="N36" s="78">
        <v>0.25609999999999999</v>
      </c>
      <c r="O36" s="78">
        <v>3.7400000000000003E-2</v>
      </c>
    </row>
    <row r="37" spans="2:15">
      <c r="B37" t="s">
        <v>1444</v>
      </c>
      <c r="C37" t="s">
        <v>1445</v>
      </c>
      <c r="D37" t="s">
        <v>100</v>
      </c>
      <c r="E37" t="s">
        <v>1039</v>
      </c>
      <c r="F37" t="s">
        <v>1036</v>
      </c>
      <c r="G37" t="s">
        <v>214</v>
      </c>
      <c r="H37" t="s">
        <v>314</v>
      </c>
      <c r="I37" t="s">
        <v>102</v>
      </c>
      <c r="J37" s="77">
        <v>3466</v>
      </c>
      <c r="K37" s="77">
        <v>132.05000000000001</v>
      </c>
      <c r="L37" s="77">
        <v>4.5768529999999998</v>
      </c>
      <c r="M37" s="78">
        <v>0</v>
      </c>
      <c r="N37" s="78">
        <v>2.9999999999999997E-4</v>
      </c>
      <c r="O37" s="78">
        <v>0</v>
      </c>
    </row>
    <row r="38" spans="2:15">
      <c r="B38" t="s">
        <v>1446</v>
      </c>
      <c r="C38" t="s">
        <v>1447</v>
      </c>
      <c r="D38" t="s">
        <v>100</v>
      </c>
      <c r="E38" t="s">
        <v>1039</v>
      </c>
      <c r="F38" t="s">
        <v>1036</v>
      </c>
      <c r="G38" t="s">
        <v>214</v>
      </c>
      <c r="H38" t="s">
        <v>314</v>
      </c>
      <c r="I38" t="s">
        <v>102</v>
      </c>
      <c r="J38" s="77">
        <v>6000</v>
      </c>
      <c r="K38" s="77">
        <v>129.58000000000001</v>
      </c>
      <c r="L38" s="77">
        <v>7.7747999999999999</v>
      </c>
      <c r="M38" s="78">
        <v>0</v>
      </c>
      <c r="N38" s="78">
        <v>5.0000000000000001E-4</v>
      </c>
      <c r="O38" s="78">
        <v>1E-4</v>
      </c>
    </row>
    <row r="39" spans="2:15">
      <c r="B39" t="s">
        <v>1448</v>
      </c>
      <c r="C39" t="s">
        <v>1449</v>
      </c>
      <c r="D39" t="s">
        <v>100</v>
      </c>
      <c r="E39" t="s">
        <v>1039</v>
      </c>
      <c r="F39" t="s">
        <v>1036</v>
      </c>
      <c r="G39" t="s">
        <v>214</v>
      </c>
      <c r="H39" t="s">
        <v>314</v>
      </c>
      <c r="I39" t="s">
        <v>102</v>
      </c>
      <c r="J39" s="77">
        <v>310</v>
      </c>
      <c r="K39" s="77">
        <v>163.80000000000001</v>
      </c>
      <c r="L39" s="77">
        <v>0.50778000000000001</v>
      </c>
      <c r="M39" s="78">
        <v>0</v>
      </c>
      <c r="N39" s="78">
        <v>0</v>
      </c>
      <c r="O39" s="78">
        <v>0</v>
      </c>
    </row>
    <row r="40" spans="2:15">
      <c r="B40" t="s">
        <v>1450</v>
      </c>
      <c r="C40" t="s">
        <v>1451</v>
      </c>
      <c r="D40" t="s">
        <v>100</v>
      </c>
      <c r="E40" t="s">
        <v>1039</v>
      </c>
      <c r="F40" t="s">
        <v>1036</v>
      </c>
      <c r="G40" t="s">
        <v>214</v>
      </c>
      <c r="H40" t="s">
        <v>314</v>
      </c>
      <c r="I40" t="s">
        <v>102</v>
      </c>
      <c r="J40" s="77">
        <v>11031</v>
      </c>
      <c r="K40" s="77">
        <v>196.4</v>
      </c>
      <c r="L40" s="77">
        <v>21.664884000000001</v>
      </c>
      <c r="M40" s="78">
        <v>0</v>
      </c>
      <c r="N40" s="78">
        <v>1.4E-3</v>
      </c>
      <c r="O40" s="78">
        <v>2.0000000000000001E-4</v>
      </c>
    </row>
    <row r="41" spans="2:15">
      <c r="B41" t="s">
        <v>1452</v>
      </c>
      <c r="C41" t="s">
        <v>1453</v>
      </c>
      <c r="D41" t="s">
        <v>100</v>
      </c>
      <c r="E41" t="s">
        <v>1039</v>
      </c>
      <c r="F41" t="s">
        <v>1036</v>
      </c>
      <c r="G41" t="s">
        <v>214</v>
      </c>
      <c r="H41" t="s">
        <v>314</v>
      </c>
      <c r="I41" t="s">
        <v>102</v>
      </c>
      <c r="J41" s="77">
        <v>10000</v>
      </c>
      <c r="K41" s="77">
        <v>117.53</v>
      </c>
      <c r="L41" s="77">
        <v>11.753</v>
      </c>
      <c r="M41" s="78">
        <v>0</v>
      </c>
      <c r="N41" s="78">
        <v>6.9999999999999999E-4</v>
      </c>
      <c r="O41" s="78">
        <v>1E-4</v>
      </c>
    </row>
    <row r="42" spans="2:15">
      <c r="B42" t="s">
        <v>1454</v>
      </c>
      <c r="C42" t="s">
        <v>1455</v>
      </c>
      <c r="D42" t="s">
        <v>100</v>
      </c>
      <c r="E42" t="s">
        <v>1039</v>
      </c>
      <c r="F42" t="s">
        <v>1036</v>
      </c>
      <c r="G42" t="s">
        <v>214</v>
      </c>
      <c r="H42" t="s">
        <v>314</v>
      </c>
      <c r="I42" t="s">
        <v>102</v>
      </c>
      <c r="J42" s="77">
        <v>2188</v>
      </c>
      <c r="K42" s="77">
        <v>131.83000000000001</v>
      </c>
      <c r="L42" s="77">
        <v>2.8844403999999999</v>
      </c>
      <c r="M42" s="78">
        <v>0</v>
      </c>
      <c r="N42" s="78">
        <v>2.0000000000000001E-4</v>
      </c>
      <c r="O42" s="78">
        <v>0</v>
      </c>
    </row>
    <row r="43" spans="2:15">
      <c r="B43" t="s">
        <v>1456</v>
      </c>
      <c r="C43" t="s">
        <v>1457</v>
      </c>
      <c r="D43" t="s">
        <v>100</v>
      </c>
      <c r="E43" t="s">
        <v>1039</v>
      </c>
      <c r="F43" t="s">
        <v>1036</v>
      </c>
      <c r="G43" t="s">
        <v>214</v>
      </c>
      <c r="H43" t="s">
        <v>314</v>
      </c>
      <c r="I43" t="s">
        <v>102</v>
      </c>
      <c r="J43" s="77">
        <v>8177</v>
      </c>
      <c r="K43" s="77">
        <v>222.27</v>
      </c>
      <c r="L43" s="77">
        <v>18.1750179</v>
      </c>
      <c r="M43" s="78">
        <v>0</v>
      </c>
      <c r="N43" s="78">
        <v>1.1999999999999999E-3</v>
      </c>
      <c r="O43" s="78">
        <v>2.0000000000000001E-4</v>
      </c>
    </row>
    <row r="44" spans="2:15">
      <c r="B44" t="s">
        <v>1458</v>
      </c>
      <c r="C44" t="s">
        <v>1459</v>
      </c>
      <c r="D44" t="s">
        <v>100</v>
      </c>
      <c r="E44" t="s">
        <v>1039</v>
      </c>
      <c r="F44" t="s">
        <v>1036</v>
      </c>
      <c r="G44" t="s">
        <v>214</v>
      </c>
      <c r="H44" t="s">
        <v>314</v>
      </c>
      <c r="I44" t="s">
        <v>102</v>
      </c>
      <c r="J44" s="77">
        <v>446486</v>
      </c>
      <c r="K44" s="77">
        <v>102.97</v>
      </c>
      <c r="L44" s="77">
        <v>459.74663420000002</v>
      </c>
      <c r="M44" s="78">
        <v>0</v>
      </c>
      <c r="N44" s="78">
        <v>2.92E-2</v>
      </c>
      <c r="O44" s="78">
        <v>4.3E-3</v>
      </c>
    </row>
    <row r="45" spans="2:15">
      <c r="B45" t="s">
        <v>1460</v>
      </c>
      <c r="C45" t="s">
        <v>1461</v>
      </c>
      <c r="D45" t="s">
        <v>100</v>
      </c>
      <c r="E45" t="s">
        <v>1039</v>
      </c>
      <c r="F45" t="s">
        <v>1036</v>
      </c>
      <c r="G45" t="s">
        <v>214</v>
      </c>
      <c r="H45" t="s">
        <v>314</v>
      </c>
      <c r="I45" t="s">
        <v>102</v>
      </c>
      <c r="J45" s="77">
        <v>480</v>
      </c>
      <c r="K45" s="77">
        <v>1941.54</v>
      </c>
      <c r="L45" s="77">
        <v>9.3193920000000006</v>
      </c>
      <c r="M45" s="78">
        <v>0</v>
      </c>
      <c r="N45" s="78">
        <v>5.9999999999999995E-4</v>
      </c>
      <c r="O45" s="78">
        <v>1E-4</v>
      </c>
    </row>
    <row r="46" spans="2:15">
      <c r="B46" t="s">
        <v>1462</v>
      </c>
      <c r="C46" t="s">
        <v>1463</v>
      </c>
      <c r="D46" t="s">
        <v>100</v>
      </c>
      <c r="E46" t="s">
        <v>1044</v>
      </c>
      <c r="F46" t="s">
        <v>1036</v>
      </c>
      <c r="G46" t="s">
        <v>214</v>
      </c>
      <c r="H46" t="s">
        <v>314</v>
      </c>
      <c r="I46" t="s">
        <v>102</v>
      </c>
      <c r="J46" s="77">
        <v>5000</v>
      </c>
      <c r="K46" s="77">
        <v>123.37</v>
      </c>
      <c r="L46" s="77">
        <v>6.1684999999999999</v>
      </c>
      <c r="M46" s="78">
        <v>1E-4</v>
      </c>
      <c r="N46" s="78">
        <v>4.0000000000000002E-4</v>
      </c>
      <c r="O46" s="78">
        <v>1E-4</v>
      </c>
    </row>
    <row r="47" spans="2:15">
      <c r="B47" t="s">
        <v>1464</v>
      </c>
      <c r="C47" t="s">
        <v>1465</v>
      </c>
      <c r="D47" t="s">
        <v>100</v>
      </c>
      <c r="E47" t="s">
        <v>1051</v>
      </c>
      <c r="F47" t="s">
        <v>1036</v>
      </c>
      <c r="G47" t="s">
        <v>214</v>
      </c>
      <c r="H47" t="s">
        <v>314</v>
      </c>
      <c r="I47" t="s">
        <v>102</v>
      </c>
      <c r="J47" s="77">
        <v>24571</v>
      </c>
      <c r="K47" s="77">
        <v>129.11000000000001</v>
      </c>
      <c r="L47" s="77">
        <v>31.723618099999999</v>
      </c>
      <c r="M47" s="78">
        <v>0</v>
      </c>
      <c r="N47" s="78">
        <v>2E-3</v>
      </c>
      <c r="O47" s="78">
        <v>2.9999999999999997E-4</v>
      </c>
    </row>
    <row r="48" spans="2:15">
      <c r="B48" t="s">
        <v>1466</v>
      </c>
      <c r="C48" t="s">
        <v>1467</v>
      </c>
      <c r="D48" t="s">
        <v>100</v>
      </c>
      <c r="E48" t="s">
        <v>1051</v>
      </c>
      <c r="F48" t="s">
        <v>1036</v>
      </c>
      <c r="G48" t="s">
        <v>214</v>
      </c>
      <c r="H48" t="s">
        <v>314</v>
      </c>
      <c r="I48" t="s">
        <v>102</v>
      </c>
      <c r="J48" s="77">
        <v>28226</v>
      </c>
      <c r="K48" s="77">
        <v>101.61</v>
      </c>
      <c r="L48" s="77">
        <v>28.680438599999999</v>
      </c>
      <c r="M48" s="78">
        <v>0</v>
      </c>
      <c r="N48" s="78">
        <v>1.8E-3</v>
      </c>
      <c r="O48" s="78">
        <v>2.9999999999999997E-4</v>
      </c>
    </row>
    <row r="49" spans="2:15">
      <c r="B49" t="s">
        <v>1468</v>
      </c>
      <c r="C49" t="s">
        <v>1469</v>
      </c>
      <c r="D49" t="s">
        <v>100</v>
      </c>
      <c r="E49" t="s">
        <v>1051</v>
      </c>
      <c r="F49" t="s">
        <v>1036</v>
      </c>
      <c r="G49" t="s">
        <v>214</v>
      </c>
      <c r="H49" t="s">
        <v>314</v>
      </c>
      <c r="I49" t="s">
        <v>102</v>
      </c>
      <c r="J49" s="77">
        <v>85349</v>
      </c>
      <c r="K49" s="77">
        <v>134.79</v>
      </c>
      <c r="L49" s="77">
        <v>115.04191710000001</v>
      </c>
      <c r="M49" s="78">
        <v>0</v>
      </c>
      <c r="N49" s="78">
        <v>7.3000000000000001E-3</v>
      </c>
      <c r="O49" s="78">
        <v>1.1000000000000001E-3</v>
      </c>
    </row>
    <row r="50" spans="2:15">
      <c r="B50" t="s">
        <v>1470</v>
      </c>
      <c r="C50" t="s">
        <v>1471</v>
      </c>
      <c r="D50" t="s">
        <v>100</v>
      </c>
      <c r="E50" t="s">
        <v>1051</v>
      </c>
      <c r="F50" t="s">
        <v>1036</v>
      </c>
      <c r="G50" t="s">
        <v>214</v>
      </c>
      <c r="H50" t="s">
        <v>314</v>
      </c>
      <c r="I50" t="s">
        <v>102</v>
      </c>
      <c r="J50" s="77">
        <v>101884</v>
      </c>
      <c r="K50" s="77">
        <v>173.91</v>
      </c>
      <c r="L50" s="77">
        <v>177.18646440000001</v>
      </c>
      <c r="M50" s="78">
        <v>0</v>
      </c>
      <c r="N50" s="78">
        <v>1.12E-2</v>
      </c>
      <c r="O50" s="78">
        <v>1.6000000000000001E-3</v>
      </c>
    </row>
    <row r="51" spans="2:15">
      <c r="B51" t="s">
        <v>1472</v>
      </c>
      <c r="C51" t="s">
        <v>1473</v>
      </c>
      <c r="D51" t="s">
        <v>100</v>
      </c>
      <c r="E51" t="s">
        <v>1051</v>
      </c>
      <c r="F51" t="s">
        <v>1036</v>
      </c>
      <c r="G51" t="s">
        <v>214</v>
      </c>
      <c r="H51" t="s">
        <v>314</v>
      </c>
      <c r="I51" t="s">
        <v>102</v>
      </c>
      <c r="J51" s="77">
        <v>496</v>
      </c>
      <c r="K51" s="77">
        <v>112.22</v>
      </c>
      <c r="L51" s="77">
        <v>0.55661119999999997</v>
      </c>
      <c r="M51" s="78">
        <v>0</v>
      </c>
      <c r="N51" s="78">
        <v>0</v>
      </c>
      <c r="O51" s="78">
        <v>0</v>
      </c>
    </row>
    <row r="52" spans="2:15">
      <c r="B52" t="s">
        <v>1474</v>
      </c>
      <c r="C52" t="s">
        <v>1475</v>
      </c>
      <c r="D52" t="s">
        <v>100</v>
      </c>
      <c r="E52" t="s">
        <v>1051</v>
      </c>
      <c r="F52" t="s">
        <v>1036</v>
      </c>
      <c r="G52" t="s">
        <v>214</v>
      </c>
      <c r="H52" t="s">
        <v>314</v>
      </c>
      <c r="I52" t="s">
        <v>102</v>
      </c>
      <c r="J52" s="77">
        <v>3606</v>
      </c>
      <c r="K52" s="77">
        <v>154.94</v>
      </c>
      <c r="L52" s="77">
        <v>5.5871364000000003</v>
      </c>
      <c r="M52" s="78">
        <v>0</v>
      </c>
      <c r="N52" s="78">
        <v>4.0000000000000002E-4</v>
      </c>
      <c r="O52" s="78">
        <v>1E-4</v>
      </c>
    </row>
    <row r="53" spans="2:15">
      <c r="B53" t="s">
        <v>1476</v>
      </c>
      <c r="C53" t="s">
        <v>1477</v>
      </c>
      <c r="D53" t="s">
        <v>100</v>
      </c>
      <c r="E53" t="s">
        <v>1478</v>
      </c>
      <c r="F53" t="s">
        <v>1036</v>
      </c>
      <c r="G53" t="s">
        <v>214</v>
      </c>
      <c r="H53" t="s">
        <v>314</v>
      </c>
      <c r="I53" t="s">
        <v>102</v>
      </c>
      <c r="J53" s="77">
        <v>5000</v>
      </c>
      <c r="K53" s="77">
        <v>103.3</v>
      </c>
      <c r="L53" s="77">
        <v>5.165</v>
      </c>
      <c r="M53" s="78">
        <v>0</v>
      </c>
      <c r="N53" s="78">
        <v>2.9999999999999997E-4</v>
      </c>
      <c r="O53" s="78">
        <v>0</v>
      </c>
    </row>
    <row r="54" spans="2:15">
      <c r="B54" t="s">
        <v>1479</v>
      </c>
      <c r="C54" t="s">
        <v>1480</v>
      </c>
      <c r="D54" t="s">
        <v>100</v>
      </c>
      <c r="E54" t="s">
        <v>1478</v>
      </c>
      <c r="F54" t="s">
        <v>1036</v>
      </c>
      <c r="G54" t="s">
        <v>214</v>
      </c>
      <c r="H54" t="s">
        <v>314</v>
      </c>
      <c r="I54" t="s">
        <v>102</v>
      </c>
      <c r="J54" s="77">
        <v>55449</v>
      </c>
      <c r="K54" s="77">
        <v>139.51</v>
      </c>
      <c r="L54" s="77">
        <v>77.356899900000002</v>
      </c>
      <c r="M54" s="78">
        <v>0</v>
      </c>
      <c r="N54" s="78">
        <v>4.8999999999999998E-3</v>
      </c>
      <c r="O54" s="78">
        <v>6.9999999999999999E-4</v>
      </c>
    </row>
    <row r="55" spans="2:15">
      <c r="B55" t="s">
        <v>1481</v>
      </c>
      <c r="C55" t="s">
        <v>1482</v>
      </c>
      <c r="D55" t="s">
        <v>100</v>
      </c>
      <c r="E55" t="s">
        <v>1478</v>
      </c>
      <c r="F55" t="s">
        <v>1036</v>
      </c>
      <c r="G55" t="s">
        <v>214</v>
      </c>
      <c r="H55" t="s">
        <v>314</v>
      </c>
      <c r="I55" t="s">
        <v>102</v>
      </c>
      <c r="J55" s="77">
        <v>376</v>
      </c>
      <c r="K55" s="77">
        <v>139.91999999999999</v>
      </c>
      <c r="L55" s="77">
        <v>0.52609919999999999</v>
      </c>
      <c r="M55" s="78">
        <v>0</v>
      </c>
      <c r="N55" s="78">
        <v>0</v>
      </c>
      <c r="O55" s="78">
        <v>0</v>
      </c>
    </row>
    <row r="56" spans="2:15">
      <c r="B56" t="s">
        <v>1483</v>
      </c>
      <c r="C56" t="s">
        <v>1484</v>
      </c>
      <c r="D56" t="s">
        <v>100</v>
      </c>
      <c r="E56" t="s">
        <v>1478</v>
      </c>
      <c r="F56" t="s">
        <v>1036</v>
      </c>
      <c r="G56" t="s">
        <v>214</v>
      </c>
      <c r="H56" t="s">
        <v>314</v>
      </c>
      <c r="I56" t="s">
        <v>102</v>
      </c>
      <c r="J56" s="77">
        <v>3357.72</v>
      </c>
      <c r="K56" s="77">
        <v>62</v>
      </c>
      <c r="L56" s="77">
        <v>2.0817863999999999</v>
      </c>
      <c r="M56" s="78">
        <v>0</v>
      </c>
      <c r="N56" s="78">
        <v>1E-4</v>
      </c>
      <c r="O56" s="78">
        <v>0</v>
      </c>
    </row>
    <row r="57" spans="2:15">
      <c r="B57" t="s">
        <v>1485</v>
      </c>
      <c r="C57" t="s">
        <v>1486</v>
      </c>
      <c r="D57" t="s">
        <v>100</v>
      </c>
      <c r="E57" t="s">
        <v>1478</v>
      </c>
      <c r="F57" t="s">
        <v>1036</v>
      </c>
      <c r="G57" t="s">
        <v>214</v>
      </c>
      <c r="H57" t="s">
        <v>314</v>
      </c>
      <c r="I57" t="s">
        <v>102</v>
      </c>
      <c r="J57" s="77">
        <v>417</v>
      </c>
      <c r="K57" s="77">
        <v>227.02</v>
      </c>
      <c r="L57" s="77">
        <v>0.9466734</v>
      </c>
      <c r="M57" s="78">
        <v>0</v>
      </c>
      <c r="N57" s="78">
        <v>1E-4</v>
      </c>
      <c r="O57" s="78">
        <v>0</v>
      </c>
    </row>
    <row r="58" spans="2:15">
      <c r="B58" t="s">
        <v>1487</v>
      </c>
      <c r="C58" t="s">
        <v>1488</v>
      </c>
      <c r="D58" t="s">
        <v>100</v>
      </c>
      <c r="E58" t="s">
        <v>1489</v>
      </c>
      <c r="F58" t="s">
        <v>1036</v>
      </c>
      <c r="G58" t="s">
        <v>214</v>
      </c>
      <c r="H58" t="s">
        <v>314</v>
      </c>
      <c r="I58" t="s">
        <v>102</v>
      </c>
      <c r="J58" s="77">
        <v>6382</v>
      </c>
      <c r="K58" s="77">
        <v>159.97</v>
      </c>
      <c r="L58" s="77">
        <v>10.209285400000001</v>
      </c>
      <c r="M58" s="78">
        <v>0</v>
      </c>
      <c r="N58" s="78">
        <v>5.9999999999999995E-4</v>
      </c>
      <c r="O58" s="78">
        <v>1E-4</v>
      </c>
    </row>
    <row r="59" spans="2:15">
      <c r="B59" t="s">
        <v>1490</v>
      </c>
      <c r="C59" t="s">
        <v>1491</v>
      </c>
      <c r="D59" t="s">
        <v>100</v>
      </c>
      <c r="E59" t="s">
        <v>1057</v>
      </c>
      <c r="F59" t="s">
        <v>1036</v>
      </c>
      <c r="G59" t="s">
        <v>214</v>
      </c>
      <c r="H59" t="s">
        <v>314</v>
      </c>
      <c r="I59" t="s">
        <v>102</v>
      </c>
      <c r="J59" s="77">
        <v>3327</v>
      </c>
      <c r="K59" s="77">
        <v>109.29</v>
      </c>
      <c r="L59" s="77">
        <v>3.6360782999999999</v>
      </c>
      <c r="M59" s="78">
        <v>0</v>
      </c>
      <c r="N59" s="78">
        <v>2.0000000000000001E-4</v>
      </c>
      <c r="O59" s="78">
        <v>0</v>
      </c>
    </row>
    <row r="60" spans="2:15">
      <c r="B60" t="s">
        <v>1492</v>
      </c>
      <c r="C60" t="s">
        <v>1493</v>
      </c>
      <c r="D60" t="s">
        <v>100</v>
      </c>
      <c r="E60" t="s">
        <v>1101</v>
      </c>
      <c r="F60" t="s">
        <v>1036</v>
      </c>
      <c r="G60" t="s">
        <v>214</v>
      </c>
      <c r="H60" t="s">
        <v>314</v>
      </c>
      <c r="I60" t="s">
        <v>102</v>
      </c>
      <c r="J60" s="77">
        <v>32</v>
      </c>
      <c r="K60" s="77">
        <v>12578.92</v>
      </c>
      <c r="L60" s="77">
        <v>4.0252543999999997</v>
      </c>
      <c r="M60" s="78">
        <v>0</v>
      </c>
      <c r="N60" s="78">
        <v>2.9999999999999997E-4</v>
      </c>
      <c r="O60" s="78">
        <v>0</v>
      </c>
    </row>
    <row r="61" spans="2:15">
      <c r="B61" t="s">
        <v>1494</v>
      </c>
      <c r="C61" t="s">
        <v>1495</v>
      </c>
      <c r="D61" t="s">
        <v>100</v>
      </c>
      <c r="E61" t="s">
        <v>1051</v>
      </c>
      <c r="F61" t="s">
        <v>1036</v>
      </c>
      <c r="G61" t="s">
        <v>214</v>
      </c>
      <c r="H61" t="s">
        <v>314</v>
      </c>
      <c r="I61" t="s">
        <v>102</v>
      </c>
      <c r="J61" s="77">
        <v>21808</v>
      </c>
      <c r="K61" s="77">
        <v>165.01</v>
      </c>
      <c r="L61" s="77">
        <v>35.985380800000001</v>
      </c>
      <c r="M61" s="78">
        <v>0</v>
      </c>
      <c r="N61" s="78">
        <v>2.3E-3</v>
      </c>
      <c r="O61" s="78">
        <v>2.9999999999999997E-4</v>
      </c>
    </row>
    <row r="62" spans="2:15">
      <c r="B62" t="s">
        <v>1496</v>
      </c>
      <c r="C62" t="s">
        <v>1497</v>
      </c>
      <c r="D62" t="s">
        <v>100</v>
      </c>
      <c r="E62" t="s">
        <v>1035</v>
      </c>
      <c r="F62" t="s">
        <v>1036</v>
      </c>
      <c r="G62" t="s">
        <v>214</v>
      </c>
      <c r="H62" t="s">
        <v>314</v>
      </c>
      <c r="I62" t="s">
        <v>102</v>
      </c>
      <c r="J62" s="77">
        <v>91000</v>
      </c>
      <c r="K62" s="77">
        <v>122.94</v>
      </c>
      <c r="L62" s="77">
        <v>111.8754</v>
      </c>
      <c r="M62" s="78">
        <v>0</v>
      </c>
      <c r="N62" s="78">
        <v>7.1000000000000004E-3</v>
      </c>
      <c r="O62" s="78">
        <v>1E-3</v>
      </c>
    </row>
    <row r="63" spans="2:15">
      <c r="B63" t="s">
        <v>1498</v>
      </c>
      <c r="C63" t="s">
        <v>1499</v>
      </c>
      <c r="D63" t="s">
        <v>100</v>
      </c>
      <c r="E63" t="s">
        <v>1035</v>
      </c>
      <c r="F63" t="s">
        <v>1036</v>
      </c>
      <c r="G63" t="s">
        <v>214</v>
      </c>
      <c r="H63" t="s">
        <v>314</v>
      </c>
      <c r="I63" t="s">
        <v>102</v>
      </c>
      <c r="J63" s="77">
        <v>2937</v>
      </c>
      <c r="K63" s="77">
        <v>109.77</v>
      </c>
      <c r="L63" s="77">
        <v>3.2239448999999998</v>
      </c>
      <c r="M63" s="78">
        <v>3.0999999999999999E-3</v>
      </c>
      <c r="N63" s="78">
        <v>2.0000000000000001E-4</v>
      </c>
      <c r="O63" s="78">
        <v>0</v>
      </c>
    </row>
    <row r="64" spans="2:15">
      <c r="B64" t="s">
        <v>1500</v>
      </c>
      <c r="C64" t="s">
        <v>1501</v>
      </c>
      <c r="D64" t="s">
        <v>100</v>
      </c>
      <c r="E64" t="s">
        <v>1035</v>
      </c>
      <c r="F64" t="s">
        <v>1036</v>
      </c>
      <c r="G64" t="s">
        <v>214</v>
      </c>
      <c r="H64" t="s">
        <v>314</v>
      </c>
      <c r="I64" t="s">
        <v>102</v>
      </c>
      <c r="J64" s="77">
        <v>15000</v>
      </c>
      <c r="K64" s="77">
        <v>152.47</v>
      </c>
      <c r="L64" s="77">
        <v>22.8705</v>
      </c>
      <c r="M64" s="78">
        <v>0</v>
      </c>
      <c r="N64" s="78">
        <v>1.5E-3</v>
      </c>
      <c r="O64" s="78">
        <v>2.0000000000000001E-4</v>
      </c>
    </row>
    <row r="65" spans="2:15">
      <c r="B65" t="s">
        <v>1502</v>
      </c>
      <c r="C65" t="s">
        <v>1503</v>
      </c>
      <c r="D65" t="s">
        <v>100</v>
      </c>
      <c r="E65" t="s">
        <v>1035</v>
      </c>
      <c r="F65" t="s">
        <v>1036</v>
      </c>
      <c r="G65" t="s">
        <v>214</v>
      </c>
      <c r="H65" t="s">
        <v>314</v>
      </c>
      <c r="I65" t="s">
        <v>102</v>
      </c>
      <c r="J65" s="77">
        <v>5000</v>
      </c>
      <c r="K65" s="77">
        <v>85.69</v>
      </c>
      <c r="L65" s="77">
        <v>4.2845000000000004</v>
      </c>
      <c r="M65" s="78">
        <v>0</v>
      </c>
      <c r="N65" s="78">
        <v>2.9999999999999997E-4</v>
      </c>
      <c r="O65" s="78">
        <v>0</v>
      </c>
    </row>
    <row r="66" spans="2:15">
      <c r="B66" t="s">
        <v>1504</v>
      </c>
      <c r="C66" t="s">
        <v>1505</v>
      </c>
      <c r="D66" t="s">
        <v>100</v>
      </c>
      <c r="E66" t="s">
        <v>1035</v>
      </c>
      <c r="F66" t="s">
        <v>1036</v>
      </c>
      <c r="G66" t="s">
        <v>214</v>
      </c>
      <c r="H66" t="s">
        <v>314</v>
      </c>
      <c r="I66" t="s">
        <v>102</v>
      </c>
      <c r="J66" s="77">
        <v>31226</v>
      </c>
      <c r="K66" s="77">
        <v>136.53</v>
      </c>
      <c r="L66" s="77">
        <v>42.632857799999996</v>
      </c>
      <c r="M66" s="78">
        <v>0</v>
      </c>
      <c r="N66" s="78">
        <v>2.7000000000000001E-3</v>
      </c>
      <c r="O66" s="78">
        <v>4.0000000000000002E-4</v>
      </c>
    </row>
    <row r="67" spans="2:15">
      <c r="B67" t="s">
        <v>1506</v>
      </c>
      <c r="C67" t="s">
        <v>1507</v>
      </c>
      <c r="D67" t="s">
        <v>100</v>
      </c>
      <c r="E67" t="s">
        <v>1078</v>
      </c>
      <c r="F67" t="s">
        <v>1036</v>
      </c>
      <c r="G67" t="s">
        <v>214</v>
      </c>
      <c r="H67" t="s">
        <v>314</v>
      </c>
      <c r="I67" t="s">
        <v>102</v>
      </c>
      <c r="J67" s="77">
        <v>5449</v>
      </c>
      <c r="K67" s="77">
        <v>207.94</v>
      </c>
      <c r="L67" s="77">
        <v>11.3306506</v>
      </c>
      <c r="M67" s="78">
        <v>1E-4</v>
      </c>
      <c r="N67" s="78">
        <v>6.9999999999999999E-4</v>
      </c>
      <c r="O67" s="78">
        <v>1E-4</v>
      </c>
    </row>
    <row r="68" spans="2:15">
      <c r="B68" t="s">
        <v>1508</v>
      </c>
      <c r="C68" t="s">
        <v>1509</v>
      </c>
      <c r="D68" t="s">
        <v>100</v>
      </c>
      <c r="E68" t="s">
        <v>1078</v>
      </c>
      <c r="F68" t="s">
        <v>1036</v>
      </c>
      <c r="G68" t="s">
        <v>214</v>
      </c>
      <c r="H68" t="s">
        <v>314</v>
      </c>
      <c r="I68" t="s">
        <v>102</v>
      </c>
      <c r="J68" s="77">
        <v>560</v>
      </c>
      <c r="K68" s="77">
        <v>110.97</v>
      </c>
      <c r="L68" s="77">
        <v>0.62143199999999998</v>
      </c>
      <c r="M68" s="78">
        <v>0</v>
      </c>
      <c r="N68" s="78">
        <v>0</v>
      </c>
      <c r="O68" s="78">
        <v>0</v>
      </c>
    </row>
    <row r="69" spans="2:15">
      <c r="B69" t="s">
        <v>1510</v>
      </c>
      <c r="C69" t="s">
        <v>1511</v>
      </c>
      <c r="D69" t="s">
        <v>100</v>
      </c>
      <c r="E69" t="s">
        <v>1078</v>
      </c>
      <c r="F69" t="s">
        <v>1036</v>
      </c>
      <c r="G69" t="s">
        <v>214</v>
      </c>
      <c r="H69" t="s">
        <v>314</v>
      </c>
      <c r="I69" t="s">
        <v>102</v>
      </c>
      <c r="J69" s="77">
        <v>42358</v>
      </c>
      <c r="K69" s="77">
        <v>129.88999999999999</v>
      </c>
      <c r="L69" s="77">
        <v>55.0188062</v>
      </c>
      <c r="M69" s="78">
        <v>5.0000000000000001E-4</v>
      </c>
      <c r="N69" s="78">
        <v>3.5000000000000001E-3</v>
      </c>
      <c r="O69" s="78">
        <v>5.0000000000000001E-4</v>
      </c>
    </row>
    <row r="70" spans="2:15">
      <c r="B70" t="s">
        <v>1512</v>
      </c>
      <c r="C70" t="s">
        <v>1513</v>
      </c>
      <c r="D70" t="s">
        <v>100</v>
      </c>
      <c r="E70" t="s">
        <v>1078</v>
      </c>
      <c r="F70" t="s">
        <v>1036</v>
      </c>
      <c r="G70" t="s">
        <v>214</v>
      </c>
      <c r="H70" t="s">
        <v>314</v>
      </c>
      <c r="I70" t="s">
        <v>102</v>
      </c>
      <c r="J70" s="77">
        <v>10000</v>
      </c>
      <c r="K70" s="77">
        <v>188.98</v>
      </c>
      <c r="L70" s="77">
        <v>18.898</v>
      </c>
      <c r="M70" s="78">
        <v>0</v>
      </c>
      <c r="N70" s="78">
        <v>1.1999999999999999E-3</v>
      </c>
      <c r="O70" s="78">
        <v>2.0000000000000001E-4</v>
      </c>
    </row>
    <row r="71" spans="2:15">
      <c r="B71" t="s">
        <v>1514</v>
      </c>
      <c r="C71" t="s">
        <v>1515</v>
      </c>
      <c r="D71" t="s">
        <v>100</v>
      </c>
      <c r="E71" t="s">
        <v>1078</v>
      </c>
      <c r="F71" t="s">
        <v>1036</v>
      </c>
      <c r="G71" t="s">
        <v>214</v>
      </c>
      <c r="H71" t="s">
        <v>314</v>
      </c>
      <c r="I71" t="s">
        <v>102</v>
      </c>
      <c r="J71" s="77">
        <v>5320</v>
      </c>
      <c r="K71" s="77">
        <v>163.97</v>
      </c>
      <c r="L71" s="77">
        <v>8.7232040000000008</v>
      </c>
      <c r="M71" s="78">
        <v>1.6000000000000001E-3</v>
      </c>
      <c r="N71" s="78">
        <v>5.9999999999999995E-4</v>
      </c>
      <c r="O71" s="78">
        <v>1E-4</v>
      </c>
    </row>
    <row r="72" spans="2:15">
      <c r="B72" t="s">
        <v>1516</v>
      </c>
      <c r="C72" t="s">
        <v>1517</v>
      </c>
      <c r="D72" t="s">
        <v>100</v>
      </c>
      <c r="E72" t="s">
        <v>1057</v>
      </c>
      <c r="F72" t="s">
        <v>1036</v>
      </c>
      <c r="G72" t="s">
        <v>214</v>
      </c>
      <c r="H72" t="s">
        <v>314</v>
      </c>
      <c r="I72" t="s">
        <v>102</v>
      </c>
      <c r="J72" s="77">
        <v>4701</v>
      </c>
      <c r="K72" s="77">
        <v>191.18</v>
      </c>
      <c r="L72" s="77">
        <v>8.9873718</v>
      </c>
      <c r="M72" s="78">
        <v>0</v>
      </c>
      <c r="N72" s="78">
        <v>5.9999999999999995E-4</v>
      </c>
      <c r="O72" s="78">
        <v>1E-4</v>
      </c>
    </row>
    <row r="73" spans="2:15">
      <c r="B73" t="s">
        <v>1518</v>
      </c>
      <c r="C73" t="s">
        <v>1519</v>
      </c>
      <c r="D73" t="s">
        <v>100</v>
      </c>
      <c r="E73" t="s">
        <v>1057</v>
      </c>
      <c r="F73" t="s">
        <v>1036</v>
      </c>
      <c r="G73" t="s">
        <v>214</v>
      </c>
      <c r="H73" t="s">
        <v>314</v>
      </c>
      <c r="I73" t="s">
        <v>102</v>
      </c>
      <c r="J73" s="77">
        <v>58590</v>
      </c>
      <c r="K73" s="77">
        <v>122.61</v>
      </c>
      <c r="L73" s="77">
        <v>71.837198999999998</v>
      </c>
      <c r="M73" s="78">
        <v>0</v>
      </c>
      <c r="N73" s="78">
        <v>4.5999999999999999E-3</v>
      </c>
      <c r="O73" s="78">
        <v>6.9999999999999999E-4</v>
      </c>
    </row>
    <row r="74" spans="2:15">
      <c r="B74" t="s">
        <v>1520</v>
      </c>
      <c r="C74" t="s">
        <v>1521</v>
      </c>
      <c r="D74" t="s">
        <v>100</v>
      </c>
      <c r="E74" t="s">
        <v>1057</v>
      </c>
      <c r="F74" t="s">
        <v>1036</v>
      </c>
      <c r="G74" t="s">
        <v>214</v>
      </c>
      <c r="H74" t="s">
        <v>314</v>
      </c>
      <c r="I74" t="s">
        <v>102</v>
      </c>
      <c r="J74" s="77">
        <v>14836</v>
      </c>
      <c r="K74" s="77">
        <v>203.69</v>
      </c>
      <c r="L74" s="77">
        <v>30.219448400000001</v>
      </c>
      <c r="M74" s="78">
        <v>0</v>
      </c>
      <c r="N74" s="78">
        <v>1.9E-3</v>
      </c>
      <c r="O74" s="78">
        <v>2.9999999999999997E-4</v>
      </c>
    </row>
    <row r="75" spans="2:15">
      <c r="B75" t="s">
        <v>1522</v>
      </c>
      <c r="C75" t="s">
        <v>1523</v>
      </c>
      <c r="D75" t="s">
        <v>100</v>
      </c>
      <c r="E75" t="s">
        <v>1057</v>
      </c>
      <c r="F75" t="s">
        <v>1036</v>
      </c>
      <c r="G75" t="s">
        <v>214</v>
      </c>
      <c r="H75" t="s">
        <v>314</v>
      </c>
      <c r="I75" t="s">
        <v>102</v>
      </c>
      <c r="J75" s="77">
        <v>16208</v>
      </c>
      <c r="K75" s="77">
        <v>211.02</v>
      </c>
      <c r="L75" s="77">
        <v>34.202121599999998</v>
      </c>
      <c r="M75" s="78">
        <v>0</v>
      </c>
      <c r="N75" s="78">
        <v>2.2000000000000001E-3</v>
      </c>
      <c r="O75" s="78">
        <v>2.9999999999999997E-4</v>
      </c>
    </row>
    <row r="76" spans="2:15">
      <c r="B76" t="s">
        <v>1524</v>
      </c>
      <c r="C76" t="s">
        <v>1525</v>
      </c>
      <c r="D76" t="s">
        <v>100</v>
      </c>
      <c r="E76" t="s">
        <v>1057</v>
      </c>
      <c r="F76" t="s">
        <v>1036</v>
      </c>
      <c r="G76" t="s">
        <v>214</v>
      </c>
      <c r="H76" t="s">
        <v>314</v>
      </c>
      <c r="I76" t="s">
        <v>102</v>
      </c>
      <c r="J76" s="77">
        <v>8112</v>
      </c>
      <c r="K76" s="77">
        <v>98.16</v>
      </c>
      <c r="L76" s="77">
        <v>7.9627391999999997</v>
      </c>
      <c r="M76" s="78">
        <v>0</v>
      </c>
      <c r="N76" s="78">
        <v>5.0000000000000001E-4</v>
      </c>
      <c r="O76" s="78">
        <v>1E-4</v>
      </c>
    </row>
    <row r="77" spans="2:15">
      <c r="B77" t="s">
        <v>1526</v>
      </c>
      <c r="C77" t="s">
        <v>1527</v>
      </c>
      <c r="D77" t="s">
        <v>100</v>
      </c>
      <c r="E77" t="s">
        <v>1057</v>
      </c>
      <c r="F77" t="s">
        <v>1036</v>
      </c>
      <c r="G77" t="s">
        <v>214</v>
      </c>
      <c r="H77" t="s">
        <v>314</v>
      </c>
      <c r="I77" t="s">
        <v>102</v>
      </c>
      <c r="J77" s="77">
        <v>193407</v>
      </c>
      <c r="K77" s="77">
        <v>222.66</v>
      </c>
      <c r="L77" s="77">
        <v>430.64002620000002</v>
      </c>
      <c r="M77" s="78">
        <v>0</v>
      </c>
      <c r="N77" s="78">
        <v>2.7300000000000001E-2</v>
      </c>
      <c r="O77" s="78">
        <v>4.0000000000000001E-3</v>
      </c>
    </row>
    <row r="78" spans="2:15">
      <c r="B78" t="s">
        <v>1528</v>
      </c>
      <c r="C78" t="s">
        <v>1529</v>
      </c>
      <c r="D78" t="s">
        <v>100</v>
      </c>
      <c r="E78" t="s">
        <v>1057</v>
      </c>
      <c r="F78" t="s">
        <v>1036</v>
      </c>
      <c r="G78" t="s">
        <v>214</v>
      </c>
      <c r="H78" t="s">
        <v>314</v>
      </c>
      <c r="I78" t="s">
        <v>102</v>
      </c>
      <c r="J78" s="77">
        <v>11887</v>
      </c>
      <c r="K78" s="77">
        <v>239.89</v>
      </c>
      <c r="L78" s="77">
        <v>28.515724299999999</v>
      </c>
      <c r="M78" s="78">
        <v>0</v>
      </c>
      <c r="N78" s="78">
        <v>1.8E-3</v>
      </c>
      <c r="O78" s="78">
        <v>2.9999999999999997E-4</v>
      </c>
    </row>
    <row r="79" spans="2:15">
      <c r="B79" t="s">
        <v>1530</v>
      </c>
      <c r="C79" t="s">
        <v>1531</v>
      </c>
      <c r="D79" t="s">
        <v>100</v>
      </c>
      <c r="E79" t="s">
        <v>1532</v>
      </c>
      <c r="F79" t="s">
        <v>1036</v>
      </c>
      <c r="G79" t="s">
        <v>214</v>
      </c>
      <c r="H79" t="s">
        <v>314</v>
      </c>
      <c r="I79" t="s">
        <v>102</v>
      </c>
      <c r="J79" s="77">
        <v>1356</v>
      </c>
      <c r="K79" s="77">
        <v>131.78</v>
      </c>
      <c r="L79" s="77">
        <v>1.7869368000000001</v>
      </c>
      <c r="M79" s="78">
        <v>0</v>
      </c>
      <c r="N79" s="78">
        <v>1E-4</v>
      </c>
      <c r="O79" s="78">
        <v>0</v>
      </c>
    </row>
    <row r="80" spans="2:15">
      <c r="B80" t="s">
        <v>1533</v>
      </c>
      <c r="C80" t="s">
        <v>1534</v>
      </c>
      <c r="D80" t="s">
        <v>100</v>
      </c>
      <c r="E80" t="s">
        <v>1044</v>
      </c>
      <c r="F80" t="s">
        <v>1036</v>
      </c>
      <c r="G80" t="s">
        <v>214</v>
      </c>
      <c r="H80" t="s">
        <v>314</v>
      </c>
      <c r="I80" t="s">
        <v>102</v>
      </c>
      <c r="J80" s="77">
        <v>403</v>
      </c>
      <c r="K80" s="77">
        <v>123</v>
      </c>
      <c r="L80" s="77">
        <v>0.49569000000000002</v>
      </c>
      <c r="M80" s="78">
        <v>0</v>
      </c>
      <c r="N80" s="78">
        <v>0</v>
      </c>
      <c r="O80" s="78">
        <v>0</v>
      </c>
    </row>
    <row r="81" spans="2:15">
      <c r="B81" t="s">
        <v>1535</v>
      </c>
      <c r="C81" t="s">
        <v>1536</v>
      </c>
      <c r="D81" t="s">
        <v>100</v>
      </c>
      <c r="E81" t="s">
        <v>1044</v>
      </c>
      <c r="F81" t="s">
        <v>1036</v>
      </c>
      <c r="G81" t="s">
        <v>214</v>
      </c>
      <c r="H81" t="s">
        <v>314</v>
      </c>
      <c r="I81" t="s">
        <v>102</v>
      </c>
      <c r="J81" s="77">
        <v>5000</v>
      </c>
      <c r="K81" s="77">
        <v>107.84</v>
      </c>
      <c r="L81" s="77">
        <v>5.3920000000000003</v>
      </c>
      <c r="M81" s="78">
        <v>0</v>
      </c>
      <c r="N81" s="78">
        <v>2.9999999999999997E-4</v>
      </c>
      <c r="O81" s="78">
        <v>1E-4</v>
      </c>
    </row>
    <row r="82" spans="2:15">
      <c r="B82" t="s">
        <v>1537</v>
      </c>
      <c r="C82" t="s">
        <v>1538</v>
      </c>
      <c r="D82" t="s">
        <v>100</v>
      </c>
      <c r="E82" t="s">
        <v>1044</v>
      </c>
      <c r="F82" t="s">
        <v>1036</v>
      </c>
      <c r="G82" t="s">
        <v>214</v>
      </c>
      <c r="H82" t="s">
        <v>314</v>
      </c>
      <c r="I82" t="s">
        <v>102</v>
      </c>
      <c r="J82" s="77">
        <v>57613</v>
      </c>
      <c r="K82" s="77">
        <v>172.51</v>
      </c>
      <c r="L82" s="77">
        <v>99.388186300000001</v>
      </c>
      <c r="M82" s="78">
        <v>0</v>
      </c>
      <c r="N82" s="78">
        <v>6.3E-3</v>
      </c>
      <c r="O82" s="78">
        <v>8.9999999999999998E-4</v>
      </c>
    </row>
    <row r="83" spans="2:15">
      <c r="B83" t="s">
        <v>1539</v>
      </c>
      <c r="C83" t="s">
        <v>1540</v>
      </c>
      <c r="D83" t="s">
        <v>100</v>
      </c>
      <c r="E83" t="s">
        <v>1541</v>
      </c>
      <c r="F83" t="s">
        <v>1036</v>
      </c>
      <c r="G83" t="s">
        <v>214</v>
      </c>
      <c r="H83" t="s">
        <v>314</v>
      </c>
      <c r="I83" t="s">
        <v>102</v>
      </c>
      <c r="J83" s="77">
        <v>12661</v>
      </c>
      <c r="K83" s="77">
        <v>300.47000000000003</v>
      </c>
      <c r="L83" s="77">
        <v>38.042506699999997</v>
      </c>
      <c r="M83" s="78">
        <v>0</v>
      </c>
      <c r="N83" s="78">
        <v>2.3999999999999998E-3</v>
      </c>
      <c r="O83" s="78">
        <v>4.0000000000000002E-4</v>
      </c>
    </row>
    <row r="84" spans="2:15">
      <c r="B84" t="s">
        <v>1542</v>
      </c>
      <c r="C84" t="s">
        <v>1543</v>
      </c>
      <c r="D84" t="s">
        <v>100</v>
      </c>
      <c r="E84" t="s">
        <v>1532</v>
      </c>
      <c r="F84" t="s">
        <v>1036</v>
      </c>
      <c r="G84" t="s">
        <v>214</v>
      </c>
      <c r="H84" t="s">
        <v>314</v>
      </c>
      <c r="I84" t="s">
        <v>102</v>
      </c>
      <c r="J84" s="77">
        <v>200</v>
      </c>
      <c r="K84" s="77">
        <v>302.93</v>
      </c>
      <c r="L84" s="77">
        <v>0.60585999999999995</v>
      </c>
      <c r="M84" s="78">
        <v>0</v>
      </c>
      <c r="N84" s="78">
        <v>0</v>
      </c>
      <c r="O84" s="78">
        <v>0</v>
      </c>
    </row>
    <row r="85" spans="2:15">
      <c r="B85" t="s">
        <v>1544</v>
      </c>
      <c r="C85" t="s">
        <v>1545</v>
      </c>
      <c r="D85" t="s">
        <v>100</v>
      </c>
      <c r="E85" t="s">
        <v>1044</v>
      </c>
      <c r="F85" t="s">
        <v>1036</v>
      </c>
      <c r="G85" t="s">
        <v>214</v>
      </c>
      <c r="H85" t="s">
        <v>314</v>
      </c>
      <c r="I85" t="s">
        <v>102</v>
      </c>
      <c r="J85" s="77">
        <v>5000</v>
      </c>
      <c r="K85" s="77">
        <v>124.29</v>
      </c>
      <c r="L85" s="77">
        <v>6.2145000000000001</v>
      </c>
      <c r="M85" s="78">
        <v>4.5999999999999999E-3</v>
      </c>
      <c r="N85" s="78">
        <v>4.0000000000000002E-4</v>
      </c>
      <c r="O85" s="78">
        <v>1E-4</v>
      </c>
    </row>
    <row r="86" spans="2:15">
      <c r="B86" t="s">
        <v>1546</v>
      </c>
      <c r="C86" t="s">
        <v>1547</v>
      </c>
      <c r="D86" t="s">
        <v>100</v>
      </c>
      <c r="E86" t="s">
        <v>1044</v>
      </c>
      <c r="F86" t="s">
        <v>1036</v>
      </c>
      <c r="G86" t="s">
        <v>214</v>
      </c>
      <c r="H86" t="s">
        <v>314</v>
      </c>
      <c r="I86" t="s">
        <v>102</v>
      </c>
      <c r="J86" s="77">
        <v>5000</v>
      </c>
      <c r="K86" s="77">
        <v>128.94</v>
      </c>
      <c r="L86" s="77">
        <v>6.4470000000000001</v>
      </c>
      <c r="M86" s="78">
        <v>0</v>
      </c>
      <c r="N86" s="78">
        <v>4.0000000000000002E-4</v>
      </c>
      <c r="O86" s="78">
        <v>1E-4</v>
      </c>
    </row>
    <row r="87" spans="2:15">
      <c r="B87" t="s">
        <v>1548</v>
      </c>
      <c r="C87" t="s">
        <v>1549</v>
      </c>
      <c r="D87" t="s">
        <v>100</v>
      </c>
      <c r="E87" t="s">
        <v>1532</v>
      </c>
      <c r="F87" t="s">
        <v>1036</v>
      </c>
      <c r="G87" t="s">
        <v>214</v>
      </c>
      <c r="H87" t="s">
        <v>314</v>
      </c>
      <c r="I87" t="s">
        <v>102</v>
      </c>
      <c r="J87" s="77">
        <v>7079</v>
      </c>
      <c r="K87" s="77">
        <v>94.91</v>
      </c>
      <c r="L87" s="77">
        <v>6.7186788999999996</v>
      </c>
      <c r="M87" s="78">
        <v>0</v>
      </c>
      <c r="N87" s="78">
        <v>4.0000000000000002E-4</v>
      </c>
      <c r="O87" s="78">
        <v>1E-4</v>
      </c>
    </row>
    <row r="88" spans="2:15">
      <c r="B88" t="s">
        <v>1550</v>
      </c>
      <c r="C88" t="s">
        <v>1551</v>
      </c>
      <c r="D88" t="s">
        <v>100</v>
      </c>
      <c r="E88" t="s">
        <v>1532</v>
      </c>
      <c r="F88" t="s">
        <v>1036</v>
      </c>
      <c r="G88" t="s">
        <v>214</v>
      </c>
      <c r="H88" t="s">
        <v>314</v>
      </c>
      <c r="I88" t="s">
        <v>102</v>
      </c>
      <c r="J88" s="77">
        <v>6390</v>
      </c>
      <c r="K88" s="77">
        <v>49.86</v>
      </c>
      <c r="L88" s="77">
        <v>3.1860539999999999</v>
      </c>
      <c r="M88" s="78">
        <v>0</v>
      </c>
      <c r="N88" s="78">
        <v>2.0000000000000001E-4</v>
      </c>
      <c r="O88" s="78">
        <v>0</v>
      </c>
    </row>
    <row r="89" spans="2:15">
      <c r="B89" t="s">
        <v>1552</v>
      </c>
      <c r="C89" t="s">
        <v>1553</v>
      </c>
      <c r="D89" t="s">
        <v>100</v>
      </c>
      <c r="E89" t="s">
        <v>1044</v>
      </c>
      <c r="F89" t="s">
        <v>1036</v>
      </c>
      <c r="G89" t="s">
        <v>214</v>
      </c>
      <c r="H89" t="s">
        <v>314</v>
      </c>
      <c r="I89" t="s">
        <v>102</v>
      </c>
      <c r="J89" s="77">
        <v>10000</v>
      </c>
      <c r="K89" s="77">
        <v>156.81</v>
      </c>
      <c r="L89" s="77">
        <v>15.680999999999999</v>
      </c>
      <c r="M89" s="78">
        <v>0</v>
      </c>
      <c r="N89" s="78">
        <v>1E-3</v>
      </c>
      <c r="O89" s="78">
        <v>1E-4</v>
      </c>
    </row>
    <row r="90" spans="2:15">
      <c r="B90" s="79" t="s">
        <v>364</v>
      </c>
      <c r="C90" s="16"/>
      <c r="D90" s="16"/>
      <c r="E90" s="16"/>
      <c r="J90" s="81">
        <v>1904754</v>
      </c>
      <c r="L90" s="81">
        <v>5498.4230061516</v>
      </c>
      <c r="N90" s="80">
        <v>0.34889999999999999</v>
      </c>
      <c r="O90" s="80">
        <v>5.0999999999999997E-2</v>
      </c>
    </row>
    <row r="91" spans="2:15">
      <c r="B91" t="s">
        <v>1554</v>
      </c>
      <c r="C91" t="s">
        <v>1555</v>
      </c>
      <c r="D91" t="s">
        <v>100</v>
      </c>
      <c r="E91" t="s">
        <v>1039</v>
      </c>
      <c r="F91" t="s">
        <v>123</v>
      </c>
      <c r="G91" t="s">
        <v>214</v>
      </c>
      <c r="H91" t="s">
        <v>314</v>
      </c>
      <c r="I91" t="s">
        <v>102</v>
      </c>
      <c r="J91" s="77">
        <v>1000</v>
      </c>
      <c r="K91" s="77">
        <v>106.95</v>
      </c>
      <c r="L91" s="77">
        <v>1.0694999999999999</v>
      </c>
      <c r="M91" s="78">
        <v>0</v>
      </c>
      <c r="N91" s="78">
        <v>1E-4</v>
      </c>
      <c r="O91" s="78">
        <v>0</v>
      </c>
    </row>
    <row r="92" spans="2:15">
      <c r="B92" t="s">
        <v>1556</v>
      </c>
      <c r="C92" t="s">
        <v>1557</v>
      </c>
      <c r="D92" t="s">
        <v>100</v>
      </c>
      <c r="E92" t="s">
        <v>1478</v>
      </c>
      <c r="F92" t="s">
        <v>1092</v>
      </c>
      <c r="G92" t="s">
        <v>214</v>
      </c>
      <c r="H92" t="s">
        <v>314</v>
      </c>
      <c r="I92" t="s">
        <v>106</v>
      </c>
      <c r="J92" s="77">
        <v>187091</v>
      </c>
      <c r="K92" s="77">
        <v>109.85</v>
      </c>
      <c r="L92" s="77">
        <v>758.77785924199998</v>
      </c>
      <c r="M92" s="78">
        <v>0</v>
      </c>
      <c r="N92" s="78">
        <v>4.82E-2</v>
      </c>
      <c r="O92" s="78">
        <v>7.0000000000000001E-3</v>
      </c>
    </row>
    <row r="93" spans="2:15">
      <c r="B93" t="s">
        <v>1558</v>
      </c>
      <c r="C93" t="s">
        <v>1559</v>
      </c>
      <c r="D93" t="s">
        <v>100</v>
      </c>
      <c r="E93" t="s">
        <v>1478</v>
      </c>
      <c r="F93" t="s">
        <v>123</v>
      </c>
      <c r="G93" t="s">
        <v>214</v>
      </c>
      <c r="H93" t="s">
        <v>314</v>
      </c>
      <c r="I93" t="s">
        <v>102</v>
      </c>
      <c r="J93" s="77">
        <v>202605</v>
      </c>
      <c r="K93" s="77">
        <v>138.06</v>
      </c>
      <c r="L93" s="77">
        <v>279.71646299999998</v>
      </c>
      <c r="M93" s="78">
        <v>2.9999999999999997E-4</v>
      </c>
      <c r="N93" s="78">
        <v>1.78E-2</v>
      </c>
      <c r="O93" s="78">
        <v>2.5999999999999999E-3</v>
      </c>
    </row>
    <row r="94" spans="2:15">
      <c r="B94" t="s">
        <v>1560</v>
      </c>
      <c r="C94" t="s">
        <v>1561</v>
      </c>
      <c r="D94" t="s">
        <v>100</v>
      </c>
      <c r="E94" t="s">
        <v>1562</v>
      </c>
      <c r="F94" t="s">
        <v>123</v>
      </c>
      <c r="G94" t="s">
        <v>214</v>
      </c>
      <c r="H94" t="s">
        <v>314</v>
      </c>
      <c r="I94" t="s">
        <v>102</v>
      </c>
      <c r="J94" s="77">
        <v>100000</v>
      </c>
      <c r="K94" s="77">
        <v>100.86</v>
      </c>
      <c r="L94" s="77">
        <v>100.86</v>
      </c>
      <c r="M94" s="78">
        <v>0</v>
      </c>
      <c r="N94" s="78">
        <v>6.4000000000000003E-3</v>
      </c>
      <c r="O94" s="78">
        <v>8.9999999999999998E-4</v>
      </c>
    </row>
    <row r="95" spans="2:15">
      <c r="B95" t="s">
        <v>1563</v>
      </c>
      <c r="C95" t="s">
        <v>1564</v>
      </c>
      <c r="D95" t="s">
        <v>100</v>
      </c>
      <c r="E95" t="s">
        <v>1562</v>
      </c>
      <c r="F95" t="s">
        <v>123</v>
      </c>
      <c r="G95" t="s">
        <v>214</v>
      </c>
      <c r="H95" t="s">
        <v>314</v>
      </c>
      <c r="I95" t="s">
        <v>102</v>
      </c>
      <c r="J95" s="77">
        <v>798313</v>
      </c>
      <c r="K95" s="77">
        <v>105.13</v>
      </c>
      <c r="L95" s="77">
        <v>839.26645689999998</v>
      </c>
      <c r="M95" s="78">
        <v>4.0000000000000002E-4</v>
      </c>
      <c r="N95" s="78">
        <v>5.33E-2</v>
      </c>
      <c r="O95" s="78">
        <v>7.7999999999999996E-3</v>
      </c>
    </row>
    <row r="96" spans="2:15">
      <c r="B96" t="s">
        <v>1565</v>
      </c>
      <c r="C96" t="s">
        <v>1566</v>
      </c>
      <c r="D96" t="s">
        <v>100</v>
      </c>
      <c r="E96" t="s">
        <v>557</v>
      </c>
      <c r="F96" t="s">
        <v>123</v>
      </c>
      <c r="G96" t="s">
        <v>214</v>
      </c>
      <c r="H96" t="s">
        <v>314</v>
      </c>
      <c r="I96" t="s">
        <v>102</v>
      </c>
      <c r="J96" s="77">
        <v>116813</v>
      </c>
      <c r="K96" s="77">
        <v>104.49</v>
      </c>
      <c r="L96" s="77">
        <v>122.0579037</v>
      </c>
      <c r="M96" s="78">
        <v>1.2999999999999999E-3</v>
      </c>
      <c r="N96" s="78">
        <v>7.7000000000000002E-3</v>
      </c>
      <c r="O96" s="78">
        <v>1.1000000000000001E-3</v>
      </c>
    </row>
    <row r="97" spans="2:15">
      <c r="B97" t="s">
        <v>1567</v>
      </c>
      <c r="C97" t="s">
        <v>1568</v>
      </c>
      <c r="D97" t="s">
        <v>100</v>
      </c>
      <c r="E97" t="s">
        <v>557</v>
      </c>
      <c r="F97" t="s">
        <v>123</v>
      </c>
      <c r="G97" t="s">
        <v>214</v>
      </c>
      <c r="H97" t="s">
        <v>314</v>
      </c>
      <c r="I97" t="s">
        <v>102</v>
      </c>
      <c r="J97" s="77">
        <v>72376</v>
      </c>
      <c r="K97" s="77">
        <v>349.25</v>
      </c>
      <c r="L97" s="77">
        <v>252.77318</v>
      </c>
      <c r="M97" s="78">
        <v>0</v>
      </c>
      <c r="N97" s="78">
        <v>1.6E-2</v>
      </c>
      <c r="O97" s="78">
        <v>2.3E-3</v>
      </c>
    </row>
    <row r="98" spans="2:15">
      <c r="B98" t="s">
        <v>1569</v>
      </c>
      <c r="C98" t="s">
        <v>1570</v>
      </c>
      <c r="D98" t="s">
        <v>100</v>
      </c>
      <c r="E98" t="s">
        <v>1035</v>
      </c>
      <c r="F98" t="s">
        <v>123</v>
      </c>
      <c r="G98" t="s">
        <v>214</v>
      </c>
      <c r="H98" t="s">
        <v>314</v>
      </c>
      <c r="I98" t="s">
        <v>102</v>
      </c>
      <c r="J98" s="77">
        <v>42225</v>
      </c>
      <c r="K98" s="77">
        <v>1037.3900000000001</v>
      </c>
      <c r="L98" s="77">
        <v>438.03792750000002</v>
      </c>
      <c r="M98" s="78">
        <v>0</v>
      </c>
      <c r="N98" s="78">
        <v>2.7799999999999998E-2</v>
      </c>
      <c r="O98" s="78">
        <v>4.1000000000000003E-3</v>
      </c>
    </row>
    <row r="99" spans="2:15">
      <c r="B99" t="s">
        <v>1571</v>
      </c>
      <c r="C99" t="s">
        <v>1572</v>
      </c>
      <c r="D99" t="s">
        <v>100</v>
      </c>
      <c r="E99" t="s">
        <v>1035</v>
      </c>
      <c r="F99" t="s">
        <v>123</v>
      </c>
      <c r="G99" t="s">
        <v>214</v>
      </c>
      <c r="H99" t="s">
        <v>314</v>
      </c>
      <c r="I99" t="s">
        <v>102</v>
      </c>
      <c r="J99" s="77">
        <v>100000</v>
      </c>
      <c r="K99" s="77">
        <v>103.78</v>
      </c>
      <c r="L99" s="77">
        <v>103.78</v>
      </c>
      <c r="M99" s="78">
        <v>0</v>
      </c>
      <c r="N99" s="78">
        <v>6.6E-3</v>
      </c>
      <c r="O99" s="78">
        <v>1E-3</v>
      </c>
    </row>
    <row r="100" spans="2:15">
      <c r="B100" t="s">
        <v>1573</v>
      </c>
      <c r="C100" t="s">
        <v>1574</v>
      </c>
      <c r="D100" t="s">
        <v>100</v>
      </c>
      <c r="E100" t="s">
        <v>1575</v>
      </c>
      <c r="F100" t="s">
        <v>123</v>
      </c>
      <c r="G100" t="s">
        <v>214</v>
      </c>
      <c r="H100" t="s">
        <v>314</v>
      </c>
      <c r="I100" t="s">
        <v>102</v>
      </c>
      <c r="J100" s="77">
        <v>224697</v>
      </c>
      <c r="K100" s="77">
        <v>1027.03</v>
      </c>
      <c r="L100" s="77">
        <v>2307.7055991000002</v>
      </c>
      <c r="M100" s="78">
        <v>0</v>
      </c>
      <c r="N100" s="78">
        <v>0.1464</v>
      </c>
      <c r="O100" s="78">
        <v>2.1399999999999999E-2</v>
      </c>
    </row>
    <row r="101" spans="2:15">
      <c r="B101" t="s">
        <v>1576</v>
      </c>
      <c r="C101" t="s">
        <v>1577</v>
      </c>
      <c r="D101" t="s">
        <v>100</v>
      </c>
      <c r="E101" t="s">
        <v>1575</v>
      </c>
      <c r="F101" t="s">
        <v>123</v>
      </c>
      <c r="G101" t="s">
        <v>214</v>
      </c>
      <c r="H101" t="s">
        <v>314</v>
      </c>
      <c r="I101" t="s">
        <v>106</v>
      </c>
      <c r="J101" s="77">
        <v>39203</v>
      </c>
      <c r="K101" s="77">
        <v>109.96</v>
      </c>
      <c r="L101" s="77">
        <v>159.15332860960001</v>
      </c>
      <c r="M101" s="78">
        <v>0</v>
      </c>
      <c r="N101" s="78">
        <v>1.01E-2</v>
      </c>
      <c r="O101" s="78">
        <v>1.5E-3</v>
      </c>
    </row>
    <row r="102" spans="2:15">
      <c r="B102" t="s">
        <v>1578</v>
      </c>
      <c r="C102" t="s">
        <v>1579</v>
      </c>
      <c r="D102" t="s">
        <v>100</v>
      </c>
      <c r="E102" t="s">
        <v>1051</v>
      </c>
      <c r="F102" t="s">
        <v>123</v>
      </c>
      <c r="G102" t="s">
        <v>214</v>
      </c>
      <c r="H102" t="s">
        <v>314</v>
      </c>
      <c r="I102" t="s">
        <v>102</v>
      </c>
      <c r="J102" s="77">
        <v>18267</v>
      </c>
      <c r="K102" s="77">
        <v>103.43</v>
      </c>
      <c r="L102" s="77">
        <v>18.8935581</v>
      </c>
      <c r="M102" s="78">
        <v>0</v>
      </c>
      <c r="N102" s="78">
        <v>1.1999999999999999E-3</v>
      </c>
      <c r="O102" s="78">
        <v>2.0000000000000001E-4</v>
      </c>
    </row>
    <row r="103" spans="2:15">
      <c r="B103" t="s">
        <v>1580</v>
      </c>
      <c r="C103" t="s">
        <v>1581</v>
      </c>
      <c r="D103" t="s">
        <v>100</v>
      </c>
      <c r="E103" t="s">
        <v>1051</v>
      </c>
      <c r="F103" t="s">
        <v>123</v>
      </c>
      <c r="G103" t="s">
        <v>214</v>
      </c>
      <c r="H103" t="s">
        <v>314</v>
      </c>
      <c r="I103" t="s">
        <v>102</v>
      </c>
      <c r="J103" s="77">
        <v>2164</v>
      </c>
      <c r="K103" s="77">
        <v>5375.75</v>
      </c>
      <c r="L103" s="77">
        <v>116.33123000000001</v>
      </c>
      <c r="M103" s="78">
        <v>0</v>
      </c>
      <c r="N103" s="78">
        <v>7.4000000000000003E-3</v>
      </c>
      <c r="O103" s="78">
        <v>1.1000000000000001E-3</v>
      </c>
    </row>
    <row r="104" spans="2:15">
      <c r="B104" s="79" t="s">
        <v>223</v>
      </c>
      <c r="C104" s="16"/>
      <c r="D104" s="16"/>
      <c r="E104" s="16"/>
      <c r="J104" s="81">
        <v>11932.18</v>
      </c>
      <c r="L104" s="81">
        <v>2846.664470212962</v>
      </c>
      <c r="N104" s="80">
        <v>0.18060000000000001</v>
      </c>
      <c r="O104" s="80">
        <v>2.64E-2</v>
      </c>
    </row>
    <row r="105" spans="2:15">
      <c r="B105" s="79" t="s">
        <v>1400</v>
      </c>
      <c r="C105" s="16"/>
      <c r="D105" s="16"/>
      <c r="E105" s="16"/>
      <c r="J105" s="81">
        <v>0</v>
      </c>
      <c r="L105" s="81">
        <v>0</v>
      </c>
      <c r="N105" s="80">
        <v>0</v>
      </c>
      <c r="O105" s="80">
        <v>0</v>
      </c>
    </row>
    <row r="106" spans="2:15">
      <c r="B106" t="s">
        <v>214</v>
      </c>
      <c r="C106" t="s">
        <v>214</v>
      </c>
      <c r="D106" s="16"/>
      <c r="E106" s="16"/>
      <c r="F106" t="s">
        <v>214</v>
      </c>
      <c r="G106" t="s">
        <v>214</v>
      </c>
      <c r="I106" t="s">
        <v>214</v>
      </c>
      <c r="J106" s="77">
        <v>0</v>
      </c>
      <c r="K106" s="77">
        <v>0</v>
      </c>
      <c r="L106" s="77">
        <v>0</v>
      </c>
      <c r="M106" s="78">
        <v>0</v>
      </c>
      <c r="N106" s="78">
        <v>0</v>
      </c>
      <c r="O106" s="78">
        <v>0</v>
      </c>
    </row>
    <row r="107" spans="2:15">
      <c r="B107" s="79" t="s">
        <v>1403</v>
      </c>
      <c r="C107" s="16"/>
      <c r="D107" s="16"/>
      <c r="E107" s="16"/>
      <c r="J107" s="81">
        <v>0</v>
      </c>
      <c r="L107" s="81">
        <v>0</v>
      </c>
      <c r="N107" s="80">
        <v>0</v>
      </c>
      <c r="O107" s="80">
        <v>0</v>
      </c>
    </row>
    <row r="108" spans="2:15">
      <c r="B108" t="s">
        <v>214</v>
      </c>
      <c r="C108" t="s">
        <v>214</v>
      </c>
      <c r="D108" s="16"/>
      <c r="E108" s="16"/>
      <c r="F108" t="s">
        <v>214</v>
      </c>
      <c r="G108" t="s">
        <v>214</v>
      </c>
      <c r="I108" t="s">
        <v>214</v>
      </c>
      <c r="J108" s="77">
        <v>0</v>
      </c>
      <c r="K108" s="77">
        <v>0</v>
      </c>
      <c r="L108" s="77">
        <v>0</v>
      </c>
      <c r="M108" s="78">
        <v>0</v>
      </c>
      <c r="N108" s="78">
        <v>0</v>
      </c>
      <c r="O108" s="78">
        <v>0</v>
      </c>
    </row>
    <row r="109" spans="2:15">
      <c r="B109" s="79" t="s">
        <v>92</v>
      </c>
      <c r="C109" s="16"/>
      <c r="D109" s="16"/>
      <c r="E109" s="16"/>
      <c r="J109" s="81">
        <v>3754.18</v>
      </c>
      <c r="L109" s="81">
        <v>2259.6232897729619</v>
      </c>
      <c r="N109" s="80">
        <v>0.1434</v>
      </c>
      <c r="O109" s="80">
        <v>2.1000000000000001E-2</v>
      </c>
    </row>
    <row r="110" spans="2:15">
      <c r="B110" t="s">
        <v>1582</v>
      </c>
      <c r="C110" t="s">
        <v>1583</v>
      </c>
      <c r="D110" t="s">
        <v>264</v>
      </c>
      <c r="E110" t="s">
        <v>1584</v>
      </c>
      <c r="F110" t="s">
        <v>1036</v>
      </c>
      <c r="G110" t="s">
        <v>214</v>
      </c>
      <c r="H110" t="s">
        <v>314</v>
      </c>
      <c r="I110" t="s">
        <v>106</v>
      </c>
      <c r="J110" s="77">
        <v>190</v>
      </c>
      <c r="K110" s="77">
        <v>2537</v>
      </c>
      <c r="L110" s="77">
        <v>17.7965476</v>
      </c>
      <c r="M110" s="78">
        <v>0</v>
      </c>
      <c r="N110" s="78">
        <v>1.1000000000000001E-3</v>
      </c>
      <c r="O110" s="78">
        <v>2.0000000000000001E-4</v>
      </c>
    </row>
    <row r="111" spans="2:15">
      <c r="B111" t="s">
        <v>1585</v>
      </c>
      <c r="C111" t="s">
        <v>1586</v>
      </c>
      <c r="D111" t="s">
        <v>572</v>
      </c>
      <c r="E111" t="s">
        <v>1120</v>
      </c>
      <c r="F111" t="s">
        <v>1036</v>
      </c>
      <c r="G111" t="s">
        <v>214</v>
      </c>
      <c r="H111" t="s">
        <v>314</v>
      </c>
      <c r="I111" t="s">
        <v>106</v>
      </c>
      <c r="J111" s="77">
        <v>300</v>
      </c>
      <c r="K111" s="77">
        <v>9644</v>
      </c>
      <c r="L111" s="77">
        <v>106.81694400000001</v>
      </c>
      <c r="M111" s="78">
        <v>0</v>
      </c>
      <c r="N111" s="78">
        <v>6.7999999999999996E-3</v>
      </c>
      <c r="O111" s="78">
        <v>1E-3</v>
      </c>
    </row>
    <row r="112" spans="2:15">
      <c r="B112" t="s">
        <v>1587</v>
      </c>
      <c r="C112" t="s">
        <v>1588</v>
      </c>
      <c r="D112" t="s">
        <v>1123</v>
      </c>
      <c r="E112" t="s">
        <v>1289</v>
      </c>
      <c r="F112" t="s">
        <v>1036</v>
      </c>
      <c r="G112" t="s">
        <v>214</v>
      </c>
      <c r="H112" t="s">
        <v>314</v>
      </c>
      <c r="I112" t="s">
        <v>106</v>
      </c>
      <c r="J112" s="77">
        <v>101</v>
      </c>
      <c r="K112" s="77">
        <v>5370</v>
      </c>
      <c r="L112" s="77">
        <v>20.024300400000001</v>
      </c>
      <c r="M112" s="78">
        <v>0</v>
      </c>
      <c r="N112" s="78">
        <v>1.2999999999999999E-3</v>
      </c>
      <c r="O112" s="78">
        <v>2.0000000000000001E-4</v>
      </c>
    </row>
    <row r="113" spans="2:15">
      <c r="B113" t="s">
        <v>1589</v>
      </c>
      <c r="C113" t="s">
        <v>1590</v>
      </c>
      <c r="D113" t="s">
        <v>264</v>
      </c>
      <c r="E113" t="s">
        <v>1289</v>
      </c>
      <c r="F113" t="s">
        <v>1036</v>
      </c>
      <c r="G113" t="s">
        <v>214</v>
      </c>
      <c r="H113" t="s">
        <v>314</v>
      </c>
      <c r="I113" t="s">
        <v>106</v>
      </c>
      <c r="J113" s="77">
        <v>140</v>
      </c>
      <c r="K113" s="77">
        <v>27889</v>
      </c>
      <c r="L113" s="77">
        <v>144.15266320000001</v>
      </c>
      <c r="M113" s="78">
        <v>0</v>
      </c>
      <c r="N113" s="78">
        <v>9.1000000000000004E-3</v>
      </c>
      <c r="O113" s="78">
        <v>1.2999999999999999E-3</v>
      </c>
    </row>
    <row r="114" spans="2:15">
      <c r="B114" t="s">
        <v>1591</v>
      </c>
      <c r="C114" t="s">
        <v>1592</v>
      </c>
      <c r="D114" t="s">
        <v>264</v>
      </c>
      <c r="E114" t="s">
        <v>1289</v>
      </c>
      <c r="F114" t="s">
        <v>1036</v>
      </c>
      <c r="G114" t="s">
        <v>214</v>
      </c>
      <c r="H114" t="s">
        <v>314</v>
      </c>
      <c r="I114" t="s">
        <v>106</v>
      </c>
      <c r="J114" s="77">
        <v>1742</v>
      </c>
      <c r="K114" s="77">
        <v>21802</v>
      </c>
      <c r="L114" s="77">
        <v>1402.1877812800001</v>
      </c>
      <c r="M114" s="78">
        <v>0</v>
      </c>
      <c r="N114" s="78">
        <v>8.8999999999999996E-2</v>
      </c>
      <c r="O114" s="78">
        <v>1.2999999999999999E-2</v>
      </c>
    </row>
    <row r="115" spans="2:15">
      <c r="B115" t="s">
        <v>1593</v>
      </c>
      <c r="C115" t="s">
        <v>1594</v>
      </c>
      <c r="D115" t="s">
        <v>572</v>
      </c>
      <c r="E115" t="s">
        <v>1289</v>
      </c>
      <c r="F115" t="s">
        <v>1036</v>
      </c>
      <c r="G115" t="s">
        <v>214</v>
      </c>
      <c r="H115" t="s">
        <v>314</v>
      </c>
      <c r="I115" t="s">
        <v>106</v>
      </c>
      <c r="J115" s="77">
        <v>1085</v>
      </c>
      <c r="K115" s="77">
        <v>5550</v>
      </c>
      <c r="L115" s="77">
        <v>222.32301000000001</v>
      </c>
      <c r="M115" s="78">
        <v>0</v>
      </c>
      <c r="N115" s="78">
        <v>1.41E-2</v>
      </c>
      <c r="O115" s="78">
        <v>2.0999999999999999E-3</v>
      </c>
    </row>
    <row r="116" spans="2:15">
      <c r="B116" t="s">
        <v>1595</v>
      </c>
      <c r="C116" t="s">
        <v>1596</v>
      </c>
      <c r="D116" t="s">
        <v>123</v>
      </c>
      <c r="E116" t="s">
        <v>1289</v>
      </c>
      <c r="F116" t="s">
        <v>1036</v>
      </c>
      <c r="G116" t="s">
        <v>214</v>
      </c>
      <c r="H116" t="s">
        <v>314</v>
      </c>
      <c r="I116" t="s">
        <v>113</v>
      </c>
      <c r="J116" s="77">
        <v>196.18</v>
      </c>
      <c r="K116" s="77">
        <v>37787.699999999997</v>
      </c>
      <c r="L116" s="77">
        <v>346.32204329296201</v>
      </c>
      <c r="M116" s="78">
        <v>1E-4</v>
      </c>
      <c r="N116" s="78">
        <v>2.1999999999999999E-2</v>
      </c>
      <c r="O116" s="78">
        <v>3.2000000000000002E-3</v>
      </c>
    </row>
    <row r="117" spans="2:15">
      <c r="B117" s="79" t="s">
        <v>364</v>
      </c>
      <c r="C117" s="16"/>
      <c r="D117" s="16"/>
      <c r="E117" s="16"/>
      <c r="J117" s="81">
        <v>8178</v>
      </c>
      <c r="L117" s="81">
        <v>587.04118043999995</v>
      </c>
      <c r="N117" s="80">
        <v>3.73E-2</v>
      </c>
      <c r="O117" s="80">
        <v>5.4000000000000003E-3</v>
      </c>
    </row>
    <row r="118" spans="2:15">
      <c r="B118" t="s">
        <v>1597</v>
      </c>
      <c r="C118" t="s">
        <v>1598</v>
      </c>
      <c r="D118" t="s">
        <v>123</v>
      </c>
      <c r="E118" t="s">
        <v>1345</v>
      </c>
      <c r="F118" t="s">
        <v>804</v>
      </c>
      <c r="G118" t="s">
        <v>214</v>
      </c>
      <c r="H118" t="s">
        <v>314</v>
      </c>
      <c r="I118" t="s">
        <v>106</v>
      </c>
      <c r="J118" s="77">
        <v>8087</v>
      </c>
      <c r="K118" s="77">
        <v>1955</v>
      </c>
      <c r="L118" s="77">
        <v>583.70833819999996</v>
      </c>
      <c r="M118" s="78">
        <v>0</v>
      </c>
      <c r="N118" s="78">
        <v>3.6999999999999998E-2</v>
      </c>
      <c r="O118" s="78">
        <v>5.4000000000000003E-3</v>
      </c>
    </row>
    <row r="119" spans="2:15">
      <c r="B119" t="s">
        <v>1599</v>
      </c>
      <c r="C119" t="s">
        <v>1600</v>
      </c>
      <c r="D119" t="s">
        <v>123</v>
      </c>
      <c r="E119" t="s">
        <v>1601</v>
      </c>
      <c r="F119" t="s">
        <v>804</v>
      </c>
      <c r="G119" t="s">
        <v>214</v>
      </c>
      <c r="H119" t="s">
        <v>314</v>
      </c>
      <c r="I119" t="s">
        <v>106</v>
      </c>
      <c r="J119" s="77">
        <v>91</v>
      </c>
      <c r="K119" s="77">
        <v>992</v>
      </c>
      <c r="L119" s="77">
        <v>3.3328422400000002</v>
      </c>
      <c r="M119" s="78">
        <v>0</v>
      </c>
      <c r="N119" s="78">
        <v>2.0000000000000001E-4</v>
      </c>
      <c r="O119" s="78">
        <v>0</v>
      </c>
    </row>
    <row r="120" spans="2:15">
      <c r="B120" t="s">
        <v>225</v>
      </c>
      <c r="C120" s="16"/>
      <c r="D120" s="16"/>
      <c r="E120" s="16"/>
    </row>
    <row r="121" spans="2:15">
      <c r="B121" t="s">
        <v>267</v>
      </c>
      <c r="C121" s="16"/>
      <c r="D121" s="16"/>
      <c r="E121" s="16"/>
    </row>
    <row r="122" spans="2:15">
      <c r="B122" t="s">
        <v>268</v>
      </c>
      <c r="C122" s="16"/>
      <c r="D122" s="16"/>
      <c r="E122" s="16"/>
    </row>
    <row r="123" spans="2:15">
      <c r="B123" t="s">
        <v>269</v>
      </c>
      <c r="C123" s="16"/>
      <c r="D123" s="16"/>
      <c r="E123" s="16"/>
    </row>
    <row r="124" spans="2:15">
      <c r="C124" s="16"/>
      <c r="D124" s="16"/>
      <c r="E124" s="16"/>
    </row>
    <row r="125" spans="2:15">
      <c r="C125" s="16"/>
      <c r="D125" s="16"/>
      <c r="E125" s="16"/>
    </row>
    <row r="126" spans="2:15">
      <c r="C126" s="16"/>
      <c r="D126" s="16"/>
      <c r="E126" s="16"/>
    </row>
    <row r="127" spans="2:15">
      <c r="C127" s="16"/>
      <c r="D127" s="16"/>
      <c r="E127" s="16"/>
    </row>
    <row r="128" spans="2:1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1673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1602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1603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2023-09-07T07:12:02Z</dcterms:modified>
</cp:coreProperties>
</file>