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30DFCC18-650C-48A1-AA95-ACA91310C98C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הלוואות!$B$7:$R$1000</definedName>
    <definedName name="_xlnm._FilterDatabase" localSheetId="25" hidden="1">'השקעות אחרות '!$B$7:$K$99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מזומנים!$B$7:$L$198</definedName>
    <definedName name="_xlnm._FilterDatabase" localSheetId="5" hidden="1">מניות!$B$8:$O$499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8" l="1"/>
  <c r="J20" i="58"/>
  <c r="J48" i="58"/>
  <c r="J47" i="58" s="1"/>
  <c r="L115" i="62" l="1"/>
  <c r="L12" i="62" s="1"/>
  <c r="L188" i="62"/>
  <c r="L217" i="62"/>
  <c r="O10" i="93"/>
  <c r="O10" i="92"/>
  <c r="H10" i="80"/>
  <c r="N10" i="79"/>
  <c r="Q10" i="78"/>
  <c r="J357" i="76"/>
  <c r="J356" i="76"/>
  <c r="J355" i="76"/>
  <c r="J354" i="76"/>
  <c r="J353" i="76"/>
  <c r="J352" i="76"/>
  <c r="J351" i="76"/>
  <c r="J350" i="76"/>
  <c r="J349" i="76"/>
  <c r="J348" i="76"/>
  <c r="J347" i="76"/>
  <c r="J345" i="76"/>
  <c r="J344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5" i="74"/>
  <c r="K14" i="74"/>
  <c r="K13" i="74"/>
  <c r="K12" i="74"/>
  <c r="K11" i="74"/>
  <c r="J14" i="73"/>
  <c r="J13" i="73"/>
  <c r="J12" i="73"/>
  <c r="J11" i="73"/>
  <c r="L11" i="72"/>
  <c r="R15" i="71"/>
  <c r="R14" i="71"/>
  <c r="R13" i="71"/>
  <c r="R12" i="71"/>
  <c r="R11" i="71"/>
  <c r="O11" i="69"/>
  <c r="J19" i="67"/>
  <c r="J18" i="67"/>
  <c r="J17" i="67"/>
  <c r="J16" i="67"/>
  <c r="J15" i="67"/>
  <c r="J14" i="67"/>
  <c r="J13" i="67"/>
  <c r="J12" i="67"/>
  <c r="J11" i="67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6" i="63"/>
  <c r="M25" i="63"/>
  <c r="M24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Q62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I11" i="81"/>
  <c r="R13" i="61"/>
  <c r="R12" i="61" s="1"/>
  <c r="C23" i="88"/>
  <c r="L187" i="62" l="1"/>
  <c r="I10" i="81"/>
  <c r="L11" i="62" l="1"/>
  <c r="C37" i="88"/>
  <c r="J13" i="81"/>
  <c r="J10" i="81"/>
  <c r="J12" i="81"/>
  <c r="J11" i="81"/>
  <c r="R11" i="61"/>
  <c r="T12" i="61" s="1"/>
  <c r="C16" i="88" l="1"/>
  <c r="N263" i="62"/>
  <c r="N250" i="62"/>
  <c r="N236" i="62"/>
  <c r="N228" i="62"/>
  <c r="N218" i="62"/>
  <c r="N209" i="62"/>
  <c r="N201" i="62"/>
  <c r="N194" i="62"/>
  <c r="N182" i="62"/>
  <c r="N174" i="62"/>
  <c r="N164" i="62"/>
  <c r="N156" i="62"/>
  <c r="N146" i="62"/>
  <c r="N138" i="62"/>
  <c r="N128" i="62"/>
  <c r="N120" i="62"/>
  <c r="N109" i="62"/>
  <c r="N101" i="62"/>
  <c r="N91" i="62"/>
  <c r="N83" i="62"/>
  <c r="N73" i="62"/>
  <c r="N65" i="62"/>
  <c r="N55" i="62"/>
  <c r="N46" i="62"/>
  <c r="N36" i="62"/>
  <c r="N28" i="62"/>
  <c r="N18" i="62"/>
  <c r="N262" i="62"/>
  <c r="N249" i="62"/>
  <c r="N235" i="62"/>
  <c r="N225" i="62"/>
  <c r="N206" i="62"/>
  <c r="N200" i="62"/>
  <c r="N192" i="62"/>
  <c r="N181" i="62"/>
  <c r="N171" i="62"/>
  <c r="N163" i="62"/>
  <c r="N153" i="62"/>
  <c r="N145" i="62"/>
  <c r="N135" i="62"/>
  <c r="N127" i="62"/>
  <c r="N117" i="62"/>
  <c r="N108" i="62"/>
  <c r="N98" i="62"/>
  <c r="N90" i="62"/>
  <c r="N80" i="62"/>
  <c r="N72" i="62"/>
  <c r="N62" i="62"/>
  <c r="N54" i="62"/>
  <c r="N43" i="62"/>
  <c r="N35" i="62"/>
  <c r="N25" i="62"/>
  <c r="N17" i="62"/>
  <c r="N258" i="62"/>
  <c r="N244" i="62"/>
  <c r="N234" i="62"/>
  <c r="N224" i="62"/>
  <c r="N215" i="62"/>
  <c r="N257" i="62"/>
  <c r="N241" i="62"/>
  <c r="N191" i="62"/>
  <c r="N180" i="62"/>
  <c r="N170" i="62"/>
  <c r="N162" i="62"/>
  <c r="N152" i="62"/>
  <c r="N144" i="62"/>
  <c r="N134" i="62"/>
  <c r="N126" i="62"/>
  <c r="N116" i="62"/>
  <c r="N107" i="62"/>
  <c r="N97" i="62"/>
  <c r="N89" i="62"/>
  <c r="N79" i="62"/>
  <c r="N71" i="62"/>
  <c r="N61" i="62"/>
  <c r="N53" i="62"/>
  <c r="N42" i="62"/>
  <c r="N34" i="62"/>
  <c r="N24" i="62"/>
  <c r="N16" i="62"/>
  <c r="N256" i="62"/>
  <c r="N242" i="62"/>
  <c r="N222" i="62"/>
  <c r="N204" i="62"/>
  <c r="N189" i="62"/>
  <c r="N168" i="62"/>
  <c r="N150" i="62"/>
  <c r="N132" i="62"/>
  <c r="N113" i="62"/>
  <c r="N95" i="62"/>
  <c r="N77" i="62"/>
  <c r="N59" i="62"/>
  <c r="N40" i="62"/>
  <c r="N22" i="62"/>
  <c r="N238" i="62"/>
  <c r="N219" i="62"/>
  <c r="N202" i="62"/>
  <c r="N183" i="62"/>
  <c r="N165" i="62"/>
  <c r="N147" i="62"/>
  <c r="N129" i="62"/>
  <c r="N110" i="62"/>
  <c r="N92" i="62"/>
  <c r="N74" i="62"/>
  <c r="N56" i="62"/>
  <c r="N37" i="62"/>
  <c r="N19" i="62"/>
  <c r="N264" i="62"/>
  <c r="N231" i="62"/>
  <c r="N212" i="62"/>
  <c r="N197" i="62"/>
  <c r="N177" i="62"/>
  <c r="N159" i="62"/>
  <c r="N141" i="62"/>
  <c r="N123" i="62"/>
  <c r="N104" i="62"/>
  <c r="N86" i="62"/>
  <c r="N68" i="62"/>
  <c r="N50" i="62"/>
  <c r="N31" i="62"/>
  <c r="N13" i="62"/>
  <c r="N255" i="62"/>
  <c r="N230" i="62"/>
  <c r="N211" i="62"/>
  <c r="N196" i="62"/>
  <c r="N176" i="62"/>
  <c r="N158" i="62"/>
  <c r="N140" i="62"/>
  <c r="N122" i="62"/>
  <c r="N103" i="62"/>
  <c r="N85" i="62"/>
  <c r="N67" i="62"/>
  <c r="N49" i="62"/>
  <c r="N30" i="62"/>
  <c r="N12" i="62"/>
  <c r="N251" i="62"/>
  <c r="N229" i="62"/>
  <c r="N210" i="62"/>
  <c r="N195" i="62"/>
  <c r="N175" i="62"/>
  <c r="N157" i="62"/>
  <c r="N139" i="62"/>
  <c r="N121" i="62"/>
  <c r="N102" i="62"/>
  <c r="N84" i="62"/>
  <c r="N66" i="62"/>
  <c r="N47" i="62"/>
  <c r="N29" i="62"/>
  <c r="N11" i="62"/>
  <c r="N243" i="62"/>
  <c r="N223" i="62"/>
  <c r="N205" i="62"/>
  <c r="N190" i="62"/>
  <c r="N169" i="62"/>
  <c r="N151" i="62"/>
  <c r="N133" i="62"/>
  <c r="N115" i="62"/>
  <c r="N96" i="62"/>
  <c r="N78" i="62"/>
  <c r="N60" i="62"/>
  <c r="N41" i="62"/>
  <c r="N23" i="62"/>
  <c r="N217" i="62"/>
  <c r="N240" i="62"/>
  <c r="N248" i="62"/>
  <c r="N167" i="62"/>
  <c r="N131" i="62"/>
  <c r="N94" i="62"/>
  <c r="N58" i="62"/>
  <c r="N21" i="62"/>
  <c r="N232" i="62"/>
  <c r="N198" i="62"/>
  <c r="N160" i="62"/>
  <c r="N124" i="62"/>
  <c r="N87" i="62"/>
  <c r="N51" i="62"/>
  <c r="N14" i="62"/>
  <c r="N188" i="62"/>
  <c r="N233" i="62"/>
  <c r="N199" i="62"/>
  <c r="N161" i="62"/>
  <c r="N125" i="62"/>
  <c r="N88" i="62"/>
  <c r="N52" i="62"/>
  <c r="N15" i="62"/>
  <c r="N226" i="62"/>
  <c r="N193" i="62"/>
  <c r="N154" i="62"/>
  <c r="N118" i="62"/>
  <c r="N81" i="62"/>
  <c r="N44" i="62"/>
  <c r="N259" i="62"/>
  <c r="N227" i="62"/>
  <c r="N237" i="62"/>
  <c r="N155" i="62"/>
  <c r="N119" i="62"/>
  <c r="N82" i="62"/>
  <c r="N45" i="62"/>
  <c r="N260" i="62"/>
  <c r="N220" i="62"/>
  <c r="N184" i="62"/>
  <c r="N148" i="62"/>
  <c r="N111" i="62"/>
  <c r="N75" i="62"/>
  <c r="N38" i="62"/>
  <c r="N252" i="62"/>
  <c r="N261" i="62"/>
  <c r="N221" i="62"/>
  <c r="N185" i="62"/>
  <c r="N149" i="62"/>
  <c r="N112" i="62"/>
  <c r="N76" i="62"/>
  <c r="N39" i="62"/>
  <c r="N253" i="62"/>
  <c r="N213" i="62"/>
  <c r="N178" i="62"/>
  <c r="N142" i="62"/>
  <c r="N105" i="62"/>
  <c r="N69" i="62"/>
  <c r="N32" i="62"/>
  <c r="N245" i="62"/>
  <c r="N254" i="62"/>
  <c r="N214" i="62"/>
  <c r="N179" i="62"/>
  <c r="N143" i="62"/>
  <c r="N106" i="62"/>
  <c r="N70" i="62"/>
  <c r="N33" i="62"/>
  <c r="N246" i="62"/>
  <c r="N207" i="62"/>
  <c r="N172" i="62"/>
  <c r="N136" i="62"/>
  <c r="N99" i="62"/>
  <c r="N63" i="62"/>
  <c r="N26" i="62"/>
  <c r="N247" i="62"/>
  <c r="N208" i="62"/>
  <c r="N173" i="62"/>
  <c r="N137" i="62"/>
  <c r="N100" i="62"/>
  <c r="N64" i="62"/>
  <c r="N27" i="62"/>
  <c r="N239" i="62"/>
  <c r="N203" i="62"/>
  <c r="N166" i="62"/>
  <c r="N130" i="62"/>
  <c r="N93" i="62"/>
  <c r="N57" i="62"/>
  <c r="N20" i="62"/>
  <c r="N187" i="62"/>
  <c r="T11" i="61"/>
  <c r="C15" i="88"/>
  <c r="T13" i="61"/>
  <c r="C12" i="88" l="1"/>
  <c r="J11" i="58" l="1"/>
  <c r="J10" i="58" s="1"/>
  <c r="K47" i="58" l="1"/>
  <c r="K48" i="58"/>
  <c r="K34" i="58"/>
  <c r="K21" i="58"/>
  <c r="K37" i="58"/>
  <c r="K22" i="58"/>
  <c r="K40" i="58"/>
  <c r="K12" i="58"/>
  <c r="K35" i="58"/>
  <c r="K16" i="58"/>
  <c r="K39" i="58"/>
  <c r="K38" i="58"/>
  <c r="K32" i="58"/>
  <c r="K51" i="58"/>
  <c r="K43" i="58"/>
  <c r="K28" i="58"/>
  <c r="K14" i="58"/>
  <c r="K24" i="58"/>
  <c r="K50" i="58"/>
  <c r="K33" i="58"/>
  <c r="K30" i="58"/>
  <c r="K45" i="58"/>
  <c r="C11" i="88"/>
  <c r="K20" i="58"/>
  <c r="K29" i="58"/>
  <c r="K41" i="58"/>
  <c r="K25" i="58"/>
  <c r="K36" i="58"/>
  <c r="K18" i="58"/>
  <c r="K42" i="58"/>
  <c r="K49" i="58"/>
  <c r="K26" i="58"/>
  <c r="K17" i="58"/>
  <c r="K27" i="58" l="1"/>
  <c r="K15" i="58"/>
  <c r="K23" i="58"/>
  <c r="K10" i="58"/>
  <c r="K31" i="58"/>
  <c r="K44" i="58"/>
  <c r="K13" i="58"/>
  <c r="K11" i="58"/>
  <c r="C10" i="88"/>
  <c r="C42" i="88" l="1"/>
  <c r="K13" i="81" l="1"/>
  <c r="L47" i="58"/>
  <c r="L48" i="58"/>
  <c r="K92" i="76"/>
  <c r="R58" i="59"/>
  <c r="K238" i="76"/>
  <c r="O237" i="62"/>
  <c r="O82" i="62"/>
  <c r="K148" i="76"/>
  <c r="K110" i="76"/>
  <c r="O211" i="62"/>
  <c r="O55" i="62"/>
  <c r="K80" i="76"/>
  <c r="K334" i="76"/>
  <c r="K49" i="76"/>
  <c r="K240" i="76"/>
  <c r="K131" i="76"/>
  <c r="K315" i="76"/>
  <c r="O112" i="62"/>
  <c r="O50" i="62"/>
  <c r="K305" i="76"/>
  <c r="U11" i="61"/>
  <c r="O213" i="62"/>
  <c r="L13" i="65"/>
  <c r="K204" i="76"/>
  <c r="K47" i="76"/>
  <c r="K149" i="76"/>
  <c r="K278" i="76"/>
  <c r="K62" i="76"/>
  <c r="N48" i="63"/>
  <c r="N46" i="63"/>
  <c r="L39" i="58"/>
  <c r="K182" i="76"/>
  <c r="K297" i="76"/>
  <c r="O46" i="62"/>
  <c r="K89" i="76"/>
  <c r="O89" i="62"/>
  <c r="K176" i="76"/>
  <c r="O115" i="62"/>
  <c r="K128" i="76"/>
  <c r="O106" i="62"/>
  <c r="O168" i="62"/>
  <c r="O128" i="62"/>
  <c r="K273" i="76"/>
  <c r="K332" i="76"/>
  <c r="K226" i="76"/>
  <c r="K36" i="76"/>
  <c r="L45" i="58"/>
  <c r="K99" i="76"/>
  <c r="O233" i="62"/>
  <c r="K34" i="76"/>
  <c r="R12" i="59"/>
  <c r="K265" i="76"/>
  <c r="O151" i="62"/>
  <c r="L41" i="58"/>
  <c r="U13" i="61"/>
  <c r="K249" i="76"/>
  <c r="O68" i="62"/>
  <c r="O163" i="62"/>
  <c r="O170" i="62"/>
  <c r="D42" i="88"/>
  <c r="O245" i="62"/>
  <c r="O153" i="62"/>
  <c r="K10" i="81"/>
  <c r="O36" i="62"/>
  <c r="R49" i="59"/>
  <c r="K125" i="76"/>
  <c r="K291" i="76"/>
  <c r="R53" i="59"/>
  <c r="O249" i="62"/>
  <c r="L15" i="74"/>
  <c r="K156" i="76"/>
  <c r="K59" i="76"/>
  <c r="L16" i="58"/>
  <c r="O127" i="62"/>
  <c r="O73" i="62"/>
  <c r="R21" i="59"/>
  <c r="O85" i="62"/>
  <c r="L31" i="58"/>
  <c r="O190" i="62"/>
  <c r="O156" i="62"/>
  <c r="N76" i="63"/>
  <c r="R44" i="59"/>
  <c r="K303" i="76"/>
  <c r="O194" i="62"/>
  <c r="R19" i="59"/>
  <c r="O214" i="62"/>
  <c r="O26" i="64"/>
  <c r="K135" i="76"/>
  <c r="N55" i="63"/>
  <c r="K172" i="76"/>
  <c r="O19" i="62"/>
  <c r="K81" i="76"/>
  <c r="K14" i="76"/>
  <c r="R60" i="59"/>
  <c r="K67" i="76"/>
  <c r="K342" i="76"/>
  <c r="K74" i="76"/>
  <c r="K179" i="76"/>
  <c r="R45" i="59"/>
  <c r="K132" i="76"/>
  <c r="N30" i="63"/>
  <c r="O226" i="62"/>
  <c r="O113" i="62"/>
  <c r="K69" i="76"/>
  <c r="O88" i="62"/>
  <c r="O17" i="62"/>
  <c r="K326" i="76"/>
  <c r="K72" i="76"/>
  <c r="K41" i="76"/>
  <c r="K26" i="76"/>
  <c r="O93" i="62"/>
  <c r="O261" i="62"/>
  <c r="K183" i="76"/>
  <c r="K243" i="76"/>
  <c r="N66" i="63"/>
  <c r="O248" i="62"/>
  <c r="O49" i="62"/>
  <c r="O13" i="62"/>
  <c r="N71" i="63"/>
  <c r="L23" i="58"/>
  <c r="K48" i="76"/>
  <c r="O236" i="62"/>
  <c r="K30" i="76"/>
  <c r="K233" i="76"/>
  <c r="K21" i="76"/>
  <c r="K327" i="76"/>
  <c r="K71" i="76"/>
  <c r="L35" i="58"/>
  <c r="K100" i="76"/>
  <c r="K147" i="76"/>
  <c r="K340" i="76"/>
  <c r="O175" i="62"/>
  <c r="K95" i="76"/>
  <c r="O110" i="62"/>
  <c r="O87" i="62"/>
  <c r="K139" i="76"/>
  <c r="K28" i="76"/>
  <c r="O15" i="64"/>
  <c r="O42" i="62"/>
  <c r="O70" i="62"/>
  <c r="K25" i="76"/>
  <c r="O223" i="62"/>
  <c r="K283" i="76"/>
  <c r="K50" i="76"/>
  <c r="K307" i="76"/>
  <c r="K324" i="76"/>
  <c r="O202" i="62"/>
  <c r="L36" i="58"/>
  <c r="R56" i="59"/>
  <c r="R28" i="59"/>
  <c r="K162" i="76"/>
  <c r="L15" i="66"/>
  <c r="O208" i="62"/>
  <c r="O234" i="62"/>
  <c r="O157" i="62"/>
  <c r="K203" i="76"/>
  <c r="L13" i="75"/>
  <c r="K24" i="76"/>
  <c r="D31" i="88"/>
  <c r="K214" i="76"/>
  <c r="O120" i="62"/>
  <c r="K102" i="76"/>
  <c r="K151" i="76"/>
  <c r="K133" i="76"/>
  <c r="O100" i="62"/>
  <c r="O150" i="62"/>
  <c r="K285" i="76"/>
  <c r="O40" i="62"/>
  <c r="K262" i="76"/>
  <c r="O182" i="62"/>
  <c r="I10" i="80"/>
  <c r="K255" i="76"/>
  <c r="O103" i="62"/>
  <c r="O84" i="62"/>
  <c r="K330" i="76"/>
  <c r="O18" i="62"/>
  <c r="O34" i="62"/>
  <c r="O123" i="62"/>
  <c r="S14" i="71"/>
  <c r="O193" i="62"/>
  <c r="U12" i="61"/>
  <c r="K180" i="76"/>
  <c r="O218" i="62"/>
  <c r="L18" i="58"/>
  <c r="R10" i="78"/>
  <c r="L40" i="58"/>
  <c r="K165" i="76"/>
  <c r="K227" i="76"/>
  <c r="K194" i="76"/>
  <c r="M11" i="72"/>
  <c r="O178" i="62"/>
  <c r="O25" i="64"/>
  <c r="N60" i="63"/>
  <c r="K113" i="76"/>
  <c r="L13" i="74"/>
  <c r="O81" i="62"/>
  <c r="O174" i="62"/>
  <c r="K174" i="76"/>
  <c r="R46" i="59"/>
  <c r="O65" i="62"/>
  <c r="O125" i="62"/>
  <c r="O247" i="62"/>
  <c r="O252" i="62"/>
  <c r="K167" i="76"/>
  <c r="K94" i="76"/>
  <c r="L30" i="58"/>
  <c r="K19" i="67"/>
  <c r="O61" i="62"/>
  <c r="K53" i="76"/>
  <c r="O145" i="62"/>
  <c r="O104" i="62"/>
  <c r="K229" i="76"/>
  <c r="K170" i="76"/>
  <c r="K310" i="76"/>
  <c r="R38" i="59"/>
  <c r="K20" i="76"/>
  <c r="O137" i="62"/>
  <c r="K155" i="76"/>
  <c r="O144" i="62"/>
  <c r="K200" i="76"/>
  <c r="K279" i="76"/>
  <c r="K187" i="76"/>
  <c r="K356" i="76"/>
  <c r="O69" i="62"/>
  <c r="K118" i="76"/>
  <c r="O51" i="62"/>
  <c r="L38" i="58"/>
  <c r="K228" i="76"/>
  <c r="K290" i="76"/>
  <c r="S15" i="71"/>
  <c r="K70" i="76"/>
  <c r="K196" i="76"/>
  <c r="O201" i="62"/>
  <c r="K245" i="76"/>
  <c r="K259" i="76"/>
  <c r="K222" i="76"/>
  <c r="K232" i="76"/>
  <c r="P10" i="92"/>
  <c r="D21" i="88"/>
  <c r="O207" i="62"/>
  <c r="O122" i="62"/>
  <c r="K61" i="76"/>
  <c r="O22" i="64"/>
  <c r="K286" i="76"/>
  <c r="O117" i="62"/>
  <c r="N34" i="63"/>
  <c r="O132" i="62"/>
  <c r="L17" i="75"/>
  <c r="K197" i="76"/>
  <c r="O229" i="62"/>
  <c r="L50" i="58"/>
  <c r="N43" i="63"/>
  <c r="K225" i="76"/>
  <c r="K116" i="76"/>
  <c r="K244" i="76"/>
  <c r="O23" i="64"/>
  <c r="O12" i="64"/>
  <c r="L33" i="58"/>
  <c r="K216" i="76"/>
  <c r="K173" i="76"/>
  <c r="N61" i="63"/>
  <c r="O133" i="62"/>
  <c r="O143" i="62"/>
  <c r="K124" i="76"/>
  <c r="N33" i="63"/>
  <c r="R20" i="59"/>
  <c r="O121" i="62"/>
  <c r="R24" i="59"/>
  <c r="K185" i="76"/>
  <c r="K82" i="76"/>
  <c r="K215" i="76"/>
  <c r="O63" i="62"/>
  <c r="K66" i="76"/>
  <c r="O253" i="62"/>
  <c r="K256" i="76"/>
  <c r="R33" i="59"/>
  <c r="O221" i="62"/>
  <c r="K300" i="76"/>
  <c r="K347" i="76"/>
  <c r="L15" i="58"/>
  <c r="K353" i="76"/>
  <c r="K73" i="76"/>
  <c r="D38" i="88"/>
  <c r="K329" i="76"/>
  <c r="L20" i="65"/>
  <c r="O138" i="62"/>
  <c r="K231" i="76"/>
  <c r="L12" i="66"/>
  <c r="O206" i="62"/>
  <c r="O176" i="62"/>
  <c r="K97" i="76"/>
  <c r="N56" i="63"/>
  <c r="O60" i="62"/>
  <c r="K274" i="76"/>
  <c r="K129" i="76"/>
  <c r="K288" i="76"/>
  <c r="K271" i="76"/>
  <c r="K68" i="76"/>
  <c r="K337" i="76"/>
  <c r="O67" i="62"/>
  <c r="O20" i="64"/>
  <c r="N40" i="63"/>
  <c r="K230" i="76"/>
  <c r="O172" i="62"/>
  <c r="K181" i="76"/>
  <c r="O184" i="62"/>
  <c r="K355" i="76"/>
  <c r="K87" i="76"/>
  <c r="O131" i="62"/>
  <c r="K117" i="76"/>
  <c r="O215" i="62"/>
  <c r="K103" i="76"/>
  <c r="L21" i="58"/>
  <c r="K325" i="76"/>
  <c r="K140" i="76"/>
  <c r="O16" i="64"/>
  <c r="K13" i="76"/>
  <c r="N45" i="63"/>
  <c r="K263" i="76"/>
  <c r="K309" i="76"/>
  <c r="K11" i="76"/>
  <c r="O167" i="62"/>
  <c r="O159" i="62"/>
  <c r="K339" i="76"/>
  <c r="K333" i="76"/>
  <c r="O152" i="62"/>
  <c r="K223" i="76"/>
  <c r="R16" i="59"/>
  <c r="O116" i="62"/>
  <c r="O11" i="64"/>
  <c r="R54" i="59"/>
  <c r="O92" i="62"/>
  <c r="O15" i="62"/>
  <c r="K105" i="76"/>
  <c r="K43" i="76"/>
  <c r="K138" i="76"/>
  <c r="K311" i="76"/>
  <c r="K98" i="76"/>
  <c r="K58" i="76"/>
  <c r="K350" i="76"/>
  <c r="K111" i="76"/>
  <c r="L42" i="58"/>
  <c r="R37" i="59"/>
  <c r="N29" i="63"/>
  <c r="N63" i="63"/>
  <c r="O200" i="62"/>
  <c r="R47" i="59"/>
  <c r="O188" i="62"/>
  <c r="K224" i="76"/>
  <c r="K336" i="76"/>
  <c r="K51" i="76"/>
  <c r="K177" i="76"/>
  <c r="K270" i="76"/>
  <c r="O187" i="62"/>
  <c r="K236" i="76"/>
  <c r="D30" i="88"/>
  <c r="K154" i="76"/>
  <c r="R35" i="59"/>
  <c r="N12" i="63"/>
  <c r="K15" i="76"/>
  <c r="D17" i="88"/>
  <c r="O75" i="62"/>
  <c r="L43" i="58"/>
  <c r="K101" i="76"/>
  <c r="O136" i="62"/>
  <c r="L11" i="75"/>
  <c r="K18" i="67"/>
  <c r="O24" i="64"/>
  <c r="R13" i="59"/>
  <c r="O119" i="62"/>
  <c r="K109" i="76"/>
  <c r="L14" i="66"/>
  <c r="O44" i="62"/>
  <c r="D19" i="88"/>
  <c r="K106" i="76"/>
  <c r="O254" i="62"/>
  <c r="O258" i="62"/>
  <c r="N24" i="63"/>
  <c r="K130" i="76"/>
  <c r="O147" i="62"/>
  <c r="N73" i="63"/>
  <c r="N20" i="63"/>
  <c r="K33" i="76"/>
  <c r="K348" i="76"/>
  <c r="K198" i="76"/>
  <c r="O262" i="62"/>
  <c r="O71" i="62"/>
  <c r="R36" i="59"/>
  <c r="O185" i="62"/>
  <c r="K266" i="76"/>
  <c r="P11" i="69"/>
  <c r="K195" i="76"/>
  <c r="N31" i="63"/>
  <c r="O98" i="62"/>
  <c r="K56" i="76"/>
  <c r="K221" i="76"/>
  <c r="O59" i="62"/>
  <c r="K40" i="76"/>
  <c r="L11" i="74"/>
  <c r="O219" i="62"/>
  <c r="K211" i="76"/>
  <c r="O203" i="62"/>
  <c r="N57" i="63"/>
  <c r="K39" i="76"/>
  <c r="K257" i="76"/>
  <c r="L12" i="58"/>
  <c r="O99" i="62"/>
  <c r="L51" i="58"/>
  <c r="R41" i="59"/>
  <c r="K294" i="76"/>
  <c r="O62" i="62"/>
  <c r="O227" i="62"/>
  <c r="K153" i="76"/>
  <c r="O210" i="62"/>
  <c r="K206" i="76"/>
  <c r="K79" i="76"/>
  <c r="K302" i="76"/>
  <c r="K16" i="67"/>
  <c r="D37" i="88"/>
  <c r="K276" i="76"/>
  <c r="K96" i="76"/>
  <c r="O195" i="62"/>
  <c r="K18" i="76"/>
  <c r="O228" i="62"/>
  <c r="O231" i="62"/>
  <c r="K78" i="76"/>
  <c r="K314" i="76"/>
  <c r="K354" i="76"/>
  <c r="K323" i="76"/>
  <c r="K63" i="76"/>
  <c r="O238" i="62"/>
  <c r="L11" i="65"/>
  <c r="L24" i="58"/>
  <c r="K289" i="76"/>
  <c r="K242" i="76"/>
  <c r="R34" i="59"/>
  <c r="L14" i="65"/>
  <c r="K141" i="76"/>
  <c r="R61" i="59"/>
  <c r="O14" i="64"/>
  <c r="L49" i="58"/>
  <c r="R27" i="59"/>
  <c r="N64" i="63"/>
  <c r="O232" i="62"/>
  <c r="K75" i="76"/>
  <c r="O240" i="62"/>
  <c r="N70" i="63"/>
  <c r="L22" i="58"/>
  <c r="N65" i="63"/>
  <c r="O45" i="62"/>
  <c r="K331" i="76"/>
  <c r="O94" i="62"/>
  <c r="O33" i="62"/>
  <c r="N53" i="63"/>
  <c r="R15" i="59"/>
  <c r="O161" i="62"/>
  <c r="R39" i="59"/>
  <c r="S13" i="71"/>
  <c r="K188" i="76"/>
  <c r="O126" i="62"/>
  <c r="K142" i="76"/>
  <c r="D15" i="88"/>
  <c r="O80" i="62"/>
  <c r="O130" i="62"/>
  <c r="K11" i="73"/>
  <c r="K207" i="76"/>
  <c r="K16" i="76"/>
  <c r="K169" i="76"/>
  <c r="O90" i="62"/>
  <c r="N68" i="63"/>
  <c r="N22" i="63"/>
  <c r="O179" i="62"/>
  <c r="O25" i="62"/>
  <c r="R25" i="59"/>
  <c r="K121" i="76"/>
  <c r="K44" i="76"/>
  <c r="K335" i="76"/>
  <c r="K115" i="76"/>
  <c r="R42" i="59"/>
  <c r="O225" i="62"/>
  <c r="K253" i="76"/>
  <c r="K296" i="76"/>
  <c r="K127" i="76"/>
  <c r="N28" i="63"/>
  <c r="K27" i="76"/>
  <c r="K213" i="76"/>
  <c r="O217" i="62"/>
  <c r="O86" i="62"/>
  <c r="K84" i="76"/>
  <c r="O96" i="62"/>
  <c r="L29" i="58"/>
  <c r="N26" i="63"/>
  <c r="O146" i="62"/>
  <c r="O181" i="62"/>
  <c r="O246" i="62"/>
  <c r="K295" i="76"/>
  <c r="O197" i="62"/>
  <c r="O72" i="62"/>
  <c r="O91" i="62"/>
  <c r="O209" i="62"/>
  <c r="K293" i="76"/>
  <c r="K316" i="76"/>
  <c r="O141" i="62"/>
  <c r="O183" i="62"/>
  <c r="K313" i="76"/>
  <c r="O74" i="62"/>
  <c r="K205" i="76"/>
  <c r="L26" i="58"/>
  <c r="K212" i="76"/>
  <c r="R55" i="59"/>
  <c r="L25" i="58"/>
  <c r="O205" i="62"/>
  <c r="O224" i="62"/>
  <c r="K298" i="76"/>
  <c r="K104" i="76"/>
  <c r="N75" i="63"/>
  <c r="K65" i="76"/>
  <c r="O27" i="62"/>
  <c r="L17" i="58"/>
  <c r="N18" i="63"/>
  <c r="O29" i="62"/>
  <c r="K108" i="76"/>
  <c r="N21" i="63"/>
  <c r="K45" i="76"/>
  <c r="K60" i="76"/>
  <c r="K210" i="76"/>
  <c r="O256" i="62"/>
  <c r="K287" i="76"/>
  <c r="L37" i="58"/>
  <c r="L14" i="58"/>
  <c r="O154" i="62"/>
  <c r="K322" i="76"/>
  <c r="O52" i="62"/>
  <c r="O12" i="62"/>
  <c r="N39" i="63"/>
  <c r="K349" i="76"/>
  <c r="K11" i="67"/>
  <c r="K344" i="76"/>
  <c r="K277" i="76"/>
  <c r="K186" i="76"/>
  <c r="K247" i="76"/>
  <c r="K258" i="76"/>
  <c r="N11" i="63"/>
  <c r="O102" i="62"/>
  <c r="O97" i="62"/>
  <c r="L14" i="74"/>
  <c r="K93" i="76"/>
  <c r="O64" i="62"/>
  <c r="L11" i="66"/>
  <c r="O164" i="62"/>
  <c r="S11" i="71"/>
  <c r="K319" i="76"/>
  <c r="O37" i="62"/>
  <c r="K164" i="76"/>
  <c r="K202" i="76"/>
  <c r="K252" i="76"/>
  <c r="K13" i="67"/>
  <c r="N50" i="63"/>
  <c r="N35" i="63"/>
  <c r="O241" i="62"/>
  <c r="O196" i="62"/>
  <c r="K12" i="76"/>
  <c r="K86" i="76"/>
  <c r="O204" i="62"/>
  <c r="K199" i="76"/>
  <c r="O38" i="62"/>
  <c r="K37" i="76"/>
  <c r="N44" i="63"/>
  <c r="K88" i="76"/>
  <c r="K254" i="76"/>
  <c r="O66" i="62"/>
  <c r="O255" i="62"/>
  <c r="O22" i="62"/>
  <c r="O263" i="62"/>
  <c r="K143" i="76"/>
  <c r="L12" i="75"/>
  <c r="K209" i="76"/>
  <c r="K64" i="76"/>
  <c r="K178" i="76"/>
  <c r="K32" i="76"/>
  <c r="O155" i="62"/>
  <c r="O11" i="62"/>
  <c r="O230" i="62"/>
  <c r="K328" i="76"/>
  <c r="N36" i="63"/>
  <c r="N42" i="63"/>
  <c r="K292" i="76"/>
  <c r="R17" i="59"/>
  <c r="O109" i="62"/>
  <c r="O135" i="62"/>
  <c r="K152" i="76"/>
  <c r="L19" i="65"/>
  <c r="K189" i="76"/>
  <c r="O39" i="62"/>
  <c r="L27" i="58"/>
  <c r="D23" i="88"/>
  <c r="K191" i="76"/>
  <c r="N38" i="63"/>
  <c r="O26" i="62"/>
  <c r="K126" i="76"/>
  <c r="K12" i="67"/>
  <c r="L15" i="75"/>
  <c r="R14" i="59"/>
  <c r="O108" i="62"/>
  <c r="L17" i="65"/>
  <c r="K13" i="73"/>
  <c r="O35" i="62"/>
  <c r="K306" i="76"/>
  <c r="K217" i="76"/>
  <c r="N54" i="63"/>
  <c r="K308" i="76"/>
  <c r="K42" i="76"/>
  <c r="O31" i="62"/>
  <c r="D28" i="88"/>
  <c r="L16" i="66"/>
  <c r="O24" i="62"/>
  <c r="O148" i="62"/>
  <c r="O78" i="62"/>
  <c r="K168" i="76"/>
  <c r="K272" i="76"/>
  <c r="K123" i="76"/>
  <c r="N25" i="63"/>
  <c r="K280" i="76"/>
  <c r="R22" i="59"/>
  <c r="L20" i="58"/>
  <c r="N59" i="63"/>
  <c r="K220" i="76"/>
  <c r="O166" i="62"/>
  <c r="O260" i="62"/>
  <c r="K184" i="76"/>
  <c r="O10" i="79"/>
  <c r="K357" i="76"/>
  <c r="O160" i="62"/>
  <c r="K190" i="76"/>
  <c r="R48" i="59"/>
  <c r="O165" i="62"/>
  <c r="S12" i="71"/>
  <c r="K234" i="76"/>
  <c r="K251" i="76"/>
  <c r="L18" i="65"/>
  <c r="K46" i="76"/>
  <c r="L14" i="75"/>
  <c r="N69" i="63"/>
  <c r="O222" i="62"/>
  <c r="K22" i="76"/>
  <c r="O43" i="62"/>
  <c r="R50" i="59"/>
  <c r="K137" i="76"/>
  <c r="K112" i="76"/>
  <c r="O95" i="62"/>
  <c r="K312" i="76"/>
  <c r="D26" i="88"/>
  <c r="K77" i="76"/>
  <c r="N15" i="63"/>
  <c r="K250" i="76"/>
  <c r="K267" i="76"/>
  <c r="O129" i="62"/>
  <c r="L44" i="58"/>
  <c r="K269" i="76"/>
  <c r="K192" i="76"/>
  <c r="K241" i="76"/>
  <c r="O171" i="62"/>
  <c r="K52" i="76"/>
  <c r="K12" i="81"/>
  <c r="K145" i="76"/>
  <c r="K304" i="76"/>
  <c r="K76" i="76"/>
  <c r="O243" i="62"/>
  <c r="O41" i="62"/>
  <c r="O56" i="62"/>
  <c r="O57" i="62"/>
  <c r="O191" i="62"/>
  <c r="L15" i="65"/>
  <c r="O198" i="62"/>
  <c r="K14" i="73"/>
  <c r="K201" i="76"/>
  <c r="K341" i="76"/>
  <c r="N49" i="63"/>
  <c r="K158" i="76"/>
  <c r="K318" i="76"/>
  <c r="O251" i="62"/>
  <c r="N62" i="63"/>
  <c r="N41" i="63"/>
  <c r="O118" i="62"/>
  <c r="O235" i="62"/>
  <c r="K237" i="76"/>
  <c r="O244" i="62"/>
  <c r="N67" i="63"/>
  <c r="K38" i="76"/>
  <c r="O16" i="62"/>
  <c r="K208" i="76"/>
  <c r="O173" i="62"/>
  <c r="O169" i="62"/>
  <c r="R57" i="59"/>
  <c r="N47" i="63"/>
  <c r="K54" i="76"/>
  <c r="O54" i="62"/>
  <c r="K235" i="76"/>
  <c r="K136" i="76"/>
  <c r="O242" i="62"/>
  <c r="P10" i="93"/>
  <c r="K246" i="76"/>
  <c r="K171" i="76"/>
  <c r="O140" i="62"/>
  <c r="K107" i="76"/>
  <c r="R18" i="59"/>
  <c r="K351" i="76"/>
  <c r="O149" i="62"/>
  <c r="K219" i="76"/>
  <c r="N37" i="63"/>
  <c r="K218" i="76"/>
  <c r="K160" i="76"/>
  <c r="O13" i="64"/>
  <c r="L11" i="58"/>
  <c r="N72" i="63"/>
  <c r="R43" i="59"/>
  <c r="O19" i="64"/>
  <c r="O239" i="62"/>
  <c r="K31" i="76"/>
  <c r="K299" i="76"/>
  <c r="K150" i="76"/>
  <c r="K55" i="76"/>
  <c r="K83" i="76"/>
  <c r="O20" i="62"/>
  <c r="O158" i="62"/>
  <c r="K282" i="76"/>
  <c r="K15" i="67"/>
  <c r="D16" i="88"/>
  <c r="K193" i="76"/>
  <c r="D20" i="88"/>
  <c r="N51" i="63"/>
  <c r="L13" i="66"/>
  <c r="K301" i="76"/>
  <c r="O58" i="62"/>
  <c r="K11" i="81"/>
  <c r="R31" i="59"/>
  <c r="K248" i="76"/>
  <c r="R51" i="59"/>
  <c r="K157" i="76"/>
  <c r="K281" i="76"/>
  <c r="O23" i="62"/>
  <c r="K29" i="76"/>
  <c r="O47" i="62"/>
  <c r="L32" i="58"/>
  <c r="O101" i="62"/>
  <c r="K159" i="76"/>
  <c r="K114" i="76"/>
  <c r="K35" i="76"/>
  <c r="N16" i="63"/>
  <c r="K275" i="76"/>
  <c r="K321" i="76"/>
  <c r="O220" i="62"/>
  <c r="O212" i="62"/>
  <c r="O142" i="62"/>
  <c r="O199" i="62"/>
  <c r="L16" i="75"/>
  <c r="K317" i="76"/>
  <c r="K163" i="76"/>
  <c r="D18" i="88"/>
  <c r="O77" i="62"/>
  <c r="K338" i="76"/>
  <c r="K120" i="76"/>
  <c r="N17" i="63"/>
  <c r="O139" i="62"/>
  <c r="R52" i="59"/>
  <c r="O162" i="62"/>
  <c r="K264" i="76"/>
  <c r="O134" i="62"/>
  <c r="K261" i="76"/>
  <c r="O83" i="62"/>
  <c r="R29" i="59"/>
  <c r="L12" i="74"/>
  <c r="K119" i="76"/>
  <c r="R11" i="59"/>
  <c r="K19" i="76"/>
  <c r="R32" i="59"/>
  <c r="K85" i="76"/>
  <c r="K161" i="76"/>
  <c r="K90" i="76"/>
  <c r="K14" i="67"/>
  <c r="K134" i="76"/>
  <c r="O30" i="62"/>
  <c r="O79" i="62"/>
  <c r="L28" i="58"/>
  <c r="K239" i="76"/>
  <c r="O53" i="62"/>
  <c r="O257" i="62"/>
  <c r="N27" i="63"/>
  <c r="K12" i="73"/>
  <c r="N52" i="63"/>
  <c r="O105" i="62"/>
  <c r="O28" i="62"/>
  <c r="K268" i="76"/>
  <c r="O107" i="62"/>
  <c r="O124" i="62"/>
  <c r="K146" i="76"/>
  <c r="L34" i="58"/>
  <c r="N13" i="63"/>
  <c r="O192" i="62"/>
  <c r="K175" i="76"/>
  <c r="O264" i="62"/>
  <c r="R23" i="59"/>
  <c r="K166" i="76"/>
  <c r="L12" i="65"/>
  <c r="O189" i="62"/>
  <c r="R30" i="59"/>
  <c r="O18" i="64"/>
  <c r="O76" i="62"/>
  <c r="O32" i="62"/>
  <c r="K144" i="76"/>
  <c r="D29" i="88"/>
  <c r="N14" i="63"/>
  <c r="D13" i="88"/>
  <c r="O21" i="62"/>
  <c r="K91" i="76"/>
  <c r="O177" i="62"/>
  <c r="K17" i="76"/>
  <c r="O250" i="62"/>
  <c r="O180" i="62"/>
  <c r="O14" i="62"/>
  <c r="L13" i="58"/>
  <c r="O111" i="62"/>
  <c r="N19" i="63"/>
  <c r="O17" i="64"/>
  <c r="N58" i="63"/>
  <c r="K320" i="76"/>
  <c r="K345" i="76"/>
  <c r="K284" i="76"/>
  <c r="O259" i="62"/>
  <c r="K57" i="76"/>
  <c r="K352" i="76"/>
  <c r="R62" i="59"/>
  <c r="K122" i="76"/>
  <c r="K17" i="67"/>
  <c r="D12" i="88"/>
  <c r="L10" i="5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630]}"/>
    <s v="{[Medida].[Medida].&amp;[2]}"/>
    <s v="{[Keren].[Keren].[All]}"/>
    <s v="{[Cheshbon KM].[Hie Peilut].[Peilut 7].&amp;[Kod_Peilut_L7_9125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<sst xmlns="http://schemas.openxmlformats.org/spreadsheetml/2006/main" count="8076" uniqueCount="2385">
  <si>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</si>
  <si>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</si>
  <si>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</si>
  <si>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</si>
  <si>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</si>
  <si>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</si>
  <si>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</si>
  <si>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</si>
  <si>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</si>
  <si>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</si>
  <si>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</si>
  <si>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</si>
  <si>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</si>
  <si>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</si>
  <si>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</si>
  <si>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</si>
  <si>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</si>
  <si>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</si>
  <si>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</si>
  <si>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</si>
  <si>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</si>
  <si>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</si>
  <si>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</si>
  <si>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</si>
  <si>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</si>
  <si>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</si>
  <si>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</si>
  <si>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</si>
  <si>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</si>
  <si>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</si>
  <si>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</si>
  <si>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</si>
  <si>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</si>
  <si>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</si>
  <si>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</si>
  <si>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</si>
  <si>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</si>
  <si>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</si>
  <si>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</si>
  <si>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</si>
  <si>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</si>
  <si>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</si>
  <si>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</si>
  <si>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</si>
  <si>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</si>
  <si>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</si>
  <si>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</si>
  <si>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</si>
  <si>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</si>
  <si>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</si>
  <si>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</si>
  <si>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</si>
  <si>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</si>
  <si>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</si>
  <si>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</si>
  <si>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</si>
  <si>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</si>
  <si>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</si>
  <si>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</si>
  <si>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</si>
  <si>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</si>
  <si>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</si>
  <si>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</si>
  <si>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</si>
  <si>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</si>
  <si>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</si>
  <si>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</si>
  <si>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</si>
  <si>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</si>
  <si>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</si>
  <si>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</si>
  <si>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</si>
  <si>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</si>
  <si>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</si>
  <si>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</si>
  <si>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</si>
  <si>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</si>
  <si>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</si>
  <si>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</si>
  <si>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</si>
  <si>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</si>
  <si>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</si>
  <si>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</si>
  <si>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</si>
  <si>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</si>
  <si>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</si>
  <si>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</si>
  <si>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</si>
  <si>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</si>
  <si>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</si>
  <si>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</si>
  <si>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</si>
  <si>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</si>
  <si>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</si>
  <si>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</si>
  <si>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</si>
  <si>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</si>
  <si>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</si>
  <si>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</si>
  <si>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</si>
  <si>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</si>
  <si>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</si>
  <si>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</si>
  <si>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</si>
  <si>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</si>
  <si>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</si>
  <si>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</si>
  <si>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</si>
  <si>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</si>
  <si>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</si>
  <si>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</si>
  <si>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</si>
  <si>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</si>
  <si>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</si>
  <si>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</si>
  <si>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</si>
  <si>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</si>
  <si>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</si>
  <si>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</si>
  <si>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</si>
  <si>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</si>
  <si>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</si>
  <si>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</si>
  <si>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</si>
  <si>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</si>
  <si>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</si>
  <si>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</si>
  <si>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</si>
  <si>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</si>
  <si>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</si>
  <si>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</si>
  <si>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</si>
  <si>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</si>
  <si>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</si>
  <si>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</si>
  <si>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</si>
  <si>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</si>
  <si>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</si>
  <si>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</si>
  <si>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</si>
  <si>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</si>
  <si>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</si>
  <si>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</si>
  <si>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</si>
  <si>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</si>
  <si>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</si>
  <si>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</si>
  <si>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</si>
  <si>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</si>
  <si>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</si>
  <si>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</si>
  <si>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</si>
  <si>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</si>
  <si>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</si>
  <si>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</si>
  <si>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</si>
  <si>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</si>
  <si>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</si>
  <si>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</si>
  <si>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</si>
  <si>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</si>
  <si>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</si>
  <si>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</si>
  <si>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</si>
  <si>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</si>
  <si>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</si>
  <si>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</si>
  <si>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</si>
  <si>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</si>
  <si>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</si>
  <si>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</si>
  <si>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</si>
  <si>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</si>
  <si>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</si>
  <si>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</si>
  <si>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</si>
  <si>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</si>
  <si>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</si>
  <si>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</si>
  <si>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</si>
  <si>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</si>
  <si>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</si>
  <si>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</si>
  <si>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</si>
  <si>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</si>
  <si>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</si>
  <si>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</si>
  <si>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</si>
  <si>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</si>
  <si>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</si>
  <si>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</si>
  <si>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</si>
  <si>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</si>
  <si>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</si>
  <si>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</si>
  <si>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</si>
  <si>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</si>
  <si>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</si>
  <si>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</si>
  <si>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</si>
  <si>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</si>
  <si>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</si>
  <si>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</si>
  <si>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</si>
  <si>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</si>
  <si>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</si>
  <si>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</si>
  <si>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</si>
  <si>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</si>
  <si>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</si>
  <si>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</si>
  <si>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</si>
  <si>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</si>
  <si>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</si>
  <si>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</si>
  <si>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</si>
  <si>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</si>
  <si>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</si>
  <si>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</si>
  <si>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</si>
  <si>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</si>
  <si>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</si>
  <si>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</si>
  <si>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</si>
  <si>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</si>
  <si>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</si>
  <si>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</si>
  <si>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</si>
  <si>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</si>
  <si>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</si>
  <si>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</si>
  <si>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</si>
  <si>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</si>
  <si>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</si>
  <si>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</si>
  <si>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</si>
  <si>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</si>
  <si>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</si>
  <si>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</si>
  <si>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</si>
  <si>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</si>
  <si>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</si>
  <si>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</si>
  <si>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</si>
  <si>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</si>
  <si>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</si>
  <si>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</si>
  <si>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</si>
  <si>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</si>
  <si>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</si>
  <si>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</si>
  <si>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</si>
  <si>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</si>
  <si>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</si>
  <si>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</si>
  <si>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</si>
  <si>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</si>
  <si>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</si>
  <si>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</si>
  <si>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</si>
  <si>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</si>
  <si>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</si>
  <si>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</si>
  <si>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</si>
  <si>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</si>
  <si>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</si>
  <si>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</si>
  <si>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</si>
  <si>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</si>
  <si>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</si>
  <si>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</si>
  <si>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</si>
  <si>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</si>
  <si>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</si>
  <si>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</si>
  <si>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</si>
  <si>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</si>
  <si>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</si>
  <si>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</si>
  <si>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</si>
  <si>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</si>
  <si>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</si>
  <si>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</si>
  <si>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</si>
  <si>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</si>
  <si>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</si>
  <si>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</si>
  <si>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</si>
  <si>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</si>
  <si>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</si>
  <si>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</si>
  <si>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</si>
  <si>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</si>
  <si>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</si>
  <si>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</si>
  <si>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</si>
  <si>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</si>
  <si>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</si>
  <si>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</si>
  <si>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</si>
  <si>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</si>
  <si>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</si>
  <si>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</si>
  <si>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</si>
  <si>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</si>
  <si>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</si>
  <si>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</si>
  <si>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</si>
  <si>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</si>
  <si>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</si>
  <si>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</si>
  <si>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</si>
  <si>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</si>
  <si>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</si>
  <si>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</si>
  <si>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</si>
  <si>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</si>
  <si>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</si>
  <si>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</si>
  <si>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</si>
  <si>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</si>
  <si>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</si>
  <si>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</si>
  <si>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</si>
  <si>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</si>
  <si>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</si>
  <si>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</si>
  <si>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</si>
  <si>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</si>
  <si>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</si>
  <si>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</si>
  <si>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</si>
  <si>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</si>
  <si>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</si>
  <si>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</si>
  <si>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</si>
  <si>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</si>
  <si>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</si>
  <si>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</si>
  <si>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</si>
  <si>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</si>
  <si>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</si>
  <si>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</si>
  <si>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</si>
  <si>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</si>
  <si>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</si>
  <si>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</si>
  <si>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</si>
  <si>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</si>
  <si>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</si>
  <si>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</si>
  <si>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</si>
  <si>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</si>
  <si>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</si>
  <si>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</si>
  <si>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</si>
  <si>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</si>
  <si>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</si>
  <si>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</si>
  <si>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</si>
  <si>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</si>
  <si>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</si>
  <si>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</si>
  <si>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</si>
  <si>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</si>
  <si>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</si>
  <si>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</si>
  <si>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</si>
  <si>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</si>
  <si>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</si>
  <si>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</si>
  <si>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</si>
  <si>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</si>
  <si>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</si>
  <si>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</si>
  <si>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</si>
  <si>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</si>
  <si>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</si>
  <si>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</si>
  <si>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</si>
  <si>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</si>
  <si>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</si>
  <si>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</si>
  <si>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</si>
  <si>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</si>
  <si>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</si>
  <si>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</si>
  <si>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</si>
  <si>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</si>
  <si>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</si>
  <si>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</si>
  <si>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</si>
  <si>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</si>
  <si>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</si>
  <si>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</si>
  <si>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</si>
  <si>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</si>
  <si>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</si>
  <si>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</si>
  <si>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</si>
  <si>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</si>
  <si>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</si>
  <si>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</si>
  <si>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</si>
  <si>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</si>
  <si>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</si>
  <si>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</si>
  <si>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</si>
  <si>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</si>
  <si>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</si>
  <si>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</si>
  <si>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</si>
  <si>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</si>
  <si>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</si>
  <si>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</si>
  <si>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</si>
  <si>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</si>
  <si>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</si>
  <si>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</si>
  <si>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</si>
  <si>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</si>
  <si>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</si>
  <si>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</si>
  <si>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</si>
  <si>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</si>
  <si>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</si>
  <si>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</si>
  <si>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</si>
  <si>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</si>
  <si>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</si>
  <si>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</si>
  <si>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</si>
  <si>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</si>
  <si>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</si>
  <si>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</si>
  <si>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</si>
  <si>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</si>
  <si>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</si>
  <si>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</si>
  <si>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</si>
  <si>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</si>
  <si>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</si>
  <si>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</si>
  <si>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</si>
  <si>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</si>
  <si>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</si>
  <si>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</si>
  <si>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</si>
  <si>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</si>
  <si>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</si>
  <si>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</si>
  <si>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</si>
  <si>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</si>
  <si>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</si>
  <si>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</si>
  <si>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</si>
  <si>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</si>
  <si>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</si>
  <si>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</si>
  <si>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</si>
  <si>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</si>
  <si>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</si>
  <si>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</si>
  <si>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</si>
  <si>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</si>
  <si>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</si>
  <si>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</si>
  <si>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</si>
  <si>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</si>
  <si>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</si>
  <si>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</si>
  <si>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</si>
  <si>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</si>
  <si>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</si>
  <si>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</si>
  <si>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</si>
  <si>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</si>
  <si>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</si>
  <si>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</si>
  <si>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</si>
  <si>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</si>
  <si>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</si>
  <si>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</si>
  <si>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</si>
  <si>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</si>
  <si>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</si>
  <si>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</si>
  <si>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</si>
  <si>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</si>
  <si>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</si>
  <si>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</si>
  <si>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</si>
  <si>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</si>
  <si>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</si>
  <si>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</si>
  <si>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</si>
  <si>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</si>
  <si>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</si>
  <si>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</si>
  <si>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</si>
  <si>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</si>
  <si>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</si>
  <si>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</si>
  <si>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</si>
  <si>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</si>
  <si>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</si>
  <si>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</si>
  <si>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</si>
  <si>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</si>
  <si>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</si>
  <si>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</si>
  <si>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</si>
  <si>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</si>
  <si>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</si>
  <si>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</si>
  <si>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</si>
  <si>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</si>
  <si>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</si>
  <si>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</si>
  <si>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</si>
  <si>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</si>
  <si>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</si>
  <si>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</si>
  <si>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</si>
  <si>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</si>
  <si>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</si>
  <si>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</si>
  <si>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</si>
  <si>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</si>
  <si>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</si>
  <si>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</si>
  <si>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</si>
  <si>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</si>
  <si>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</si>
  <si>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</si>
  <si>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</si>
  <si>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</si>
  <si>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</si>
  <si>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</si>
  <si>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</si>
  <si>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</si>
  <si>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</si>
  <si>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</si>
  <si>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</si>
  <si>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</si>
  <si>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</si>
  <si>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</si>
  <si>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</si>
  <si>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</si>
  <si>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</si>
  <si>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</si>
  <si>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</si>
  <si>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</si>
  <si>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</si>
  <si>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</si>
  <si>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</si>
  <si>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</si>
  <si>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</si>
  <si>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</si>
  <si>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</si>
  <si>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</si>
  <si>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</si>
  <si>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</si>
  <si>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</si>
  <si>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</si>
  <si>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</si>
  <si>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</si>
  <si>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</si>
  <si>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</si>
  <si>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</si>
  <si>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</si>
  <si>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</si>
  <si>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</si>
  <si>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</si>
  <si>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</si>
  <si>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</si>
  <si>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</si>
  <si>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</si>
  <si>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</si>
  <si>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</si>
  <si>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</si>
  <si>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</si>
  <si>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</si>
  <si>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</si>
  <si>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</si>
  <si>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</si>
  <si>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</si>
  <si>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</si>
  <si>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</si>
  <si>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</si>
  <si>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</si>
  <si>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</si>
  <si>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</si>
  <si>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</si>
  <si>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</si>
  <si>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</si>
  <si>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</si>
  <si>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</si>
  <si>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</si>
  <si>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</si>
  <si>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</si>
  <si>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</si>
  <si>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</si>
  <si>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</si>
  <si>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</si>
  <si>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</si>
  <si>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</si>
  <si>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</si>
  <si>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</si>
  <si>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</si>
  <si>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</si>
  <si>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</si>
  <si>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</si>
  <si>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</si>
  <si>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</si>
  <si>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</si>
  <si>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</si>
  <si>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</si>
  <si>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</si>
  <si>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</si>
  <si>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</si>
  <si>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</si>
  <si>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</si>
  <si>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</si>
  <si>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</si>
  <si>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</si>
  <si>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</si>
  <si>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</si>
  <si>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</si>
  <si>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</si>
  <si>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</si>
  <si>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</si>
  <si>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</si>
  <si>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</si>
  <si>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</si>
  <si>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</si>
  <si>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</si>
  <si>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</si>
  <si>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</si>
  <si>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</si>
  <si>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</si>
  <si>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</si>
  <si>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</si>
  <si>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</si>
  <si>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</si>
  <si>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</si>
  <si>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</si>
  <si>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</si>
  <si>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</si>
  <si>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</si>
  <si>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</si>
  <si>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</si>
  <si>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</si>
  <si>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</si>
  <si>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</si>
  <si>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</si>
  <si>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</si>
  <si>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</si>
  <si>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</si>
  <si>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</si>
  <si>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</si>
  <si>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</si>
  <si>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</si>
  <si>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</si>
  <si>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</si>
  <si>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</si>
  <si>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</si>
  <si>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</si>
  <si>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</si>
  <si>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</si>
  <si>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</si>
  <si>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</si>
  <si>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</si>
  <si>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</si>
  <si>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</si>
  <si>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</si>
  <si>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</si>
  <si>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</si>
  <si>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</si>
  <si>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</si>
  <si>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</si>
  <si>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</si>
  <si>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</si>
  <si>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</si>
  <si>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</si>
  <si>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</si>
  <si>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</si>
  <si>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</si>
  <si>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</si>
  <si>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</si>
  <si>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</si>
  <si>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</si>
  <si>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</si>
  <si>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</si>
  <si>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</si>
  <si>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</si>
  <si>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</si>
  <si>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</si>
  <si>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</si>
  <si>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</si>
  <si>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</si>
  <si>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</si>
  <si>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</si>
  <si>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</si>
  <si>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</si>
  <si>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</si>
  <si>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</si>
  <si>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</si>
  <si>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</si>
  <si>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</si>
  <si>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</si>
  <si>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</si>
  <si>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</si>
  <si>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</si>
  <si>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</si>
  <si>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</si>
  <si>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</si>
  <si>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</si>
  <si>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</si>
  <si>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</si>
  <si>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</si>
  <si>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</si>
  <si>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</si>
  <si>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</si>
  <si>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</si>
  <si>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</si>
  <si>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</si>
  <si>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</si>
  <si>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</si>
  <si>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</si>
  <si>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</si>
  <si>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</si>
  <si>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</si>
  <si>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</si>
  <si>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</si>
  <si>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</si>
  <si>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</si>
  <si>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</si>
  <si>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</si>
  <si>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</si>
  <si>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</si>
  <si>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</si>
  <si>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</si>
  <si>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</si>
  <si>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</si>
  <si>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</si>
  <si>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</si>
  <si>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</si>
  <si>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</si>
  <si>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</si>
  <si>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</si>
  <si>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</si>
  <si>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</si>
  <si>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</si>
  <si>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</si>
  <si>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</si>
  <si>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</si>
  <si>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</si>
  <si>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</si>
  <si>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</si>
  <si>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</si>
  <si>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</si>
  <si>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</si>
  <si>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</si>
  <si>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</si>
  <si>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</si>
  <si>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</si>
  <si>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</si>
  <si>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</si>
  <si>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</si>
  <si>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</si>
  <si>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</si>
  <si>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</si>
  <si>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</si>
  <si>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</si>
  <si>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</si>
  <si>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</si>
  <si>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</si>
  <si>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</si>
  <si>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</si>
  <si>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</si>
  <si>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</si>
  <si>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</si>
  <si>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</si>
  <si>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</si>
  <si>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</si>
  <si>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</si>
  <si>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</si>
  <si>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</si>
  <si>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</si>
  <si>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</si>
  <si>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</si>
  <si>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</si>
  <si>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</si>
  <si>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</si>
  <si>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</si>
  <si>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</si>
  <si>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</si>
  <si>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</si>
  <si>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</si>
  <si>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</si>
  <si>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</si>
  <si>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</si>
  <si>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</si>
  <si>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</si>
  <si>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</si>
  <si>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</si>
  <si>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</si>
  <si>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</si>
  <si>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</si>
  <si>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</si>
  <si>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</si>
  <si>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</si>
  <si>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</si>
  <si>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</si>
  <si>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</si>
  <si>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</si>
  <si>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</si>
  <si>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</si>
  <si>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</si>
  <si>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</si>
  <si>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</si>
  <si>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</si>
  <si>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</si>
  <si>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</si>
  <si>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</si>
  <si>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</si>
  <si>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</si>
  <si>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</si>
  <si>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</si>
  <si>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</si>
  <si>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</si>
  <si>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</si>
  <si>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</si>
  <si>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</si>
  <si>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</si>
  <si>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</si>
  <si>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</si>
  <si>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</si>
  <si>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</si>
  <si>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</si>
  <si>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</si>
  <si>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</si>
  <si>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</si>
  <si>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</si>
  <si>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</si>
  <si>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</si>
  <si>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</si>
  <si>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</si>
  <si>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</si>
  <si>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</si>
  <si>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</si>
  <si>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</si>
  <si>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</si>
  <si>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</si>
  <si>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</si>
  <si>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</si>
  <si>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</si>
  <si>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</si>
  <si>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</si>
  <si>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</si>
  <si>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</si>
  <si>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</si>
  <si>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</si>
  <si>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</si>
  <si>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</si>
  <si>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</si>
  <si>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</si>
  <si>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</si>
  <si>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</si>
  <si>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</si>
  <si>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</si>
  <si>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</si>
  <si>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</si>
  <si>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</si>
  <si>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</si>
  <si>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</si>
  <si>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</si>
  <si>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</si>
  <si>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</si>
  <si>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</si>
  <si>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</si>
  <si>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</si>
  <si>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</si>
  <si>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</si>
  <si>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</si>
  <si>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</si>
  <si>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</si>
  <si>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</si>
  <si>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</si>
  <si>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</si>
  <si>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</si>
  <si>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</si>
  <si>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</si>
  <si>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</si>
  <si>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</si>
  <si>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</si>
  <si>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</si>
  <si>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</si>
  <si>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</si>
  <si>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</si>
  <si>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</si>
  <si>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</si>
  <si>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</si>
  <si>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</si>
  <si>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</si>
  <si>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</si>
  <si>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</si>
  <si>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</si>
  <si>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</si>
  <si>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</si>
  <si>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</si>
  <si>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</si>
  <si>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</si>
  <si>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</si>
  <si>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</si>
  <si>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</si>
  <si>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</si>
  <si>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</si>
  <si>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</si>
  <si>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</si>
  <si>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</si>
  <si>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</si>
  <si>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</si>
  <si>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</si>
  <si>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</si>
  <si>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</si>
  <si>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</si>
  <si>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</si>
  <si>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</si>
  <si>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</si>
  <si>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</si>
  <si>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</si>
  <si>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</si>
  <si>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</si>
  <si>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</si>
  <si>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</si>
  <si>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</si>
  <si>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</si>
  <si>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</si>
  <si>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</si>
  <si>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</si>
  <si>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</si>
  <si>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</si>
  <si>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</si>
  <si>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</si>
  <si>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</si>
  <si>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</si>
  <si>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</si>
  <si>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</si>
  <si>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</si>
  <si>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</si>
  <si>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</si>
  <si>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</si>
  <si>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</si>
  <si>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</si>
  <si>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</si>
  <si>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</si>
  <si>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</si>
  <si>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</si>
  <si>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</si>
  <si>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</si>
  <si>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</si>
  <si>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</si>
  <si>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</si>
  <si>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</si>
  <si>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</si>
  <si>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</si>
  <si>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</si>
  <si>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</si>
  <si>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</si>
  <si>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</si>
  <si>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</si>
  <si>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</si>
  <si>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</si>
  <si>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</si>
  <si>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</si>
  <si>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</si>
  <si>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</si>
  <si>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</si>
  <si>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</si>
  <si>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</si>
  <si>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</si>
  <si>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</si>
  <si>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</si>
  <si>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</si>
  <si>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</si>
  <si>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</si>
  <si>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</si>
  <si>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</si>
  <si>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</si>
  <si>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</si>
  <si>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</si>
  <si>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</si>
  <si>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</si>
  <si>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</si>
  <si>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</si>
  <si>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</si>
  <si>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</si>
  <si>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</si>
  <si>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</si>
  <si>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</si>
  <si>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</si>
  <si>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</si>
  <si>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</si>
  <si>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</si>
  <si>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</si>
  <si>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</si>
  <si>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</si>
  <si>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</si>
  <si>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</si>
  <si>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</si>
  <si>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</si>
  <si>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</si>
  <si>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</si>
  <si>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</si>
  <si>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</si>
  <si>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</si>
  <si>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</si>
  <si>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</si>
  <si>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</si>
  <si>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</si>
  <si>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</si>
  <si>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</si>
  <si>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</si>
  <si>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</si>
  <si>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</si>
  <si>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</si>
  <si>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</si>
  <si>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</si>
  <si>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</si>
  <si>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</si>
  <si>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</si>
  <si>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</si>
  <si>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</si>
  <si>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</si>
  <si>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</si>
  <si>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</si>
  <si>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</si>
  <si>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</si>
  <si>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</si>
  <si>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</si>
  <si>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</si>
  <si>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</si>
  <si>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</si>
  <si>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</si>
  <si>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</si>
  <si>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</si>
  <si>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</si>
  <si>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</si>
  <si>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</si>
  <si>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</si>
  <si>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</si>
  <si>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</si>
  <si>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</si>
  <si>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</si>
  <si>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</si>
  <si>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</si>
  <si>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</si>
  <si>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</si>
  <si>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</si>
  <si>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</si>
  <si>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</si>
  <si>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</si>
  <si>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</si>
  <si>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</si>
  <si>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</si>
  <si>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</si>
  <si>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</si>
  <si>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</si>
  <si>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</si>
  <si>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</si>
  <si>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</si>
  <si>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</si>
  <si>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</si>
  <si>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</si>
  <si>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</si>
  <si>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</si>
  <si>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</si>
  <si>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</si>
  <si>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</si>
  <si>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</si>
  <si>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</si>
  <si>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</si>
  <si>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</si>
  <si>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</si>
  <si>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</si>
  <si>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</si>
  <si>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</si>
  <si>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</si>
  <si>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</si>
  <si>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</si>
  <si>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</si>
  <si>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</si>
  <si>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</si>
  <si>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</si>
  <si>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</si>
  <si>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</si>
  <si>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</si>
  <si>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</si>
  <si>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</si>
  <si>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</si>
  <si>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</si>
  <si>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</si>
  <si>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</si>
  <si>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</si>
  <si>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</si>
  <si>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</si>
  <si>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</si>
  <si>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</si>
  <si>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</si>
  <si>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</si>
  <si>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</si>
  <si>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</si>
  <si>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</si>
  <si>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</si>
  <si>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</si>
  <si>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</si>
  <si>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</si>
  <si>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</si>
  <si>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</si>
  <si>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</si>
  <si>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</si>
  <si>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</si>
  <si>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</si>
  <si>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</si>
  <si>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</si>
  <si>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</si>
  <si>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</si>
  <si>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</si>
  <si>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</si>
  <si>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</si>
  <si>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</si>
  <si>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</si>
  <si>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</si>
  <si>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</si>
  <si>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</si>
  <si>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</si>
  <si>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</si>
  <si>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</si>
  <si>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</si>
  <si>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</si>
  <si>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</si>
  <si>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</si>
  <si>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</si>
  <si>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</si>
  <si>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</si>
  <si>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</si>
  <si>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</si>
  <si>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</si>
  <si>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</si>
  <si>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</si>
  <si>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</si>
  <si>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</si>
  <si>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</si>
  <si>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</si>
  <si>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</si>
  <si>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</si>
  <si>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</si>
  <si>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</si>
  <si>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</si>
  <si>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</si>
  <si>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</si>
  <si>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</si>
  <si>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</si>
  <si>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</si>
  <si>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</si>
  <si>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</si>
  <si>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</si>
  <si>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</si>
  <si>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</si>
  <si>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</si>
  <si>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</si>
  <si>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</si>
  <si>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</si>
  <si>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</si>
  <si>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</si>
  <si>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</si>
  <si>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</si>
  <si>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</si>
  <si>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</si>
  <si>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</si>
  <si>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</si>
  <si>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</si>
  <si>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</si>
  <si>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</si>
  <si>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</si>
  <si>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</si>
  <si>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</si>
  <si>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</si>
  <si>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</si>
  <si>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</si>
  <si>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</si>
  <si>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</si>
  <si>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</si>
  <si>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</si>
  <si>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</si>
  <si>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</si>
  <si>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</si>
  <si>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</si>
  <si>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</si>
  <si>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</si>
  <si>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</si>
  <si>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</si>
  <si>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</si>
  <si>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</si>
  <si>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</si>
  <si>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</si>
  <si>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</si>
  <si>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</si>
  <si>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</si>
  <si>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</si>
  <si>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</si>
  <si>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</si>
  <si>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</si>
  <si>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</si>
  <si>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</si>
  <si>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</si>
  <si>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</si>
  <si>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</si>
  <si>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</si>
  <si>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</si>
  <si>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</si>
  <si>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</si>
  <si>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</si>
  <si>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</si>
  <si>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</si>
  <si>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</si>
  <si>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</si>
  <si>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</si>
  <si>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</si>
  <si>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</si>
  <si>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</si>
  <si>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</si>
  <si>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</si>
  <si>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</si>
  <si>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</si>
  <si>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</si>
  <si>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</si>
  <si>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</si>
  <si>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</si>
  <si>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</si>
  <si>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</si>
  <si>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</si>
  <si>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</si>
  <si>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</si>
  <si>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</si>
  <si>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</si>
  <si>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</si>
  <si>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</si>
  <si>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</si>
  <si>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</si>
  <si>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</si>
  <si>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</si>
  <si>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</si>
  <si>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</si>
  <si>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</si>
  <si>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</si>
  <si>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</si>
  <si>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</si>
  <si>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</si>
  <si>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</si>
  <si>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</si>
  <si>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</si>
  <si>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</si>
  <si>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</si>
  <si>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</si>
  <si>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</si>
  <si>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</si>
  <si>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</si>
  <si>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</si>
  <si>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</si>
  <si>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</si>
  <si>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</si>
  <si>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</si>
  <si>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</si>
  <si>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</si>
  <si>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</si>
  <si>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</si>
  <si>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</si>
  <si>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</si>
  <si>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</si>
  <si>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</si>
  <si>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</si>
  <si>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</si>
  <si>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</si>
  <si>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</si>
  <si>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</si>
  <si>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</si>
  <si>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</si>
  <si>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</si>
  <si>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</si>
  <si>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</si>
  <si>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</si>
  <si>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</si>
  <si>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</si>
  <si>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</si>
  <si>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</si>
  <si>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</si>
  <si>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</si>
  <si>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</si>
  <si>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</si>
  <si>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</si>
  <si>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</si>
  <si>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</si>
  <si>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</si>
  <si>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</si>
  <si>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</si>
  <si>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</si>
  <si>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</si>
  <si>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</si>
  <si>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</si>
  <si>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</si>
  <si>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</si>
  <si>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</si>
  <si>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</si>
  <si>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</si>
  <si>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</si>
  <si>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</si>
  <si>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</si>
  <si>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</si>
  <si>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</si>
  <si>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</si>
  <si>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</si>
  <si>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</si>
  <si>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</si>
  <si>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</si>
  <si>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</si>
  <si>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</si>
  <si>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</si>
  <si>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</si>
  <si>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</si>
  <si>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</si>
  <si>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</si>
  <si>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</si>
  <si>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</si>
  <si>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</si>
  <si>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</si>
  <si>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</si>
  <si>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</si>
  <si>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</si>
  <si>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</si>
  <si>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</si>
  <si>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</si>
  <si>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</si>
  <si>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</si>
  <si>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</si>
  <si>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</si>
  <si>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</si>
  <si>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</si>
  <si>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</si>
  <si>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</si>
  <si>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</si>
  <si>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</si>
  <si>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</si>
  <si>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</si>
  <si>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</si>
  <si>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</si>
  <si>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</si>
  <si>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</si>
  <si>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</si>
  <si>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</si>
  <si>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</si>
  <si>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</si>
  <si>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</si>
  <si>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</si>
  <si>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</si>
  <si>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</si>
  <si>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</si>
  <si>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</si>
  <si>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</si>
  <si>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</si>
  <si>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</si>
  <si>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</si>
  <si>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</si>
  <si>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</si>
  <si>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</si>
  <si>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</si>
  <si>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</si>
  <si>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</si>
  <si>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</si>
  <si>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</si>
  <si>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</si>
  <si>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</si>
  <si>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</si>
  <si>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</si>
  <si>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</si>
  <si>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</si>
  <si>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</si>
  <si>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</si>
  <si>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</si>
  <si>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</si>
  <si>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</si>
  <si>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</si>
  <si>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</si>
  <si>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</si>
  <si>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</si>
  <si>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</si>
  <si>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</si>
  <si>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</si>
  <si>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</si>
  <si>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</si>
  <si>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</si>
  <si>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</si>
  <si>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</si>
  <si>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</si>
  <si>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</si>
  <si>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</si>
  <si>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</si>
  <si>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</si>
  <si>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</si>
  <si>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</si>
  <si>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</si>
  <si>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</si>
  <si>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</si>
  <si>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</si>
  <si>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</si>
  <si>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</si>
  <si>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</si>
  <si>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</si>
  <si>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</si>
  <si>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</si>
  <si>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</si>
  <si>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</si>
  <si>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</si>
  <si>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</si>
  <si>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</si>
  <si>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</si>
  <si>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</si>
  <si>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</si>
  <si>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</si>
  <si>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</si>
  <si>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</si>
  <si>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</si>
  <si>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</si>
  <si>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</si>
  <si>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</si>
  <si>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</si>
  <si>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</si>
  <si>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</si>
  <si>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</si>
  <si>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</si>
  <si>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</si>
  <si>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</si>
  <si>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</si>
  <si>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</si>
  <si>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</si>
  <si>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</si>
  <si>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</si>
  <si>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</si>
  <si>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</si>
  <si>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</si>
  <si>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</si>
  <si>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</si>
  <si>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</si>
  <si>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</si>
  <si>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</si>
  <si>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</si>
  <si>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</si>
  <si>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</si>
  <si>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</si>
  <si>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</si>
  <si>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</si>
  <si>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</si>
  <si>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</si>
  <si>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</si>
  <si>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</si>
  <si>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</si>
  <si>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</si>
  <si>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</si>
  <si>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</si>
  <si>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</si>
  <si>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</si>
  <si>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</si>
  <si>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</si>
  <si>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</si>
  <si>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</si>
  <si>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</si>
  <si>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</si>
  <si>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</si>
  <si>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</si>
  <si>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</si>
  <si>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</si>
  <si>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</si>
  <si>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</si>
  <si>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</si>
  <si>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</si>
  <si>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</si>
  <si>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</si>
  <si>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</si>
  <si>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</si>
  <si>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</si>
  <si>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</si>
  <si>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</si>
  <si>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</si>
  <si>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</si>
  <si>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</si>
  <si>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</si>
  <si>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</si>
  <si>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</si>
  <si>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</si>
  <si>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</si>
  <si>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</si>
  <si>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</si>
  <si>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</si>
  <si>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</si>
  <si>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</si>
  <si>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</si>
  <si>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</si>
  <si>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</si>
  <si>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</si>
  <si>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</si>
  <si>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</si>
  <si>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</si>
  <si>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</si>
  <si>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</si>
  <si>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</si>
  <si>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</si>
  <si>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</si>
  <si>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</si>
  <si>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</si>
  <si>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</si>
  <si>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</si>
  <si>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</si>
  <si>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</si>
  <si>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</si>
  <si>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</si>
  <si>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</si>
  <si>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</si>
  <si>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</si>
  <si>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</si>
  <si>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</si>
  <si>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</si>
  <si>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</si>
  <si>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</si>
  <si>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</si>
  <si>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</si>
  <si>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</si>
  <si>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</si>
  <si>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</si>
  <si>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</si>
  <si>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</si>
  <si>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</si>
  <si>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</si>
  <si>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</si>
  <si>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</si>
  <si>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</si>
  <si>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</si>
  <si>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</si>
  <si>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</si>
  <si>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</si>
  <si>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</si>
  <si>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</si>
  <si>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</si>
  <si>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</si>
  <si>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</si>
  <si>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</si>
  <si>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</si>
  <si>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</si>
  <si>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</si>
  <si>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</si>
  <si>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</si>
  <si>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</si>
  <si>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</si>
  <si>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</si>
  <si>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</si>
  <si>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</si>
  <si>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</si>
  <si>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</si>
  <si>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</si>
  <si>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</si>
  <si>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</si>
  <si>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</si>
  <si>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</si>
  <si>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</si>
  <si>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שקלי</t>
  </si>
  <si>
    <t>1150713</t>
  </si>
  <si>
    <t>אג"ח</t>
  </si>
  <si>
    <t>הראל סל תל בונד תשואות</t>
  </si>
  <si>
    <t>1150622</t>
  </si>
  <si>
    <t>הראל סל תלבונד 40</t>
  </si>
  <si>
    <t>1150499</t>
  </si>
  <si>
    <t>הראל סל תלבונד 60</t>
  </si>
  <si>
    <t>1150473</t>
  </si>
  <si>
    <t>פסגות ETF תל בונד 60</t>
  </si>
  <si>
    <t>1148006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</si>
  <si>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</si>
  <si>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</si>
  <si>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</si>
  <si>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</si>
  <si>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</si>
  <si>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</si>
  <si>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</si>
  <si>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</si>
  <si>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</si>
  <si>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</si>
  <si>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</si>
  <si>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</si>
  <si>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</si>
  <si>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</si>
  <si>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</si>
  <si>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</si>
  <si>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</si>
  <si>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</si>
  <si>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</si>
  <si>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</si>
  <si>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</si>
  <si>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</si>
  <si>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</si>
  <si>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</si>
  <si>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</si>
  <si>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</si>
  <si>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</si>
  <si>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</si>
  <si>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</si>
  <si>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</si>
  <si>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</si>
  <si>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</si>
  <si>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</si>
  <si>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</si>
  <si>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</si>
  <si>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</si>
  <si>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</si>
  <si>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</si>
  <si>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</si>
  <si>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</si>
  <si>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</si>
  <si>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</si>
  <si>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</si>
  <si>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</si>
  <si>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</si>
  <si>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</si>
  <si>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</si>
  <si>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</si>
  <si>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</si>
  <si>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</si>
  <si>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</si>
  <si>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</si>
  <si>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</si>
  <si>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</si>
  <si>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</si>
  <si>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</si>
  <si>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</si>
  <si>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</si>
  <si>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</si>
  <si>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</si>
  <si>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</si>
  <si>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</si>
  <si>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</si>
  <si>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</si>
  <si>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</si>
  <si>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</si>
  <si>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</si>
  <si>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</si>
  <si>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</si>
  <si>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</si>
  <si>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</si>
  <si>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</si>
  <si>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</si>
  <si>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</si>
  <si>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</si>
  <si>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</si>
  <si>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</si>
  <si>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</si>
  <si>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</si>
  <si>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</si>
  <si>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</si>
  <si>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</si>
  <si>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</si>
  <si>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</si>
  <si>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</si>
  <si>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</si>
  <si>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</si>
  <si>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</si>
  <si>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</si>
  <si>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</si>
  <si>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</si>
  <si>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</si>
  <si>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</si>
  <si>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</si>
  <si>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</si>
  <si>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</si>
  <si>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</si>
  <si>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</si>
  <si>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</si>
  <si>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</si>
  <si>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</si>
  <si>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</si>
  <si>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</si>
  <si>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</si>
  <si>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</si>
  <si>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</si>
  <si>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</si>
  <si>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</si>
  <si>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</si>
  <si>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</si>
  <si>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</si>
  <si>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</si>
  <si>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</si>
  <si>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</si>
  <si>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</si>
  <si>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</si>
  <si>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</si>
  <si>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</si>
  <si>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</si>
  <si>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</si>
  <si>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</si>
  <si>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</si>
  <si>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</si>
  <si>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</si>
  <si>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</si>
  <si>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</si>
  <si>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</si>
  <si>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</si>
  <si>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</si>
  <si>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</si>
  <si>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</si>
  <si>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</si>
  <si>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</si>
  <si>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</si>
  <si>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</si>
  <si>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</si>
  <si>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</si>
  <si>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</si>
  <si>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</si>
  <si>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אול יר אגח ג לא סחיר</t>
  </si>
  <si>
    <t>מרווח הוגן</t>
  </si>
  <si>
    <t>1841580</t>
  </si>
  <si>
    <t>אול יר אגח ה ל א סחיר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</si>
  <si>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</si>
  <si>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</si>
  <si>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</si>
  <si>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</si>
  <si>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</si>
  <si>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</si>
  <si>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</si>
  <si>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</si>
  <si>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</si>
  <si>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</si>
  <si>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</si>
  <si>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</si>
  <si>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</si>
  <si>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</si>
  <si>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</si>
  <si>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</si>
  <si>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</si>
  <si>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</si>
  <si>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</si>
  <si>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</si>
  <si>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</si>
  <si>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</si>
  <si>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</si>
  <si>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</si>
  <si>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</si>
  <si>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</si>
  <si>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</si>
  <si>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</si>
  <si>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</si>
  <si>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</si>
  <si>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</si>
  <si>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</si>
  <si>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</si>
  <si>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</si>
  <si>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</si>
  <si>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</si>
  <si>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</si>
  <si>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</si>
  <si>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</si>
  <si>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</si>
  <si>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</si>
  <si>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</si>
  <si>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</si>
  <si>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</si>
  <si>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</si>
  <si>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</si>
  <si>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</si>
  <si>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</si>
  <si>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</si>
  <si>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</si>
  <si>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</si>
  <si>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</si>
  <si>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</si>
  <si>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</si>
  <si>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</si>
  <si>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</si>
  <si>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</si>
  <si>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</si>
  <si>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</si>
  <si>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</si>
  <si>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</si>
  <si>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</si>
  <si>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</si>
  <si>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</si>
  <si>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</si>
  <si>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</si>
  <si>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</si>
  <si>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</si>
  <si>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</si>
  <si>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</si>
  <si>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</si>
  <si>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</si>
  <si>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</si>
  <si>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</si>
  <si>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</si>
  <si>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</si>
  <si>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</si>
  <si>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</si>
  <si>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</si>
  <si>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</si>
  <si>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</si>
  <si>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</si>
  <si>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</si>
  <si>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</si>
  <si>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</si>
  <si>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</si>
  <si>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</si>
  <si>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</si>
  <si>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</si>
  <si>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</si>
  <si>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</si>
  <si>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</si>
  <si>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</si>
  <si>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</si>
  <si>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</si>
  <si>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</si>
  <si>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</si>
  <si>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</si>
  <si>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</si>
  <si>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</si>
  <si>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</si>
  <si>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</si>
  <si>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</si>
  <si>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</si>
  <si>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</si>
  <si>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</si>
  <si>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</si>
  <si>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</si>
  <si>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</si>
  <si>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</si>
  <si>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</si>
  <si>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</si>
  <si>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</si>
  <si>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</si>
  <si>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</si>
  <si>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</si>
  <si>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</si>
  <si>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</si>
  <si>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</si>
  <si>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</si>
  <si>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</si>
  <si>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</si>
  <si>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</si>
  <si>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</si>
  <si>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</si>
  <si>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</si>
  <si>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</si>
  <si>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</si>
  <si>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</si>
  <si>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</si>
  <si>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</si>
  <si>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</si>
  <si>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</si>
  <si>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</si>
  <si>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</si>
  <si>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</si>
  <si>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</si>
  <si>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</si>
  <si>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</si>
  <si>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</si>
  <si>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</si>
  <si>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</si>
  <si>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</si>
  <si>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</si>
  <si>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</si>
  <si>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</si>
  <si>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</si>
  <si>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</si>
  <si>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</si>
  <si>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</si>
  <si>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</si>
  <si>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3.5603 22-11-23 (12) -397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</si>
  <si>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</si>
  <si>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</si>
  <si>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</si>
  <si>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</si>
  <si>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</si>
  <si>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</si>
  <si>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</si>
  <si>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</si>
  <si>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</si>
  <si>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</si>
  <si>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</si>
  <si>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</si>
  <si>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</si>
  <si>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</si>
  <si>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</si>
  <si>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</si>
  <si>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</si>
  <si>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</si>
  <si>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</si>
  <si>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</si>
  <si>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</si>
  <si>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</si>
  <si>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</si>
  <si>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</si>
  <si>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</si>
  <si>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</si>
  <si>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</si>
  <si>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</si>
  <si>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</si>
  <si>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</si>
  <si>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</si>
  <si>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</si>
  <si>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</si>
  <si>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</si>
  <si>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</si>
  <si>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</si>
  <si>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</si>
  <si>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</si>
  <si>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</si>
  <si>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10000972</t>
  </si>
  <si>
    <t>10003815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</si>
  <si>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</si>
  <si>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</si>
  <si>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</si>
  <si>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</si>
  <si>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</si>
  <si>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</si>
  <si>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</si>
  <si>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</si>
  <si>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</si>
  <si>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</si>
  <si>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</si>
  <si>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</si>
  <si>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</si>
  <si>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</si>
  <si>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</si>
  <si>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</si>
  <si>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</si>
  <si>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</si>
  <si>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</si>
  <si>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</si>
  <si>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</si>
  <si>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</si>
  <si>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</si>
  <si>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</si>
  <si>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</si>
  <si>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</si>
  <si>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</si>
  <si>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</si>
  <si>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</si>
  <si>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</si>
  <si>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</si>
  <si>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</si>
  <si>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</si>
  <si>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</si>
  <si>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</si>
  <si>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</si>
  <si>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</si>
  <si>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</si>
  <si>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</si>
  <si>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</si>
  <si>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</si>
  <si>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</si>
  <si>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</si>
  <si>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</si>
  <si>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</si>
  <si>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</si>
  <si>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</si>
  <si>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</si>
  <si>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</si>
  <si>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</si>
  <si>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</si>
  <si>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</si>
  <si>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</si>
  <si>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</si>
  <si>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</si>
  <si>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</si>
  <si>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</si>
  <si>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</si>
  <si>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</si>
  <si>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</si>
  <si>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</si>
  <si>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</si>
  <si>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</si>
  <si>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</si>
  <si>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</si>
  <si>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</si>
  <si>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</si>
  <si>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</si>
  <si>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</si>
  <si>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</si>
  <si>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</si>
  <si>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</si>
  <si>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</si>
  <si>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</si>
  <si>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</si>
  <si>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</si>
  <si>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</si>
  <si>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</si>
  <si>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</si>
  <si>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</si>
  <si>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</si>
  <si>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</si>
  <si>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</si>
  <si>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</si>
  <si>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</si>
  <si>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</si>
  <si>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</si>
  <si>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</si>
  <si>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</si>
  <si>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</si>
  <si>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</si>
  <si>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</si>
  <si>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</si>
  <si>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</si>
  <si>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</si>
  <si>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</si>
  <si>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</si>
  <si>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</si>
  <si>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</si>
  <si>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</si>
  <si>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</si>
  <si>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</si>
  <si>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</si>
  <si>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</si>
  <si>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</si>
  <si>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</si>
  <si>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</si>
  <si>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</si>
  <si>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</si>
  <si>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</si>
  <si>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</si>
  <si>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10000946</t>
  </si>
  <si>
    <t>10003702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</si>
  <si>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</si>
  <si>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</si>
  <si>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</si>
  <si>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</si>
  <si>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</si>
  <si>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</si>
  <si>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</si>
  <si>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</si>
  <si>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</si>
  <si>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</si>
  <si>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</si>
  <si>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</si>
  <si>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</si>
  <si>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</si>
  <si>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</si>
  <si>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</si>
  <si>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</si>
  <si>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</si>
  <si>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</si>
  <si>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</si>
  <si>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</si>
  <si>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</si>
  <si>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</si>
  <si>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</si>
  <si>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</si>
  <si>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</si>
  <si>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</si>
  <si>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3.65 05-07-23 (10) -74</t>
  </si>
  <si>
    <t>10000952</t>
  </si>
  <si>
    <t>10003710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</si>
  <si>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</si>
  <si>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</si>
  <si>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</si>
  <si>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</si>
  <si>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</si>
  <si>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</si>
  <si>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</si>
  <si>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</si>
  <si>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</si>
  <si>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</si>
  <si>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</si>
  <si>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</si>
  <si>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</si>
  <si>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</si>
  <si>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</si>
  <si>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</si>
  <si>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</si>
  <si>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</si>
  <si>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</si>
  <si>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</si>
  <si>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</si>
  <si>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</si>
  <si>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10003762</t>
  </si>
  <si>
    <t>10000739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</si>
  <si>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</si>
  <si>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</si>
  <si>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</si>
  <si>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</si>
  <si>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</si>
  <si>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</si>
  <si>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</si>
  <si>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</si>
  <si>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</si>
  <si>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</si>
  <si>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</si>
  <si>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</si>
  <si>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</si>
  <si>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</si>
  <si>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</si>
  <si>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</si>
  <si>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</si>
  <si>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</si>
  <si>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</si>
  <si>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</si>
  <si>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</si>
  <si>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</si>
  <si>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</si>
  <si>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</si>
  <si>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</si>
  <si>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</si>
  <si>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</si>
  <si>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</si>
  <si>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10000962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</si>
  <si>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</si>
  <si>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</si>
  <si>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</si>
  <si>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</si>
  <si>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</si>
  <si>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</si>
  <si>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</si>
  <si>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</si>
  <si>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</si>
  <si>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</si>
  <si>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</si>
  <si>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</si>
  <si>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</si>
  <si>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</si>
  <si>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</si>
  <si>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</si>
  <si>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</si>
  <si>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</si>
  <si>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</si>
  <si>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</si>
  <si>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</si>
  <si>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</si>
  <si>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</si>
  <si>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</si>
  <si>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</si>
  <si>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</si>
  <si>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</si>
  <si>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</si>
  <si>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</si>
  <si>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</si>
  <si>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</si>
  <si>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</si>
  <si>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</si>
  <si>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</si>
  <si>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</si>
  <si>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</si>
  <si>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</si>
  <si>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</si>
  <si>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</si>
  <si>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</si>
  <si>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</si>
  <si>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</si>
  <si>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</si>
  <si>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</si>
  <si>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</si>
  <si>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</si>
  <si>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</si>
  <si>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</si>
  <si>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</si>
  <si>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10000984</t>
  </si>
  <si>
    <t>10003869</t>
  </si>
  <si>
    <t>10000982</t>
  </si>
  <si>
    <t>+USD/-ILS 3.5785 04-12-23 (10) -255</t>
  </si>
  <si>
    <t>10000016</t>
  </si>
  <si>
    <t>+USD/-ILS 3.6024 04-12-23 (10) -361</t>
  </si>
  <si>
    <t>10000010</t>
  </si>
  <si>
    <t>+USD/-ILS 3.607 04-12-23 (10) -240</t>
  </si>
  <si>
    <t>10000017</t>
  </si>
  <si>
    <t>+USD/-ILS 3.609 04-12-23 (10) -320</t>
  </si>
  <si>
    <t>10000013</t>
  </si>
  <si>
    <t>+USD/-ILS 3.6158 04-12-23 (10) -312</t>
  </si>
  <si>
    <t>10000012</t>
  </si>
  <si>
    <t>+USD/-ILS 3.6223 04-12-23 (10) -377</t>
  </si>
  <si>
    <t>10000009</t>
  </si>
  <si>
    <t>+USD/-ILS 3.633 04-12-23 (10) -280</t>
  </si>
  <si>
    <t>10000011</t>
  </si>
  <si>
    <t>+USD/-ILS 3.634 04-12-23 (10) -305</t>
  </si>
  <si>
    <t>10000015</t>
  </si>
  <si>
    <t>+USD/-ILS 3.6785 04-12-23 (10) -355</t>
  </si>
  <si>
    <t>10000014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</si>
  <si>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</si>
  <si>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</si>
  <si>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</si>
  <si>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</si>
  <si>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</si>
  <si>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</si>
  <si>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</si>
  <si>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</si>
  <si>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</si>
  <si>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</si>
  <si>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</si>
  <si>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</si>
  <si>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</si>
  <si>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</si>
  <si>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</si>
  <si>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</si>
  <si>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</si>
  <si>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</si>
  <si>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</si>
  <si>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</si>
  <si>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</si>
  <si>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</si>
  <si>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</si>
  <si>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</si>
  <si>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</si>
  <si>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</si>
  <si>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</si>
  <si>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</si>
  <si>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</si>
  <si>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</si>
  <si>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</si>
  <si>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</si>
  <si>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</si>
  <si>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</si>
  <si>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</si>
  <si>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</si>
  <si>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</si>
  <si>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</si>
  <si>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</si>
  <si>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</si>
  <si>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</si>
  <si>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</si>
  <si>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</si>
  <si>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</si>
  <si>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</si>
  <si>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</si>
  <si>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</si>
  <si>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</si>
  <si>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</si>
  <si>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</si>
  <si>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</si>
  <si>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</si>
  <si>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</si>
  <si>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</si>
  <si>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</si>
  <si>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</si>
  <si>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</si>
  <si>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</si>
  <si>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</si>
  <si>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</si>
  <si>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</si>
  <si>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</si>
  <si>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</si>
  <si>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</si>
  <si>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</si>
  <si>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</si>
  <si>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</si>
  <si>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</si>
  <si>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</si>
  <si>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</si>
  <si>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</si>
  <si>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</si>
  <si>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</si>
  <si>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</si>
  <si>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</si>
  <si>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10000908</t>
  </si>
  <si>
    <t>10003585</t>
  </si>
  <si>
    <t>+USD/-EUR 1.0808 14-08-23 (10) +83</t>
  </si>
  <si>
    <t>10000906</t>
  </si>
  <si>
    <t>10003581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</si>
  <si>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</si>
  <si>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</si>
  <si>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</si>
  <si>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</si>
  <si>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</si>
  <si>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</si>
  <si>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</si>
  <si>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</si>
  <si>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</si>
  <si>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</si>
  <si>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</si>
  <si>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</si>
  <si>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</si>
  <si>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</si>
  <si>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</si>
  <si>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</si>
  <si>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</si>
  <si>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</si>
  <si>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</si>
  <si>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</si>
  <si>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</si>
  <si>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</si>
  <si>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</si>
  <si>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</si>
  <si>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</si>
  <si>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</si>
  <si>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</si>
  <si>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</si>
  <si>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</si>
  <si>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</si>
  <si>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</si>
  <si>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</si>
  <si>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10000979</t>
  </si>
  <si>
    <t>10003867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</si>
  <si>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</si>
  <si>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</si>
  <si>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</si>
  <si>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</si>
  <si>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</si>
  <si>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</si>
  <si>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</si>
  <si>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</si>
  <si>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</si>
  <si>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</si>
  <si>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</si>
  <si>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</si>
  <si>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</si>
  <si>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</si>
  <si>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</si>
  <si>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</si>
  <si>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</si>
  <si>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</si>
  <si>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</si>
  <si>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</si>
  <si>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</si>
  <si>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</si>
  <si>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</si>
  <si>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</si>
  <si>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</si>
  <si>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</si>
  <si>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</si>
  <si>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</si>
  <si>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</si>
  <si>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</si>
  <si>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</si>
  <si>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</si>
  <si>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</si>
  <si>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</si>
  <si>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</si>
  <si>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</si>
  <si>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</si>
  <si>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</si>
  <si>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</si>
  <si>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</si>
  <si>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</si>
  <si>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</si>
  <si>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</si>
  <si>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</si>
  <si>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</si>
  <si>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</si>
  <si>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</si>
  <si>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</si>
  <si>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</si>
  <si>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</si>
  <si>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10002854</t>
  </si>
  <si>
    <t>10003491</t>
  </si>
  <si>
    <t>10003756</t>
  </si>
  <si>
    <t>SZCOMP</t>
  </si>
  <si>
    <t>10003335</t>
  </si>
  <si>
    <t>TOPIX TOTAL RETURN INDEX JPY</t>
  </si>
  <si>
    <t>10003789</t>
  </si>
  <si>
    <t>10003492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</si>
  <si>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</si>
  <si>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</si>
  <si>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</si>
  <si>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</si>
  <si>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</si>
  <si>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</si>
  <si>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</si>
  <si>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</si>
  <si>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</si>
  <si>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</si>
  <si>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</si>
  <si>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מגדל מקפת קרנות פנסיה וקופות גמל בע"מ</t>
  </si>
  <si>
    <t>סה"כ תעודות חוב מסחריות</t>
  </si>
  <si>
    <t>סה"כ מוצרים מובנים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</si>
  <si>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</si>
  <si>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</si>
  <si>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</si>
  <si>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</si>
  <si>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</si>
  <si>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</si>
  <si>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</si>
  <si>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</si>
  <si>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</si>
  <si>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לא צמוד</t>
  </si>
  <si>
    <t>מגדל מקפת משלימה (מספר אוצר 659) - מסלול משולב סחיר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</si>
</sst>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9" fillId="0" borderId="0" xfId="0" applyFont="1"/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31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N11" sqref="N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134</v>
      </c>
      <c r="C1" s="46" t="s" vm="1">
        <v>213</v>
      </c>
    </row>
    <row r="2" spans="1:4">
      <c r="B2" s="46" t="s">
        <v>133</v>
      </c>
      <c r="C2" s="46" t="s">
        <v>2371</v>
      </c>
    </row>
    <row r="3" spans="1:4">
      <c r="B3" s="46" t="s">
        <v>135</v>
      </c>
      <c r="C3" s="68" t="s">
        <v>2384</v>
      </c>
    </row>
    <row r="4" spans="1:4">
      <c r="B4" s="46" t="s">
        <v>136</v>
      </c>
      <c r="C4" s="68">
        <v>14244</v>
      </c>
    </row>
    <row r="6" spans="1:4" ht="26.25" customHeight="1">
      <c r="B6" s="129" t="s">
        <v>147</v>
      </c>
      <c r="C6" s="130"/>
      <c r="D6" s="131"/>
    </row>
    <row r="7" spans="1:4" s="9" customFormat="1">
      <c r="B7" s="21"/>
      <c r="C7" s="22" t="s">
        <v>99</v>
      </c>
      <c r="D7" s="23" t="s">
        <v>97</v>
      </c>
    </row>
    <row r="8" spans="1:4" s="9" customFormat="1">
      <c r="B8" s="21"/>
      <c r="C8" s="24" t="s">
        <v>192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146</v>
      </c>
      <c r="C10" s="69">
        <f>C11+C12+C23+C37</f>
        <v>705.58727139919472</v>
      </c>
      <c r="D10" s="70">
        <f>C10/$C$42</f>
        <v>1</v>
      </c>
    </row>
    <row r="11" spans="1:4">
      <c r="A11" s="42" t="s">
        <v>113</v>
      </c>
      <c r="B11" s="27" t="s">
        <v>148</v>
      </c>
      <c r="C11" s="69">
        <f>מזומנים!J10</f>
        <v>143.45054030719453</v>
      </c>
      <c r="D11" s="70">
        <f t="shared" ref="D11:D13" si="0">C11/$C$42</f>
        <v>0.20330658746540173</v>
      </c>
    </row>
    <row r="12" spans="1:4">
      <c r="B12" s="27" t="s">
        <v>149</v>
      </c>
      <c r="C12" s="69">
        <f>SUM(C13:C21)</f>
        <v>563.00948199000015</v>
      </c>
      <c r="D12" s="70">
        <f t="shared" si="0"/>
        <v>0.79793032671003294</v>
      </c>
    </row>
    <row r="13" spans="1:4">
      <c r="A13" s="44" t="s">
        <v>113</v>
      </c>
      <c r="B13" s="28" t="s">
        <v>60</v>
      </c>
      <c r="C13" s="69" vm="2">
        <v>108.79498613900002</v>
      </c>
      <c r="D13" s="70">
        <f t="shared" si="0"/>
        <v>0.15419068703330946</v>
      </c>
    </row>
    <row r="14" spans="1:4">
      <c r="A14" s="44" t="s">
        <v>113</v>
      </c>
      <c r="B14" s="28" t="s">
        <v>61</v>
      </c>
      <c r="C14" s="69" t="s" vm="3">
        <v>2360</v>
      </c>
      <c r="D14" s="70" t="s" vm="4">
        <v>2360</v>
      </c>
    </row>
    <row r="15" spans="1:4">
      <c r="A15" s="44" t="s">
        <v>113</v>
      </c>
      <c r="B15" s="28" t="s">
        <v>62</v>
      </c>
      <c r="C15" s="69">
        <f>'אג"ח קונצרני'!R11</f>
        <v>181.27199278900005</v>
      </c>
      <c r="D15" s="70">
        <f t="shared" ref="D15:D23" si="1">C15/$C$42</f>
        <v>0.25690938617633197</v>
      </c>
    </row>
    <row r="16" spans="1:4">
      <c r="A16" s="44" t="s">
        <v>113</v>
      </c>
      <c r="B16" s="28" t="s">
        <v>63</v>
      </c>
      <c r="C16" s="69">
        <f>מניות!L11</f>
        <v>120.22042012600005</v>
      </c>
      <c r="D16" s="70">
        <f t="shared" si="1"/>
        <v>0.17038348762669764</v>
      </c>
    </row>
    <row r="17" spans="1:4">
      <c r="A17" s="44" t="s">
        <v>113</v>
      </c>
      <c r="B17" s="28" t="s">
        <v>205</v>
      </c>
      <c r="C17" s="69" vm="5">
        <v>135.51327263799999</v>
      </c>
      <c r="D17" s="70">
        <f t="shared" si="1"/>
        <v>0.19205742242100579</v>
      </c>
    </row>
    <row r="18" spans="1:4">
      <c r="A18" s="44" t="s">
        <v>113</v>
      </c>
      <c r="B18" s="28" t="s">
        <v>64</v>
      </c>
      <c r="C18" s="69" vm="6">
        <v>15.085585571000001</v>
      </c>
      <c r="D18" s="70">
        <f t="shared" si="1"/>
        <v>2.1380183830534472E-2</v>
      </c>
    </row>
    <row r="19" spans="1:4">
      <c r="A19" s="44" t="s">
        <v>113</v>
      </c>
      <c r="B19" s="28" t="s">
        <v>65</v>
      </c>
      <c r="C19" s="69" vm="7">
        <v>1.6331834000000003E-2</v>
      </c>
      <c r="D19" s="70">
        <f t="shared" si="1"/>
        <v>2.3146440790539809E-5</v>
      </c>
    </row>
    <row r="20" spans="1:4">
      <c r="A20" s="44" t="s">
        <v>113</v>
      </c>
      <c r="B20" s="28" t="s">
        <v>66</v>
      </c>
      <c r="C20" s="69" vm="8">
        <v>0.13850463100000004</v>
      </c>
      <c r="D20" s="70">
        <f t="shared" si="1"/>
        <v>1.9629695236046761E-4</v>
      </c>
    </row>
    <row r="21" spans="1:4">
      <c r="A21" s="44" t="s">
        <v>113</v>
      </c>
      <c r="B21" s="28" t="s">
        <v>67</v>
      </c>
      <c r="C21" s="69" vm="9">
        <v>1.9683882620000004</v>
      </c>
      <c r="D21" s="70">
        <f t="shared" si="1"/>
        <v>2.7897162290026066E-3</v>
      </c>
    </row>
    <row r="22" spans="1:4">
      <c r="A22" s="44" t="s">
        <v>113</v>
      </c>
      <c r="B22" s="28" t="s">
        <v>68</v>
      </c>
      <c r="C22" s="69" t="s" vm="10">
        <v>2360</v>
      </c>
      <c r="D22" s="70" t="s" vm="11">
        <v>2360</v>
      </c>
    </row>
    <row r="23" spans="1:4">
      <c r="B23" s="27" t="s">
        <v>150</v>
      </c>
      <c r="C23" s="69">
        <f>SUM(C25:C31)</f>
        <v>-0.76327124100000043</v>
      </c>
      <c r="D23" s="70">
        <f t="shared" si="1"/>
        <v>-1.081753132374989E-3</v>
      </c>
    </row>
    <row r="24" spans="1:4">
      <c r="A24" s="44" t="s">
        <v>113</v>
      </c>
      <c r="B24" s="28" t="s">
        <v>69</v>
      </c>
      <c r="C24" s="69" t="s" vm="12">
        <v>2360</v>
      </c>
      <c r="D24" s="70" t="s" vm="13">
        <v>2360</v>
      </c>
    </row>
    <row r="25" spans="1:4">
      <c r="A25" s="44" t="s">
        <v>113</v>
      </c>
      <c r="B25" s="28" t="s">
        <v>70</v>
      </c>
      <c r="C25" s="69" t="s" vm="14">
        <v>2360</v>
      </c>
      <c r="D25" s="70" t="s" vm="15">
        <v>2360</v>
      </c>
    </row>
    <row r="26" spans="1:4">
      <c r="A26" s="44" t="s">
        <v>113</v>
      </c>
      <c r="B26" s="28" t="s">
        <v>62</v>
      </c>
      <c r="C26" s="69" vm="16">
        <v>0.24237861100000008</v>
      </c>
      <c r="D26" s="70">
        <f t="shared" ref="D26" si="2">C26/$C$42</f>
        <v>3.4351329853124773E-4</v>
      </c>
    </row>
    <row r="27" spans="1:4">
      <c r="A27" s="44" t="s">
        <v>113</v>
      </c>
      <c r="B27" s="28" t="s">
        <v>71</v>
      </c>
      <c r="C27" s="69" t="s" vm="17">
        <v>2360</v>
      </c>
      <c r="D27" s="70" t="s" vm="18">
        <v>2360</v>
      </c>
    </row>
    <row r="28" spans="1:4">
      <c r="A28" s="44" t="s">
        <v>113</v>
      </c>
      <c r="B28" s="28" t="s">
        <v>72</v>
      </c>
      <c r="C28" s="69" vm="19">
        <v>0.13489028700000003</v>
      </c>
      <c r="D28" s="70">
        <f t="shared" ref="D28:D31" si="3">C28/$C$42</f>
        <v>1.9117449033981252E-4</v>
      </c>
    </row>
    <row r="29" spans="1:4">
      <c r="A29" s="44" t="s">
        <v>113</v>
      </c>
      <c r="B29" s="28" t="s">
        <v>73</v>
      </c>
      <c r="C29" s="69" vm="20">
        <v>2.8657100000000006E-4</v>
      </c>
      <c r="D29" s="70">
        <f t="shared" si="3"/>
        <v>4.0614536516754845E-7</v>
      </c>
    </row>
    <row r="30" spans="1:4">
      <c r="A30" s="44" t="s">
        <v>113</v>
      </c>
      <c r="B30" s="28" t="s">
        <v>173</v>
      </c>
      <c r="C30" s="69" vm="21">
        <v>-2.4806030000000009E-3</v>
      </c>
      <c r="D30" s="70">
        <f t="shared" si="3"/>
        <v>-3.51565724120974E-6</v>
      </c>
    </row>
    <row r="31" spans="1:4">
      <c r="A31" s="44" t="s">
        <v>113</v>
      </c>
      <c r="B31" s="28" t="s">
        <v>94</v>
      </c>
      <c r="C31" s="69" vm="22">
        <v>-1.1383461070000005</v>
      </c>
      <c r="D31" s="70">
        <f t="shared" si="3"/>
        <v>-1.613331409370007E-3</v>
      </c>
    </row>
    <row r="32" spans="1:4">
      <c r="A32" s="44" t="s">
        <v>113</v>
      </c>
      <c r="B32" s="28" t="s">
        <v>74</v>
      </c>
      <c r="C32" s="69" t="s" vm="23">
        <v>2360</v>
      </c>
      <c r="D32" s="70" t="s" vm="24">
        <v>2360</v>
      </c>
    </row>
    <row r="33" spans="1:4">
      <c r="A33" s="44" t="s">
        <v>113</v>
      </c>
      <c r="B33" s="27" t="s">
        <v>151</v>
      </c>
      <c r="C33" s="69" t="s" vm="25">
        <v>2360</v>
      </c>
      <c r="D33" s="70" t="s" vm="26">
        <v>2360</v>
      </c>
    </row>
    <row r="34" spans="1:4">
      <c r="A34" s="44" t="s">
        <v>113</v>
      </c>
      <c r="B34" s="27" t="s">
        <v>152</v>
      </c>
      <c r="C34" s="69" t="s" vm="27">
        <v>2360</v>
      </c>
      <c r="D34" s="70" t="s" vm="28">
        <v>2360</v>
      </c>
    </row>
    <row r="35" spans="1:4">
      <c r="A35" s="44" t="s">
        <v>113</v>
      </c>
      <c r="B35" s="27" t="s">
        <v>153</v>
      </c>
      <c r="C35" s="69" t="s" vm="29">
        <v>2360</v>
      </c>
      <c r="D35" s="70" t="s" vm="30">
        <v>2360</v>
      </c>
    </row>
    <row r="36" spans="1:4">
      <c r="A36" s="44" t="s">
        <v>113</v>
      </c>
      <c r="B36" s="45" t="s">
        <v>154</v>
      </c>
      <c r="C36" s="69" t="s" vm="31">
        <v>2360</v>
      </c>
      <c r="D36" s="70" t="s" vm="32">
        <v>2360</v>
      </c>
    </row>
    <row r="37" spans="1:4">
      <c r="A37" s="44" t="s">
        <v>113</v>
      </c>
      <c r="B37" s="27" t="s">
        <v>155</v>
      </c>
      <c r="C37" s="69">
        <f>'השקעות אחרות '!I10</f>
        <v>-0.10947965700000001</v>
      </c>
      <c r="D37" s="70">
        <f t="shared" ref="D37:D38" si="4">C37/$C$42</f>
        <v>-1.5516104305977557E-4</v>
      </c>
    </row>
    <row r="38" spans="1:4">
      <c r="A38" s="44"/>
      <c r="B38" s="55" t="s">
        <v>157</v>
      </c>
      <c r="C38" s="69">
        <v>0</v>
      </c>
      <c r="D38" s="70">
        <f t="shared" si="4"/>
        <v>0</v>
      </c>
    </row>
    <row r="39" spans="1:4">
      <c r="A39" s="44" t="s">
        <v>113</v>
      </c>
      <c r="B39" s="56" t="s">
        <v>158</v>
      </c>
      <c r="C39" s="69" t="s" vm="33">
        <v>2360</v>
      </c>
      <c r="D39" s="70" t="s" vm="34">
        <v>2360</v>
      </c>
    </row>
    <row r="40" spans="1:4">
      <c r="A40" s="44" t="s">
        <v>113</v>
      </c>
      <c r="B40" s="56" t="s">
        <v>190</v>
      </c>
      <c r="C40" s="69" t="s" vm="35">
        <v>2360</v>
      </c>
      <c r="D40" s="70" t="s" vm="36">
        <v>2360</v>
      </c>
    </row>
    <row r="41" spans="1:4">
      <c r="A41" s="44" t="s">
        <v>113</v>
      </c>
      <c r="B41" s="56" t="s">
        <v>159</v>
      </c>
      <c r="C41" s="69" t="s" vm="37">
        <v>2360</v>
      </c>
      <c r="D41" s="70" t="s" vm="38">
        <v>2360</v>
      </c>
    </row>
    <row r="42" spans="1:4">
      <c r="B42" s="56" t="s">
        <v>75</v>
      </c>
      <c r="C42" s="69">
        <f>C10</f>
        <v>705.58727139919472</v>
      </c>
      <c r="D42" s="70">
        <f t="shared" ref="D42" si="5">C42/$C$42</f>
        <v>1</v>
      </c>
    </row>
    <row r="43" spans="1:4">
      <c r="A43" s="44" t="s">
        <v>113</v>
      </c>
      <c r="B43" s="56" t="s">
        <v>156</v>
      </c>
      <c r="C43" s="69"/>
      <c r="D43" s="70"/>
    </row>
    <row r="44" spans="1:4">
      <c r="B44" s="5" t="s">
        <v>98</v>
      </c>
    </row>
    <row r="45" spans="1:4">
      <c r="C45" s="62" t="s">
        <v>141</v>
      </c>
      <c r="D45" s="34" t="s">
        <v>93</v>
      </c>
    </row>
    <row r="46" spans="1:4">
      <c r="C46" s="63" t="s">
        <v>0</v>
      </c>
      <c r="D46" s="23" t="s">
        <v>1</v>
      </c>
    </row>
    <row r="47" spans="1:4">
      <c r="C47" s="71" t="s">
        <v>124</v>
      </c>
      <c r="D47" s="72" vm="39">
        <v>2.4517000000000002</v>
      </c>
    </row>
    <row r="48" spans="1:4">
      <c r="C48" s="71" t="s">
        <v>131</v>
      </c>
      <c r="D48" s="72">
        <v>0.77297511855767032</v>
      </c>
    </row>
    <row r="49" spans="2:4">
      <c r="C49" s="71" t="s">
        <v>128</v>
      </c>
      <c r="D49" s="72" vm="40">
        <v>2.7898000000000001</v>
      </c>
    </row>
    <row r="50" spans="2:4">
      <c r="B50" s="11"/>
      <c r="C50" s="71" t="s">
        <v>2361</v>
      </c>
      <c r="D50" s="72" vm="41">
        <v>4.1134000000000004</v>
      </c>
    </row>
    <row r="51" spans="2:4">
      <c r="C51" s="71" t="s">
        <v>122</v>
      </c>
      <c r="D51" s="72" vm="42">
        <v>4.0185000000000004</v>
      </c>
    </row>
    <row r="52" spans="2:4">
      <c r="C52" s="71" t="s">
        <v>123</v>
      </c>
      <c r="D52" s="72" vm="43">
        <v>4.6707000000000001</v>
      </c>
    </row>
    <row r="53" spans="2:4">
      <c r="C53" s="71" t="s">
        <v>125</v>
      </c>
      <c r="D53" s="72">
        <v>0.47218570936331505</v>
      </c>
    </row>
    <row r="54" spans="2:4">
      <c r="C54" s="71" t="s">
        <v>129</v>
      </c>
      <c r="D54" s="72">
        <v>2.5581999999999997E-2</v>
      </c>
    </row>
    <row r="55" spans="2:4">
      <c r="C55" s="71" t="s">
        <v>130</v>
      </c>
      <c r="D55" s="72">
        <v>0.21595372753643494</v>
      </c>
    </row>
    <row r="56" spans="2:4">
      <c r="C56" s="71" t="s">
        <v>127</v>
      </c>
      <c r="D56" s="72" vm="44">
        <v>0.53959999999999997</v>
      </c>
    </row>
    <row r="57" spans="2:4">
      <c r="C57" s="71" t="s">
        <v>2362</v>
      </c>
      <c r="D57" s="72">
        <v>2.2710600000000003</v>
      </c>
    </row>
    <row r="58" spans="2:4">
      <c r="C58" s="71" t="s">
        <v>126</v>
      </c>
      <c r="D58" s="72" vm="45">
        <v>0.34089999999999998</v>
      </c>
    </row>
    <row r="59" spans="2:4">
      <c r="C59" s="71" t="s">
        <v>120</v>
      </c>
      <c r="D59" s="72" vm="46">
        <v>3.7</v>
      </c>
    </row>
    <row r="60" spans="2:4">
      <c r="C60" s="71" t="s">
        <v>132</v>
      </c>
      <c r="D60" s="72" vm="47">
        <v>0.1968</v>
      </c>
    </row>
    <row r="61" spans="2:4">
      <c r="C61" s="71" t="s">
        <v>2363</v>
      </c>
      <c r="D61" s="72" vm="48">
        <v>0.34370000000000001</v>
      </c>
    </row>
    <row r="62" spans="2:4">
      <c r="C62" s="71" t="s">
        <v>2364</v>
      </c>
      <c r="D62" s="72">
        <v>4.1426504901763202E-2</v>
      </c>
    </row>
    <row r="63" spans="2:4">
      <c r="C63" s="71" t="s">
        <v>2365</v>
      </c>
      <c r="D63" s="72">
        <v>0.51008450859561327</v>
      </c>
    </row>
    <row r="64" spans="2:4">
      <c r="C64" s="71" t="s">
        <v>121</v>
      </c>
      <c r="D64" s="72">
        <v>1</v>
      </c>
    </row>
    <row r="65" spans="3:4">
      <c r="C65" s="73"/>
      <c r="D65" s="73"/>
    </row>
    <row r="66" spans="3:4">
      <c r="C66" s="73"/>
      <c r="D66" s="73"/>
    </row>
    <row r="67" spans="3:4">
      <c r="C67" s="74"/>
      <c r="D67" s="7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>
      <selection activeCell="J22" sqref="J22"/>
    </sheetView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4.5703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134</v>
      </c>
      <c r="C1" s="46" t="s" vm="1">
        <v>213</v>
      </c>
    </row>
    <row r="2" spans="2:13">
      <c r="B2" s="46" t="s">
        <v>133</v>
      </c>
      <c r="C2" s="46" t="s">
        <v>2371</v>
      </c>
    </row>
    <row r="3" spans="2:13">
      <c r="B3" s="46" t="s">
        <v>135</v>
      </c>
      <c r="C3" s="68" t="s">
        <v>2384</v>
      </c>
    </row>
    <row r="4" spans="2:13">
      <c r="B4" s="46" t="s">
        <v>136</v>
      </c>
      <c r="C4" s="68">
        <v>14244</v>
      </c>
    </row>
    <row r="6" spans="2:13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3" ht="26.25" customHeight="1">
      <c r="B7" s="132" t="s">
        <v>83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3"/>
    </row>
    <row r="8" spans="2:13" s="3" customFormat="1" ht="78.75">
      <c r="B8" s="21" t="s">
        <v>104</v>
      </c>
      <c r="C8" s="29" t="s">
        <v>40</v>
      </c>
      <c r="D8" s="29" t="s">
        <v>107</v>
      </c>
      <c r="E8" s="29" t="s">
        <v>58</v>
      </c>
      <c r="F8" s="29" t="s">
        <v>91</v>
      </c>
      <c r="G8" s="29" t="s">
        <v>189</v>
      </c>
      <c r="H8" s="29" t="s">
        <v>188</v>
      </c>
      <c r="I8" s="29" t="s">
        <v>54</v>
      </c>
      <c r="J8" s="29" t="s">
        <v>53</v>
      </c>
      <c r="K8" s="29" t="s">
        <v>137</v>
      </c>
      <c r="L8" s="30" t="s">
        <v>139</v>
      </c>
    </row>
    <row r="9" spans="2:13" s="3" customFormat="1">
      <c r="B9" s="14"/>
      <c r="C9" s="29"/>
      <c r="D9" s="29"/>
      <c r="E9" s="29"/>
      <c r="F9" s="29"/>
      <c r="G9" s="15" t="s">
        <v>196</v>
      </c>
      <c r="H9" s="15"/>
      <c r="I9" s="15" t="s">
        <v>192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1" t="s">
        <v>45</v>
      </c>
      <c r="C11" s="81"/>
      <c r="D11" s="82"/>
      <c r="E11" s="82"/>
      <c r="F11" s="82"/>
      <c r="G11" s="84"/>
      <c r="H11" s="102"/>
      <c r="I11" s="84">
        <v>0.13850463100000004</v>
      </c>
      <c r="J11" s="85"/>
      <c r="K11" s="85">
        <f>IFERROR(I11/$I$11,0)</f>
        <v>1</v>
      </c>
      <c r="L11" s="85">
        <f>I11/'סכום נכסי הקרן'!$C$42</f>
        <v>1.9629695236046761E-4</v>
      </c>
    </row>
    <row r="12" spans="2:13">
      <c r="B12" s="114" t="s">
        <v>183</v>
      </c>
      <c r="C12" s="89"/>
      <c r="D12" s="90"/>
      <c r="E12" s="90"/>
      <c r="F12" s="90"/>
      <c r="G12" s="92"/>
      <c r="H12" s="104"/>
      <c r="I12" s="92">
        <v>0.13850463100000004</v>
      </c>
      <c r="J12" s="93"/>
      <c r="K12" s="93">
        <f t="shared" ref="K12:K16" si="0">IFERROR(I12/$I$11,0)</f>
        <v>1</v>
      </c>
      <c r="L12" s="93">
        <f>I12/'סכום נכסי הקרן'!$C$42</f>
        <v>1.9629695236046761E-4</v>
      </c>
    </row>
    <row r="13" spans="2:13">
      <c r="B13" s="86" t="s">
        <v>179</v>
      </c>
      <c r="C13" s="81"/>
      <c r="D13" s="82"/>
      <c r="E13" s="82"/>
      <c r="F13" s="82"/>
      <c r="G13" s="84"/>
      <c r="H13" s="102"/>
      <c r="I13" s="84">
        <v>0.13850463100000004</v>
      </c>
      <c r="J13" s="85"/>
      <c r="K13" s="85">
        <f t="shared" si="0"/>
        <v>1</v>
      </c>
      <c r="L13" s="85">
        <f>I13/'סכום נכסי הקרן'!$C$42</f>
        <v>1.9629695236046761E-4</v>
      </c>
    </row>
    <row r="14" spans="2:13">
      <c r="B14" s="87" t="s">
        <v>1705</v>
      </c>
      <c r="C14" s="89" t="s">
        <v>1706</v>
      </c>
      <c r="D14" s="90" t="s">
        <v>108</v>
      </c>
      <c r="E14" s="90" t="s">
        <v>515</v>
      </c>
      <c r="F14" s="90" t="s">
        <v>121</v>
      </c>
      <c r="G14" s="92">
        <v>6.516000000000001E-3</v>
      </c>
      <c r="H14" s="104">
        <v>1110200</v>
      </c>
      <c r="I14" s="92">
        <v>7.2343963000000011E-2</v>
      </c>
      <c r="J14" s="93"/>
      <c r="K14" s="93">
        <f t="shared" si="0"/>
        <v>0.52232161825693746</v>
      </c>
      <c r="L14" s="93">
        <f>I14/'סכום נכסי הקרן'!$C$42</f>
        <v>1.0253014181582439E-4</v>
      </c>
    </row>
    <row r="15" spans="2:13">
      <c r="B15" s="87" t="s">
        <v>1707</v>
      </c>
      <c r="C15" s="89" t="s">
        <v>1708</v>
      </c>
      <c r="D15" s="90" t="s">
        <v>108</v>
      </c>
      <c r="E15" s="90" t="s">
        <v>515</v>
      </c>
      <c r="F15" s="90" t="s">
        <v>121</v>
      </c>
      <c r="G15" s="92">
        <v>-6.516000000000001E-3</v>
      </c>
      <c r="H15" s="104">
        <v>764000</v>
      </c>
      <c r="I15" s="92">
        <v>-4.9784532000000006E-2</v>
      </c>
      <c r="J15" s="93"/>
      <c r="K15" s="93">
        <f t="shared" si="0"/>
        <v>-0.35944308605825598</v>
      </c>
      <c r="L15" s="93">
        <f>I15/'סכום נכסי הקרן'!$C$42</f>
        <v>-7.0557582340276934E-5</v>
      </c>
    </row>
    <row r="16" spans="2:13">
      <c r="B16" s="87" t="s">
        <v>1709</v>
      </c>
      <c r="C16" s="89" t="s">
        <v>1710</v>
      </c>
      <c r="D16" s="90" t="s">
        <v>108</v>
      </c>
      <c r="E16" s="90" t="s">
        <v>515</v>
      </c>
      <c r="F16" s="90" t="s">
        <v>121</v>
      </c>
      <c r="G16" s="92">
        <v>5.9920000000000008E-2</v>
      </c>
      <c r="H16" s="104">
        <v>193500</v>
      </c>
      <c r="I16" s="92">
        <v>0.11594520000000003</v>
      </c>
      <c r="J16" s="93"/>
      <c r="K16" s="93">
        <f t="shared" si="0"/>
        <v>0.83712146780131846</v>
      </c>
      <c r="L16" s="93">
        <f>I16/'סכום נכסי הקרן'!$C$42</f>
        <v>1.6432439288492011E-4</v>
      </c>
    </row>
    <row r="17" spans="2:12">
      <c r="B17" s="87"/>
      <c r="C17" s="89"/>
      <c r="D17" s="90"/>
      <c r="E17" s="90"/>
      <c r="F17" s="90"/>
      <c r="G17" s="92"/>
      <c r="H17" s="104"/>
      <c r="I17" s="92"/>
      <c r="J17" s="93"/>
      <c r="K17" s="93"/>
      <c r="L17" s="93"/>
    </row>
    <row r="18" spans="2:12">
      <c r="B18" s="94"/>
      <c r="C18" s="89"/>
      <c r="D18" s="89"/>
      <c r="E18" s="89"/>
      <c r="F18" s="89"/>
      <c r="G18" s="92"/>
      <c r="H18" s="104"/>
      <c r="I18" s="89"/>
      <c r="J18" s="89"/>
      <c r="K18" s="93"/>
      <c r="L18" s="89"/>
    </row>
    <row r="19" spans="2:12">
      <c r="B19" s="114"/>
      <c r="C19" s="89"/>
      <c r="D19" s="89"/>
      <c r="E19" s="89"/>
      <c r="F19" s="89"/>
      <c r="G19" s="92"/>
      <c r="H19" s="104"/>
      <c r="I19" s="89"/>
      <c r="J19" s="89"/>
      <c r="K19" s="93"/>
      <c r="L19" s="89"/>
    </row>
    <row r="20" spans="2:12">
      <c r="B20" s="86"/>
      <c r="C20" s="81"/>
      <c r="D20" s="81"/>
      <c r="E20" s="81"/>
      <c r="F20" s="81"/>
      <c r="G20" s="84"/>
      <c r="H20" s="102"/>
      <c r="I20" s="81"/>
      <c r="J20" s="81"/>
      <c r="K20" s="85"/>
      <c r="L20" s="81"/>
    </row>
    <row r="21" spans="2:12">
      <c r="B21" s="87"/>
      <c r="C21" s="89"/>
      <c r="D21" s="90"/>
      <c r="E21" s="90"/>
      <c r="F21" s="90"/>
      <c r="G21" s="92"/>
      <c r="H21" s="104"/>
      <c r="I21" s="92"/>
      <c r="J21" s="93"/>
      <c r="K21" s="93"/>
      <c r="L21" s="93"/>
    </row>
    <row r="22" spans="2:12">
      <c r="B22" s="87"/>
      <c r="C22" s="89"/>
      <c r="D22" s="90"/>
      <c r="E22" s="90"/>
      <c r="F22" s="90"/>
      <c r="G22" s="92"/>
      <c r="H22" s="104"/>
      <c r="I22" s="92"/>
      <c r="J22" s="93"/>
      <c r="K22" s="93"/>
      <c r="L22" s="93"/>
    </row>
    <row r="23" spans="2:12">
      <c r="B23" s="94"/>
      <c r="C23" s="89"/>
      <c r="D23" s="89"/>
      <c r="E23" s="89"/>
      <c r="F23" s="89"/>
      <c r="G23" s="92"/>
      <c r="H23" s="104"/>
      <c r="I23" s="89"/>
      <c r="J23" s="89"/>
      <c r="K23" s="93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111" t="s">
        <v>204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111" t="s">
        <v>100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111" t="s">
        <v>187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111" t="s">
        <v>195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</row>
    <row r="122" spans="2:12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2:12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2:12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</row>
    <row r="507" spans="2:12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</row>
    <row r="508" spans="2:12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</row>
    <row r="509" spans="2:12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</row>
    <row r="510" spans="2:12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</row>
    <row r="511" spans="2:12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</row>
    <row r="512" spans="2:12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</row>
    <row r="513" spans="2:12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</row>
    <row r="514" spans="2:12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</row>
    <row r="515" spans="2:12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</row>
    <row r="516" spans="2:12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</row>
    <row r="517" spans="2:12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</row>
    <row r="518" spans="2:12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</row>
    <row r="519" spans="2:12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</row>
    <row r="520" spans="2:12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</row>
    <row r="521" spans="2:12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</row>
    <row r="522" spans="2:12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</row>
    <row r="523" spans="2:12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</row>
    <row r="524" spans="2:12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</row>
    <row r="525" spans="2:12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</row>
    <row r="528" spans="2:12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</row>
    <row r="529" spans="2:12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</row>
    <row r="530" spans="2:12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</row>
    <row r="531" spans="2:12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</row>
    <row r="532" spans="2:12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</row>
    <row r="533" spans="2:12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</row>
    <row r="534" spans="2:12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</row>
    <row r="535" spans="2:12">
      <c r="B535" s="95"/>
      <c r="C535" s="96"/>
      <c r="D535" s="96"/>
      <c r="E535" s="96"/>
      <c r="F535" s="96"/>
      <c r="G535" s="96"/>
      <c r="H535" s="96"/>
      <c r="I535" s="96"/>
      <c r="J535" s="96"/>
      <c r="K535" s="96"/>
      <c r="L535" s="96"/>
    </row>
    <row r="536" spans="2:12">
      <c r="B536" s="95"/>
      <c r="C536" s="96"/>
      <c r="D536" s="96"/>
      <c r="E536" s="96"/>
      <c r="F536" s="96"/>
      <c r="G536" s="96"/>
      <c r="H536" s="96"/>
      <c r="I536" s="96"/>
      <c r="J536" s="96"/>
      <c r="K536" s="96"/>
      <c r="L536" s="96"/>
    </row>
    <row r="537" spans="2:12">
      <c r="B537" s="95"/>
      <c r="C537" s="96"/>
      <c r="D537" s="96"/>
      <c r="E537" s="96"/>
      <c r="F537" s="96"/>
      <c r="G537" s="96"/>
      <c r="H537" s="96"/>
      <c r="I537" s="96"/>
      <c r="J537" s="96"/>
      <c r="K537" s="96"/>
      <c r="L537" s="96"/>
    </row>
    <row r="538" spans="2:12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</row>
    <row r="539" spans="2:12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6"/>
    </row>
    <row r="540" spans="2:12">
      <c r="B540" s="95"/>
      <c r="C540" s="96"/>
      <c r="D540" s="96"/>
      <c r="E540" s="96"/>
      <c r="F540" s="96"/>
      <c r="G540" s="96"/>
      <c r="H540" s="96"/>
      <c r="I540" s="96"/>
      <c r="J540" s="96"/>
      <c r="K540" s="96"/>
      <c r="L540" s="96"/>
    </row>
    <row r="541" spans="2:12">
      <c r="B541" s="95"/>
      <c r="C541" s="96"/>
      <c r="D541" s="96"/>
      <c r="E541" s="96"/>
      <c r="F541" s="96"/>
      <c r="G541" s="96"/>
      <c r="H541" s="96"/>
      <c r="I541" s="96"/>
      <c r="J541" s="96"/>
      <c r="K541" s="96"/>
      <c r="L541" s="96"/>
    </row>
    <row r="542" spans="2:12"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</row>
    <row r="543" spans="2:12">
      <c r="B543" s="95"/>
      <c r="C543" s="96"/>
      <c r="D543" s="96"/>
      <c r="E543" s="96"/>
      <c r="F543" s="96"/>
      <c r="G543" s="96"/>
      <c r="H543" s="96"/>
      <c r="I543" s="96"/>
      <c r="J543" s="96"/>
      <c r="K543" s="96"/>
      <c r="L543" s="96"/>
    </row>
    <row r="544" spans="2:12">
      <c r="B544" s="95"/>
      <c r="C544" s="96"/>
      <c r="D544" s="96"/>
      <c r="E544" s="96"/>
      <c r="F544" s="96"/>
      <c r="G544" s="96"/>
      <c r="H544" s="96"/>
      <c r="I544" s="96"/>
      <c r="J544" s="96"/>
      <c r="K544" s="96"/>
      <c r="L544" s="96"/>
    </row>
    <row r="545" spans="2:12">
      <c r="B545" s="95"/>
      <c r="C545" s="96"/>
      <c r="D545" s="96"/>
      <c r="E545" s="96"/>
      <c r="F545" s="96"/>
      <c r="G545" s="96"/>
      <c r="H545" s="96"/>
      <c r="I545" s="96"/>
      <c r="J545" s="96"/>
      <c r="K545" s="96"/>
      <c r="L545" s="96"/>
    </row>
    <row r="546" spans="2:12">
      <c r="B546" s="95"/>
      <c r="C546" s="96"/>
      <c r="D546" s="96"/>
      <c r="E546" s="96"/>
      <c r="F546" s="96"/>
      <c r="G546" s="96"/>
      <c r="H546" s="96"/>
      <c r="I546" s="96"/>
      <c r="J546" s="96"/>
      <c r="K546" s="96"/>
      <c r="L546" s="96"/>
    </row>
    <row r="547" spans="2:12">
      <c r="B547" s="95"/>
      <c r="C547" s="96"/>
      <c r="D547" s="96"/>
      <c r="E547" s="96"/>
      <c r="F547" s="96"/>
      <c r="G547" s="96"/>
      <c r="H547" s="96"/>
      <c r="I547" s="96"/>
      <c r="J547" s="96"/>
      <c r="K547" s="96"/>
      <c r="L547" s="96"/>
    </row>
    <row r="548" spans="2:12">
      <c r="B548" s="95"/>
      <c r="C548" s="96"/>
      <c r="D548" s="96"/>
      <c r="E548" s="96"/>
      <c r="F548" s="96"/>
      <c r="G548" s="96"/>
      <c r="H548" s="96"/>
      <c r="I548" s="96"/>
      <c r="J548" s="96"/>
      <c r="K548" s="96"/>
      <c r="L548" s="96"/>
    </row>
    <row r="549" spans="2:12">
      <c r="B549" s="95"/>
      <c r="C549" s="96"/>
      <c r="D549" s="96"/>
      <c r="E549" s="96"/>
      <c r="F549" s="96"/>
      <c r="G549" s="96"/>
      <c r="H549" s="96"/>
      <c r="I549" s="96"/>
      <c r="J549" s="96"/>
      <c r="K549" s="96"/>
      <c r="L549" s="96"/>
    </row>
    <row r="550" spans="2:12">
      <c r="B550" s="95"/>
      <c r="C550" s="96"/>
      <c r="D550" s="96"/>
      <c r="E550" s="96"/>
      <c r="F550" s="96"/>
      <c r="G550" s="96"/>
      <c r="H550" s="96"/>
      <c r="I550" s="96"/>
      <c r="J550" s="96"/>
      <c r="K550" s="96"/>
      <c r="L550" s="96"/>
    </row>
    <row r="551" spans="2:12">
      <c r="B551" s="95"/>
      <c r="C551" s="96"/>
      <c r="D551" s="96"/>
      <c r="E551" s="96"/>
      <c r="F551" s="96"/>
      <c r="G551" s="96"/>
      <c r="H551" s="96"/>
      <c r="I551" s="96"/>
      <c r="J551" s="96"/>
      <c r="K551" s="96"/>
      <c r="L551" s="96"/>
    </row>
    <row r="552" spans="2:12">
      <c r="B552" s="95"/>
      <c r="C552" s="96"/>
      <c r="D552" s="96"/>
      <c r="E552" s="96"/>
      <c r="F552" s="96"/>
      <c r="G552" s="96"/>
      <c r="H552" s="96"/>
      <c r="I552" s="96"/>
      <c r="J552" s="96"/>
      <c r="K552" s="96"/>
      <c r="L552" s="96"/>
    </row>
    <row r="553" spans="2:12">
      <c r="B553" s="95"/>
      <c r="C553" s="96"/>
      <c r="D553" s="96"/>
      <c r="E553" s="96"/>
      <c r="F553" s="96"/>
      <c r="G553" s="96"/>
      <c r="H553" s="96"/>
      <c r="I553" s="96"/>
      <c r="J553" s="96"/>
      <c r="K553" s="96"/>
      <c r="L553" s="96"/>
    </row>
    <row r="554" spans="2:12"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2:12">
      <c r="B555" s="95"/>
      <c r="C555" s="96"/>
      <c r="D555" s="96"/>
      <c r="E555" s="96"/>
      <c r="F555" s="96"/>
      <c r="G555" s="96"/>
      <c r="H555" s="96"/>
      <c r="I555" s="96"/>
      <c r="J555" s="96"/>
      <c r="K555" s="96"/>
      <c r="L555" s="96"/>
    </row>
    <row r="556" spans="2:12">
      <c r="B556" s="95"/>
      <c r="C556" s="96"/>
      <c r="D556" s="96"/>
      <c r="E556" s="96"/>
      <c r="F556" s="96"/>
      <c r="G556" s="96"/>
      <c r="H556" s="96"/>
      <c r="I556" s="96"/>
      <c r="J556" s="96"/>
      <c r="K556" s="96"/>
      <c r="L556" s="96"/>
    </row>
    <row r="557" spans="2:12">
      <c r="B557" s="95"/>
      <c r="C557" s="96"/>
      <c r="D557" s="96"/>
      <c r="E557" s="96"/>
      <c r="F557" s="96"/>
      <c r="G557" s="96"/>
      <c r="H557" s="96"/>
      <c r="I557" s="96"/>
      <c r="J557" s="96"/>
      <c r="K557" s="96"/>
      <c r="L557" s="96"/>
    </row>
    <row r="558" spans="2:12">
      <c r="B558" s="95"/>
      <c r="C558" s="96"/>
      <c r="D558" s="96"/>
      <c r="E558" s="96"/>
      <c r="F558" s="96"/>
      <c r="G558" s="96"/>
      <c r="H558" s="96"/>
      <c r="I558" s="96"/>
      <c r="J558" s="96"/>
      <c r="K558" s="96"/>
      <c r="L558" s="96"/>
    </row>
    <row r="559" spans="2:12">
      <c r="B559" s="95"/>
      <c r="C559" s="96"/>
      <c r="D559" s="96"/>
      <c r="E559" s="96"/>
      <c r="F559" s="96"/>
      <c r="G559" s="96"/>
      <c r="H559" s="96"/>
      <c r="I559" s="96"/>
      <c r="J559" s="96"/>
      <c r="K559" s="96"/>
      <c r="L559" s="96"/>
    </row>
    <row r="560" spans="2:12">
      <c r="B560" s="95"/>
      <c r="C560" s="96"/>
      <c r="D560" s="96"/>
      <c r="E560" s="96"/>
      <c r="F560" s="96"/>
      <c r="G560" s="96"/>
      <c r="H560" s="96"/>
      <c r="I560" s="96"/>
      <c r="J560" s="96"/>
      <c r="K560" s="96"/>
      <c r="L560" s="96"/>
    </row>
    <row r="561" spans="2:12">
      <c r="B561" s="95"/>
      <c r="C561" s="96"/>
      <c r="D561" s="96"/>
      <c r="E561" s="96"/>
      <c r="F561" s="96"/>
      <c r="G561" s="96"/>
      <c r="H561" s="96"/>
      <c r="I561" s="96"/>
      <c r="J561" s="96"/>
      <c r="K561" s="96"/>
      <c r="L561" s="96"/>
    </row>
    <row r="562" spans="2:12">
      <c r="B562" s="95"/>
      <c r="C562" s="96"/>
      <c r="D562" s="96"/>
      <c r="E562" s="96"/>
      <c r="F562" s="96"/>
      <c r="G562" s="96"/>
      <c r="H562" s="96"/>
      <c r="I562" s="96"/>
      <c r="J562" s="96"/>
      <c r="K562" s="96"/>
      <c r="L562" s="96"/>
    </row>
    <row r="563" spans="2:12">
      <c r="B563" s="95"/>
      <c r="C563" s="96"/>
      <c r="D563" s="96"/>
      <c r="E563" s="96"/>
      <c r="F563" s="96"/>
      <c r="G563" s="96"/>
      <c r="H563" s="96"/>
      <c r="I563" s="96"/>
      <c r="J563" s="96"/>
      <c r="K563" s="96"/>
      <c r="L563" s="96"/>
    </row>
    <row r="564" spans="2:12"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</row>
    <row r="565" spans="2:12">
      <c r="B565" s="95"/>
      <c r="C565" s="96"/>
      <c r="D565" s="96"/>
      <c r="E565" s="96"/>
      <c r="F565" s="96"/>
      <c r="G565" s="96"/>
      <c r="H565" s="96"/>
      <c r="I565" s="96"/>
      <c r="J565" s="96"/>
      <c r="K565" s="96"/>
      <c r="L565" s="96"/>
    </row>
    <row r="566" spans="2:12">
      <c r="B566" s="95"/>
      <c r="C566" s="96"/>
      <c r="D566" s="96"/>
      <c r="E566" s="96"/>
      <c r="F566" s="96"/>
      <c r="G566" s="96"/>
      <c r="H566" s="96"/>
      <c r="I566" s="96"/>
      <c r="J566" s="96"/>
      <c r="K566" s="96"/>
      <c r="L566" s="96"/>
    </row>
    <row r="567" spans="2:12">
      <c r="B567" s="95"/>
      <c r="C567" s="96"/>
      <c r="D567" s="96"/>
      <c r="E567" s="96"/>
      <c r="F567" s="96"/>
      <c r="G567" s="96"/>
      <c r="H567" s="96"/>
      <c r="I567" s="96"/>
      <c r="J567" s="96"/>
      <c r="K567" s="96"/>
      <c r="L567" s="96"/>
    </row>
    <row r="568" spans="2:12"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</row>
    <row r="569" spans="2:12">
      <c r="B569" s="95"/>
      <c r="C569" s="96"/>
      <c r="D569" s="96"/>
      <c r="E569" s="96"/>
      <c r="F569" s="96"/>
      <c r="G569" s="96"/>
      <c r="H569" s="96"/>
      <c r="I569" s="96"/>
      <c r="J569" s="96"/>
      <c r="K569" s="96"/>
      <c r="L569" s="96"/>
    </row>
    <row r="570" spans="2:12">
      <c r="B570" s="95"/>
      <c r="C570" s="96"/>
      <c r="D570" s="96"/>
      <c r="E570" s="96"/>
      <c r="F570" s="96"/>
      <c r="G570" s="96"/>
      <c r="H570" s="96"/>
      <c r="I570" s="96"/>
      <c r="J570" s="96"/>
      <c r="K570" s="96"/>
      <c r="L570" s="96"/>
    </row>
    <row r="571" spans="2:12">
      <c r="B571" s="95"/>
      <c r="C571" s="96"/>
      <c r="D571" s="96"/>
      <c r="E571" s="96"/>
      <c r="F571" s="96"/>
      <c r="G571" s="96"/>
      <c r="H571" s="96"/>
      <c r="I571" s="96"/>
      <c r="J571" s="96"/>
      <c r="K571" s="96"/>
      <c r="L571" s="96"/>
    </row>
    <row r="572" spans="2:12">
      <c r="B572" s="95"/>
      <c r="C572" s="96"/>
      <c r="D572" s="96"/>
      <c r="E572" s="96"/>
      <c r="F572" s="96"/>
      <c r="G572" s="96"/>
      <c r="H572" s="96"/>
      <c r="I572" s="96"/>
      <c r="J572" s="96"/>
      <c r="K572" s="96"/>
      <c r="L572" s="96"/>
    </row>
    <row r="573" spans="2:12">
      <c r="B573" s="95"/>
      <c r="C573" s="96"/>
      <c r="D573" s="96"/>
      <c r="E573" s="96"/>
      <c r="F573" s="96"/>
      <c r="G573" s="96"/>
      <c r="H573" s="96"/>
      <c r="I573" s="96"/>
      <c r="J573" s="96"/>
      <c r="K573" s="96"/>
      <c r="L573" s="96"/>
    </row>
    <row r="574" spans="2:12">
      <c r="B574" s="95"/>
      <c r="C574" s="96"/>
      <c r="D574" s="96"/>
      <c r="E574" s="96"/>
      <c r="F574" s="96"/>
      <c r="G574" s="96"/>
      <c r="H574" s="96"/>
      <c r="I574" s="96"/>
      <c r="J574" s="96"/>
      <c r="K574" s="96"/>
      <c r="L574" s="96"/>
    </row>
    <row r="575" spans="2:12">
      <c r="B575" s="95"/>
      <c r="C575" s="96"/>
      <c r="D575" s="96"/>
      <c r="E575" s="96"/>
      <c r="F575" s="96"/>
      <c r="G575" s="96"/>
      <c r="H575" s="96"/>
      <c r="I575" s="96"/>
      <c r="J575" s="96"/>
      <c r="K575" s="96"/>
      <c r="L575" s="96"/>
    </row>
    <row r="576" spans="2:12">
      <c r="B576" s="95"/>
      <c r="C576" s="96"/>
      <c r="D576" s="96"/>
      <c r="E576" s="96"/>
      <c r="F576" s="96"/>
      <c r="G576" s="96"/>
      <c r="H576" s="96"/>
      <c r="I576" s="96"/>
      <c r="J576" s="96"/>
      <c r="K576" s="96"/>
      <c r="L576" s="96"/>
    </row>
    <row r="577" spans="2:12">
      <c r="B577" s="95"/>
      <c r="C577" s="96"/>
      <c r="D577" s="96"/>
      <c r="E577" s="96"/>
      <c r="F577" s="96"/>
      <c r="G577" s="96"/>
      <c r="H577" s="96"/>
      <c r="I577" s="96"/>
      <c r="J577" s="96"/>
      <c r="K577" s="96"/>
      <c r="L577" s="96"/>
    </row>
    <row r="578" spans="2:12">
      <c r="B578" s="95"/>
      <c r="C578" s="96"/>
      <c r="D578" s="96"/>
      <c r="E578" s="96"/>
      <c r="F578" s="96"/>
      <c r="G578" s="96"/>
      <c r="H578" s="96"/>
      <c r="I578" s="96"/>
      <c r="J578" s="96"/>
      <c r="K578" s="96"/>
      <c r="L578" s="96"/>
    </row>
    <row r="579" spans="2:12">
      <c r="B579" s="95"/>
      <c r="C579" s="96"/>
      <c r="D579" s="96"/>
      <c r="E579" s="96"/>
      <c r="F579" s="96"/>
      <c r="G579" s="96"/>
      <c r="H579" s="96"/>
      <c r="I579" s="96"/>
      <c r="J579" s="96"/>
      <c r="K579" s="96"/>
      <c r="L579" s="96"/>
    </row>
    <row r="580" spans="2:12">
      <c r="B580" s="95"/>
      <c r="C580" s="96"/>
      <c r="D580" s="96"/>
      <c r="E580" s="96"/>
      <c r="F580" s="96"/>
      <c r="G580" s="96"/>
      <c r="H580" s="96"/>
      <c r="I580" s="96"/>
      <c r="J580" s="96"/>
      <c r="K580" s="96"/>
      <c r="L580" s="96"/>
    </row>
    <row r="581" spans="2:12">
      <c r="B581" s="95"/>
      <c r="C581" s="96"/>
      <c r="D581" s="96"/>
      <c r="E581" s="96"/>
      <c r="F581" s="96"/>
      <c r="G581" s="96"/>
      <c r="H581" s="96"/>
      <c r="I581" s="96"/>
      <c r="J581" s="96"/>
      <c r="K581" s="96"/>
      <c r="L581" s="96"/>
    </row>
    <row r="582" spans="2:12">
      <c r="B582" s="95"/>
      <c r="C582" s="96"/>
      <c r="D582" s="96"/>
      <c r="E582" s="96"/>
      <c r="F582" s="96"/>
      <c r="G582" s="96"/>
      <c r="H582" s="96"/>
      <c r="I582" s="96"/>
      <c r="J582" s="96"/>
      <c r="K582" s="96"/>
      <c r="L582" s="96"/>
    </row>
    <row r="583" spans="2:12">
      <c r="B583" s="95"/>
      <c r="C583" s="96"/>
      <c r="D583" s="96"/>
      <c r="E583" s="96"/>
      <c r="F583" s="96"/>
      <c r="G583" s="96"/>
      <c r="H583" s="96"/>
      <c r="I583" s="96"/>
      <c r="J583" s="96"/>
      <c r="K583" s="96"/>
      <c r="L583" s="96"/>
    </row>
    <row r="584" spans="2:12">
      <c r="B584" s="95"/>
      <c r="C584" s="96"/>
      <c r="D584" s="96"/>
      <c r="E584" s="96"/>
      <c r="F584" s="96"/>
      <c r="G584" s="96"/>
      <c r="H584" s="96"/>
      <c r="I584" s="96"/>
      <c r="J584" s="96"/>
      <c r="K584" s="96"/>
      <c r="L584" s="96"/>
    </row>
    <row r="585" spans="2:12">
      <c r="B585" s="95"/>
      <c r="C585" s="96"/>
      <c r="D585" s="96"/>
      <c r="E585" s="96"/>
      <c r="F585" s="96"/>
      <c r="G585" s="96"/>
      <c r="H585" s="96"/>
      <c r="I585" s="96"/>
      <c r="J585" s="96"/>
      <c r="K585" s="96"/>
      <c r="L585" s="96"/>
    </row>
    <row r="586" spans="2:12">
      <c r="B586" s="95"/>
      <c r="C586" s="96"/>
      <c r="D586" s="96"/>
      <c r="E586" s="96"/>
      <c r="F586" s="96"/>
      <c r="G586" s="96"/>
      <c r="H586" s="96"/>
      <c r="I586" s="96"/>
      <c r="J586" s="96"/>
      <c r="K586" s="96"/>
      <c r="L586" s="9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>
      <selection activeCell="M23" sqref="M23"/>
    </sheetView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12.710937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134</v>
      </c>
      <c r="C1" s="46" t="s" vm="1">
        <v>213</v>
      </c>
    </row>
    <row r="2" spans="1:11">
      <c r="B2" s="46" t="s">
        <v>133</v>
      </c>
      <c r="C2" s="46" t="s">
        <v>2371</v>
      </c>
    </row>
    <row r="3" spans="1:11">
      <c r="B3" s="46" t="s">
        <v>135</v>
      </c>
      <c r="C3" s="68" t="s">
        <v>2384</v>
      </c>
    </row>
    <row r="4" spans="1:11">
      <c r="B4" s="46" t="s">
        <v>136</v>
      </c>
      <c r="C4" s="68">
        <v>14244</v>
      </c>
    </row>
    <row r="6" spans="1:11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26.25" customHeight="1">
      <c r="B7" s="132" t="s">
        <v>84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1:11" s="3" customFormat="1" ht="78.75">
      <c r="A8" s="2"/>
      <c r="B8" s="21" t="s">
        <v>104</v>
      </c>
      <c r="C8" s="29" t="s">
        <v>40</v>
      </c>
      <c r="D8" s="29" t="s">
        <v>107</v>
      </c>
      <c r="E8" s="29" t="s">
        <v>58</v>
      </c>
      <c r="F8" s="29" t="s">
        <v>91</v>
      </c>
      <c r="G8" s="29" t="s">
        <v>189</v>
      </c>
      <c r="H8" s="29" t="s">
        <v>188</v>
      </c>
      <c r="I8" s="29" t="s">
        <v>54</v>
      </c>
      <c r="J8" s="29" t="s">
        <v>137</v>
      </c>
      <c r="K8" s="30" t="s">
        <v>139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196</v>
      </c>
      <c r="H9" s="15"/>
      <c r="I9" s="15" t="s">
        <v>192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9" t="s">
        <v>44</v>
      </c>
      <c r="C11" s="89"/>
      <c r="D11" s="90"/>
      <c r="E11" s="90"/>
      <c r="F11" s="90"/>
      <c r="G11" s="92"/>
      <c r="H11" s="104"/>
      <c r="I11" s="92">
        <v>1.9683882620000004</v>
      </c>
      <c r="J11" s="93">
        <f>IFERROR(I11/$I$11,0)</f>
        <v>1</v>
      </c>
      <c r="K11" s="93">
        <f>I11/'סכום נכסי הקרן'!$C$42</f>
        <v>2.7897162290026066E-3</v>
      </c>
    </row>
    <row r="12" spans="1:11">
      <c r="B12" s="114" t="s">
        <v>184</v>
      </c>
      <c r="C12" s="89"/>
      <c r="D12" s="90"/>
      <c r="E12" s="90"/>
      <c r="F12" s="90"/>
      <c r="G12" s="92"/>
      <c r="H12" s="104"/>
      <c r="I12" s="92">
        <v>1.9683882620000004</v>
      </c>
      <c r="J12" s="93">
        <f t="shared" ref="J12:J19" si="0">IFERROR(I12/$I$11,0)</f>
        <v>1</v>
      </c>
      <c r="K12" s="93">
        <f>I12/'סכום נכסי הקרן'!$C$42</f>
        <v>2.7897162290026066E-3</v>
      </c>
    </row>
    <row r="13" spans="1:11">
      <c r="B13" s="94" t="s">
        <v>1711</v>
      </c>
      <c r="C13" s="89" t="s">
        <v>1712</v>
      </c>
      <c r="D13" s="90" t="s">
        <v>28</v>
      </c>
      <c r="E13" s="90" t="s">
        <v>515</v>
      </c>
      <c r="F13" s="90" t="s">
        <v>120</v>
      </c>
      <c r="G13" s="92">
        <v>1.7076999999999998E-2</v>
      </c>
      <c r="H13" s="104">
        <v>99790</v>
      </c>
      <c r="I13" s="92">
        <v>-5.2149284000000011E-2</v>
      </c>
      <c r="J13" s="93">
        <f t="shared" si="0"/>
        <v>-2.6493393100715412E-2</v>
      </c>
      <c r="K13" s="93">
        <f>I13/'סכום נכסי הקרן'!$C$42</f>
        <v>-7.3909048694411486E-5</v>
      </c>
    </row>
    <row r="14" spans="1:11">
      <c r="B14" s="94" t="s">
        <v>1713</v>
      </c>
      <c r="C14" s="89" t="s">
        <v>1714</v>
      </c>
      <c r="D14" s="90" t="s">
        <v>28</v>
      </c>
      <c r="E14" s="90" t="s">
        <v>515</v>
      </c>
      <c r="F14" s="90" t="s">
        <v>120</v>
      </c>
      <c r="G14" s="92">
        <v>2.9260000000000006E-3</v>
      </c>
      <c r="H14" s="104">
        <v>1533700</v>
      </c>
      <c r="I14" s="92">
        <v>9.4476053000000004E-2</v>
      </c>
      <c r="J14" s="93">
        <f t="shared" si="0"/>
        <v>4.7996655346850464E-2</v>
      </c>
      <c r="K14" s="93">
        <f>I14/'סכום נכסי הקרן'!$C$42</f>
        <v>1.3389704835895346E-4</v>
      </c>
    </row>
    <row r="15" spans="1:11">
      <c r="B15" s="94" t="s">
        <v>1715</v>
      </c>
      <c r="C15" s="89" t="s">
        <v>1716</v>
      </c>
      <c r="D15" s="90" t="s">
        <v>28</v>
      </c>
      <c r="E15" s="90" t="s">
        <v>515</v>
      </c>
      <c r="F15" s="90" t="s">
        <v>128</v>
      </c>
      <c r="G15" s="92">
        <v>1.6100000000000003E-3</v>
      </c>
      <c r="H15" s="104">
        <v>121860</v>
      </c>
      <c r="I15" s="92">
        <v>1.6051488999999999E-2</v>
      </c>
      <c r="J15" s="93">
        <f t="shared" si="0"/>
        <v>8.1546356020690373E-3</v>
      </c>
      <c r="K15" s="93">
        <f>I15/'סכום נכסי הקרן'!$C$42</f>
        <v>2.2749119280694437E-5</v>
      </c>
    </row>
    <row r="16" spans="1:11">
      <c r="B16" s="94" t="s">
        <v>1717</v>
      </c>
      <c r="C16" s="89" t="s">
        <v>1718</v>
      </c>
      <c r="D16" s="90" t="s">
        <v>28</v>
      </c>
      <c r="E16" s="90" t="s">
        <v>515</v>
      </c>
      <c r="F16" s="90" t="s">
        <v>120</v>
      </c>
      <c r="G16" s="92">
        <v>8.0151E-2</v>
      </c>
      <c r="H16" s="104">
        <v>448825</v>
      </c>
      <c r="I16" s="92">
        <v>1.9021282100000003</v>
      </c>
      <c r="J16" s="93">
        <f t="shared" si="0"/>
        <v>0.96633791550216019</v>
      </c>
      <c r="K16" s="93">
        <f>I16/'סכום נכסי הקרן'!$C$42</f>
        <v>2.6958085655769261E-3</v>
      </c>
    </row>
    <row r="17" spans="2:11">
      <c r="B17" s="94" t="s">
        <v>1719</v>
      </c>
      <c r="C17" s="89" t="s">
        <v>1720</v>
      </c>
      <c r="D17" s="90" t="s">
        <v>28</v>
      </c>
      <c r="E17" s="90" t="s">
        <v>515</v>
      </c>
      <c r="F17" s="90" t="s">
        <v>122</v>
      </c>
      <c r="G17" s="92">
        <v>1.0316000000000002E-2</v>
      </c>
      <c r="H17" s="104">
        <v>46380</v>
      </c>
      <c r="I17" s="92">
        <v>1.0456120000000002E-3</v>
      </c>
      <c r="J17" s="93">
        <f t="shared" si="0"/>
        <v>5.3120211097865209E-4</v>
      </c>
      <c r="K17" s="93">
        <f>I17/'סכום נכסי הקרן'!$C$42</f>
        <v>1.4819031498775895E-6</v>
      </c>
    </row>
    <row r="18" spans="2:11">
      <c r="B18" s="94" t="s">
        <v>1721</v>
      </c>
      <c r="C18" s="89" t="s">
        <v>1722</v>
      </c>
      <c r="D18" s="90" t="s">
        <v>28</v>
      </c>
      <c r="E18" s="90" t="s">
        <v>515</v>
      </c>
      <c r="F18" s="90" t="s">
        <v>129</v>
      </c>
      <c r="G18" s="92">
        <v>3.0570000000000003E-3</v>
      </c>
      <c r="H18" s="104">
        <v>228800</v>
      </c>
      <c r="I18" s="92">
        <v>3.1184441000000007E-2</v>
      </c>
      <c r="J18" s="93">
        <f t="shared" si="0"/>
        <v>1.5842626986768731E-2</v>
      </c>
      <c r="K18" s="93">
        <f>I18/'סכום נכסי הקרן'!$C$42</f>
        <v>4.4196433615023399E-5</v>
      </c>
    </row>
    <row r="19" spans="2:11">
      <c r="B19" s="94" t="s">
        <v>1723</v>
      </c>
      <c r="C19" s="89" t="s">
        <v>1724</v>
      </c>
      <c r="D19" s="90" t="s">
        <v>28</v>
      </c>
      <c r="E19" s="90" t="s">
        <v>515</v>
      </c>
      <c r="F19" s="90" t="s">
        <v>120</v>
      </c>
      <c r="G19" s="92">
        <v>9.020000000000002E-3</v>
      </c>
      <c r="H19" s="104">
        <v>11843.75</v>
      </c>
      <c r="I19" s="92">
        <v>-2.4348259000000004E-2</v>
      </c>
      <c r="J19" s="93">
        <f t="shared" si="0"/>
        <v>-1.2369642448111692E-2</v>
      </c>
      <c r="K19" s="93">
        <f>I19/'סכום נכסי הקרן'!$C$42</f>
        <v>-3.4507792284456723E-5</v>
      </c>
    </row>
    <row r="20" spans="2:11">
      <c r="B20" s="94"/>
      <c r="C20" s="89"/>
      <c r="D20" s="90"/>
      <c r="E20" s="90"/>
      <c r="F20" s="90"/>
      <c r="G20" s="92"/>
      <c r="H20" s="104"/>
      <c r="I20" s="92"/>
      <c r="J20" s="93"/>
      <c r="K20" s="93"/>
    </row>
    <row r="21" spans="2:11">
      <c r="B21" s="114"/>
      <c r="C21" s="89"/>
      <c r="D21" s="89"/>
      <c r="E21" s="89"/>
      <c r="F21" s="89"/>
      <c r="G21" s="92"/>
      <c r="H21" s="104"/>
      <c r="I21" s="89"/>
      <c r="J21" s="93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111" t="s">
        <v>204</v>
      </c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111" t="s">
        <v>100</v>
      </c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111" t="s">
        <v>187</v>
      </c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111" t="s">
        <v>195</v>
      </c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2:11"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2:11"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2:11"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2:11"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2:11">
      <c r="B120" s="89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2:11">
      <c r="B121" s="95"/>
      <c r="C121" s="113"/>
      <c r="D121" s="113"/>
      <c r="E121" s="113"/>
      <c r="F121" s="113"/>
      <c r="G121" s="113"/>
      <c r="H121" s="113"/>
      <c r="I121" s="96"/>
      <c r="J121" s="96"/>
      <c r="K121" s="113"/>
    </row>
    <row r="122" spans="2:11">
      <c r="B122" s="95"/>
      <c r="C122" s="113"/>
      <c r="D122" s="113"/>
      <c r="E122" s="113"/>
      <c r="F122" s="113"/>
      <c r="G122" s="113"/>
      <c r="H122" s="113"/>
      <c r="I122" s="96"/>
      <c r="J122" s="96"/>
      <c r="K122" s="113"/>
    </row>
    <row r="123" spans="2:11">
      <c r="B123" s="95"/>
      <c r="C123" s="113"/>
      <c r="D123" s="113"/>
      <c r="E123" s="113"/>
      <c r="F123" s="113"/>
      <c r="G123" s="113"/>
      <c r="H123" s="113"/>
      <c r="I123" s="96"/>
      <c r="J123" s="96"/>
      <c r="K123" s="113"/>
    </row>
    <row r="124" spans="2:11">
      <c r="B124" s="95"/>
      <c r="C124" s="113"/>
      <c r="D124" s="113"/>
      <c r="E124" s="113"/>
      <c r="F124" s="113"/>
      <c r="G124" s="113"/>
      <c r="H124" s="113"/>
      <c r="I124" s="96"/>
      <c r="J124" s="96"/>
      <c r="K124" s="113"/>
    </row>
    <row r="125" spans="2:11">
      <c r="B125" s="95"/>
      <c r="C125" s="113"/>
      <c r="D125" s="113"/>
      <c r="E125" s="113"/>
      <c r="F125" s="113"/>
      <c r="G125" s="113"/>
      <c r="H125" s="113"/>
      <c r="I125" s="96"/>
      <c r="J125" s="96"/>
      <c r="K125" s="113"/>
    </row>
    <row r="126" spans="2:11">
      <c r="B126" s="95"/>
      <c r="C126" s="113"/>
      <c r="D126" s="113"/>
      <c r="E126" s="113"/>
      <c r="F126" s="113"/>
      <c r="G126" s="113"/>
      <c r="H126" s="113"/>
      <c r="I126" s="96"/>
      <c r="J126" s="96"/>
      <c r="K126" s="113"/>
    </row>
    <row r="127" spans="2:11">
      <c r="B127" s="95"/>
      <c r="C127" s="113"/>
      <c r="D127" s="113"/>
      <c r="E127" s="113"/>
      <c r="F127" s="113"/>
      <c r="G127" s="113"/>
      <c r="H127" s="113"/>
      <c r="I127" s="96"/>
      <c r="J127" s="96"/>
      <c r="K127" s="113"/>
    </row>
    <row r="128" spans="2:11">
      <c r="B128" s="95"/>
      <c r="C128" s="113"/>
      <c r="D128" s="113"/>
      <c r="E128" s="113"/>
      <c r="F128" s="113"/>
      <c r="G128" s="113"/>
      <c r="H128" s="113"/>
      <c r="I128" s="96"/>
      <c r="J128" s="96"/>
      <c r="K128" s="113"/>
    </row>
    <row r="129" spans="2:11">
      <c r="B129" s="95"/>
      <c r="C129" s="113"/>
      <c r="D129" s="113"/>
      <c r="E129" s="113"/>
      <c r="F129" s="113"/>
      <c r="G129" s="113"/>
      <c r="H129" s="113"/>
      <c r="I129" s="96"/>
      <c r="J129" s="96"/>
      <c r="K129" s="113"/>
    </row>
    <row r="130" spans="2:11">
      <c r="B130" s="95"/>
      <c r="C130" s="113"/>
      <c r="D130" s="113"/>
      <c r="E130" s="113"/>
      <c r="F130" s="113"/>
      <c r="G130" s="113"/>
      <c r="H130" s="113"/>
      <c r="I130" s="96"/>
      <c r="J130" s="96"/>
      <c r="K130" s="113"/>
    </row>
    <row r="131" spans="2:11">
      <c r="B131" s="95"/>
      <c r="C131" s="113"/>
      <c r="D131" s="113"/>
      <c r="E131" s="113"/>
      <c r="F131" s="113"/>
      <c r="G131" s="113"/>
      <c r="H131" s="113"/>
      <c r="I131" s="96"/>
      <c r="J131" s="96"/>
      <c r="K131" s="113"/>
    </row>
    <row r="132" spans="2:11">
      <c r="B132" s="95"/>
      <c r="C132" s="113"/>
      <c r="D132" s="113"/>
      <c r="E132" s="113"/>
      <c r="F132" s="113"/>
      <c r="G132" s="113"/>
      <c r="H132" s="113"/>
      <c r="I132" s="96"/>
      <c r="J132" s="96"/>
      <c r="K132" s="113"/>
    </row>
    <row r="133" spans="2:11">
      <c r="B133" s="95"/>
      <c r="C133" s="113"/>
      <c r="D133" s="113"/>
      <c r="E133" s="113"/>
      <c r="F133" s="113"/>
      <c r="G133" s="113"/>
      <c r="H133" s="113"/>
      <c r="I133" s="96"/>
      <c r="J133" s="96"/>
      <c r="K133" s="113"/>
    </row>
    <row r="134" spans="2:11">
      <c r="B134" s="95"/>
      <c r="C134" s="113"/>
      <c r="D134" s="113"/>
      <c r="E134" s="113"/>
      <c r="F134" s="113"/>
      <c r="G134" s="113"/>
      <c r="H134" s="113"/>
      <c r="I134" s="96"/>
      <c r="J134" s="96"/>
      <c r="K134" s="113"/>
    </row>
    <row r="135" spans="2:11">
      <c r="B135" s="95"/>
      <c r="C135" s="113"/>
      <c r="D135" s="113"/>
      <c r="E135" s="113"/>
      <c r="F135" s="113"/>
      <c r="G135" s="113"/>
      <c r="H135" s="113"/>
      <c r="I135" s="96"/>
      <c r="J135" s="96"/>
      <c r="K135" s="113"/>
    </row>
    <row r="136" spans="2:11">
      <c r="B136" s="95"/>
      <c r="C136" s="113"/>
      <c r="D136" s="113"/>
      <c r="E136" s="113"/>
      <c r="F136" s="113"/>
      <c r="G136" s="113"/>
      <c r="H136" s="113"/>
      <c r="I136" s="96"/>
      <c r="J136" s="96"/>
      <c r="K136" s="113"/>
    </row>
    <row r="137" spans="2:11">
      <c r="B137" s="95"/>
      <c r="C137" s="113"/>
      <c r="D137" s="113"/>
      <c r="E137" s="113"/>
      <c r="F137" s="113"/>
      <c r="G137" s="113"/>
      <c r="H137" s="113"/>
      <c r="I137" s="96"/>
      <c r="J137" s="96"/>
      <c r="K137" s="113"/>
    </row>
    <row r="138" spans="2:11">
      <c r="B138" s="95"/>
      <c r="C138" s="113"/>
      <c r="D138" s="113"/>
      <c r="E138" s="113"/>
      <c r="F138" s="113"/>
      <c r="G138" s="113"/>
      <c r="H138" s="113"/>
      <c r="I138" s="96"/>
      <c r="J138" s="96"/>
      <c r="K138" s="113"/>
    </row>
    <row r="139" spans="2:11">
      <c r="B139" s="95"/>
      <c r="C139" s="113"/>
      <c r="D139" s="113"/>
      <c r="E139" s="113"/>
      <c r="F139" s="113"/>
      <c r="G139" s="113"/>
      <c r="H139" s="113"/>
      <c r="I139" s="96"/>
      <c r="J139" s="96"/>
      <c r="K139" s="113"/>
    </row>
    <row r="140" spans="2:11">
      <c r="B140" s="95"/>
      <c r="C140" s="113"/>
      <c r="D140" s="113"/>
      <c r="E140" s="113"/>
      <c r="F140" s="113"/>
      <c r="G140" s="113"/>
      <c r="H140" s="113"/>
      <c r="I140" s="96"/>
      <c r="J140" s="96"/>
      <c r="K140" s="113"/>
    </row>
    <row r="141" spans="2:11">
      <c r="B141" s="95"/>
      <c r="C141" s="113"/>
      <c r="D141" s="113"/>
      <c r="E141" s="113"/>
      <c r="F141" s="113"/>
      <c r="G141" s="113"/>
      <c r="H141" s="113"/>
      <c r="I141" s="96"/>
      <c r="J141" s="96"/>
      <c r="K141" s="113"/>
    </row>
    <row r="142" spans="2:11">
      <c r="B142" s="95"/>
      <c r="C142" s="113"/>
      <c r="D142" s="113"/>
      <c r="E142" s="113"/>
      <c r="F142" s="113"/>
      <c r="G142" s="113"/>
      <c r="H142" s="113"/>
      <c r="I142" s="96"/>
      <c r="J142" s="96"/>
      <c r="K142" s="113"/>
    </row>
    <row r="143" spans="2:11">
      <c r="B143" s="95"/>
      <c r="C143" s="113"/>
      <c r="D143" s="113"/>
      <c r="E143" s="113"/>
      <c r="F143" s="113"/>
      <c r="G143" s="113"/>
      <c r="H143" s="113"/>
      <c r="I143" s="96"/>
      <c r="J143" s="96"/>
      <c r="K143" s="113"/>
    </row>
    <row r="144" spans="2:11">
      <c r="B144" s="95"/>
      <c r="C144" s="113"/>
      <c r="D144" s="113"/>
      <c r="E144" s="113"/>
      <c r="F144" s="113"/>
      <c r="G144" s="113"/>
      <c r="H144" s="113"/>
      <c r="I144" s="96"/>
      <c r="J144" s="96"/>
      <c r="K144" s="113"/>
    </row>
    <row r="145" spans="2:11">
      <c r="B145" s="95"/>
      <c r="C145" s="113"/>
      <c r="D145" s="113"/>
      <c r="E145" s="113"/>
      <c r="F145" s="113"/>
      <c r="G145" s="113"/>
      <c r="H145" s="113"/>
      <c r="I145" s="96"/>
      <c r="J145" s="96"/>
      <c r="K145" s="113"/>
    </row>
    <row r="146" spans="2:11">
      <c r="B146" s="95"/>
      <c r="C146" s="113"/>
      <c r="D146" s="113"/>
      <c r="E146" s="113"/>
      <c r="F146" s="113"/>
      <c r="G146" s="113"/>
      <c r="H146" s="113"/>
      <c r="I146" s="96"/>
      <c r="J146" s="96"/>
      <c r="K146" s="113"/>
    </row>
    <row r="147" spans="2:11">
      <c r="B147" s="95"/>
      <c r="C147" s="113"/>
      <c r="D147" s="113"/>
      <c r="E147" s="113"/>
      <c r="F147" s="113"/>
      <c r="G147" s="113"/>
      <c r="H147" s="113"/>
      <c r="I147" s="96"/>
      <c r="J147" s="96"/>
      <c r="K147" s="113"/>
    </row>
    <row r="148" spans="2:11">
      <c r="B148" s="95"/>
      <c r="C148" s="113"/>
      <c r="D148" s="113"/>
      <c r="E148" s="113"/>
      <c r="F148" s="113"/>
      <c r="G148" s="113"/>
      <c r="H148" s="113"/>
      <c r="I148" s="96"/>
      <c r="J148" s="96"/>
      <c r="K148" s="113"/>
    </row>
    <row r="149" spans="2:11">
      <c r="B149" s="95"/>
      <c r="C149" s="113"/>
      <c r="D149" s="113"/>
      <c r="E149" s="113"/>
      <c r="F149" s="113"/>
      <c r="G149" s="113"/>
      <c r="H149" s="113"/>
      <c r="I149" s="96"/>
      <c r="J149" s="96"/>
      <c r="K149" s="113"/>
    </row>
    <row r="150" spans="2:11">
      <c r="B150" s="95"/>
      <c r="C150" s="113"/>
      <c r="D150" s="113"/>
      <c r="E150" s="113"/>
      <c r="F150" s="113"/>
      <c r="G150" s="113"/>
      <c r="H150" s="113"/>
      <c r="I150" s="96"/>
      <c r="J150" s="96"/>
      <c r="K150" s="113"/>
    </row>
    <row r="151" spans="2:11">
      <c r="B151" s="95"/>
      <c r="C151" s="113"/>
      <c r="D151" s="113"/>
      <c r="E151" s="113"/>
      <c r="F151" s="113"/>
      <c r="G151" s="113"/>
      <c r="H151" s="113"/>
      <c r="I151" s="96"/>
      <c r="J151" s="96"/>
      <c r="K151" s="113"/>
    </row>
    <row r="152" spans="2:11">
      <c r="B152" s="95"/>
      <c r="C152" s="113"/>
      <c r="D152" s="113"/>
      <c r="E152" s="113"/>
      <c r="F152" s="113"/>
      <c r="G152" s="113"/>
      <c r="H152" s="113"/>
      <c r="I152" s="96"/>
      <c r="J152" s="96"/>
      <c r="K152" s="113"/>
    </row>
    <row r="153" spans="2:11">
      <c r="B153" s="95"/>
      <c r="C153" s="113"/>
      <c r="D153" s="113"/>
      <c r="E153" s="113"/>
      <c r="F153" s="113"/>
      <c r="G153" s="113"/>
      <c r="H153" s="113"/>
      <c r="I153" s="96"/>
      <c r="J153" s="96"/>
      <c r="K153" s="113"/>
    </row>
    <row r="154" spans="2:11">
      <c r="B154" s="95"/>
      <c r="C154" s="113"/>
      <c r="D154" s="113"/>
      <c r="E154" s="113"/>
      <c r="F154" s="113"/>
      <c r="G154" s="113"/>
      <c r="H154" s="113"/>
      <c r="I154" s="96"/>
      <c r="J154" s="96"/>
      <c r="K154" s="113"/>
    </row>
    <row r="155" spans="2:11">
      <c r="B155" s="95"/>
      <c r="C155" s="113"/>
      <c r="D155" s="113"/>
      <c r="E155" s="113"/>
      <c r="F155" s="113"/>
      <c r="G155" s="113"/>
      <c r="H155" s="113"/>
      <c r="I155" s="96"/>
      <c r="J155" s="96"/>
      <c r="K155" s="113"/>
    </row>
    <row r="156" spans="2:11">
      <c r="B156" s="95"/>
      <c r="C156" s="113"/>
      <c r="D156" s="113"/>
      <c r="E156" s="113"/>
      <c r="F156" s="113"/>
      <c r="G156" s="113"/>
      <c r="H156" s="113"/>
      <c r="I156" s="96"/>
      <c r="J156" s="96"/>
      <c r="K156" s="113"/>
    </row>
    <row r="157" spans="2:11">
      <c r="B157" s="95"/>
      <c r="C157" s="113"/>
      <c r="D157" s="113"/>
      <c r="E157" s="113"/>
      <c r="F157" s="113"/>
      <c r="G157" s="113"/>
      <c r="H157" s="113"/>
      <c r="I157" s="96"/>
      <c r="J157" s="96"/>
      <c r="K157" s="113"/>
    </row>
    <row r="158" spans="2:11">
      <c r="B158" s="95"/>
      <c r="C158" s="113"/>
      <c r="D158" s="113"/>
      <c r="E158" s="113"/>
      <c r="F158" s="113"/>
      <c r="G158" s="113"/>
      <c r="H158" s="113"/>
      <c r="I158" s="96"/>
      <c r="J158" s="96"/>
      <c r="K158" s="113"/>
    </row>
    <row r="159" spans="2:11">
      <c r="B159" s="95"/>
      <c r="C159" s="113"/>
      <c r="D159" s="113"/>
      <c r="E159" s="113"/>
      <c r="F159" s="113"/>
      <c r="G159" s="113"/>
      <c r="H159" s="113"/>
      <c r="I159" s="96"/>
      <c r="J159" s="96"/>
      <c r="K159" s="113"/>
    </row>
    <row r="160" spans="2:11">
      <c r="B160" s="95"/>
      <c r="C160" s="113"/>
      <c r="D160" s="113"/>
      <c r="E160" s="113"/>
      <c r="F160" s="113"/>
      <c r="G160" s="113"/>
      <c r="H160" s="113"/>
      <c r="I160" s="96"/>
      <c r="J160" s="96"/>
      <c r="K160" s="113"/>
    </row>
    <row r="161" spans="2:11">
      <c r="B161" s="95"/>
      <c r="C161" s="113"/>
      <c r="D161" s="113"/>
      <c r="E161" s="113"/>
      <c r="F161" s="113"/>
      <c r="G161" s="113"/>
      <c r="H161" s="113"/>
      <c r="I161" s="96"/>
      <c r="J161" s="96"/>
      <c r="K161" s="113"/>
    </row>
    <row r="162" spans="2:11">
      <c r="B162" s="95"/>
      <c r="C162" s="113"/>
      <c r="D162" s="113"/>
      <c r="E162" s="113"/>
      <c r="F162" s="113"/>
      <c r="G162" s="113"/>
      <c r="H162" s="113"/>
      <c r="I162" s="96"/>
      <c r="J162" s="96"/>
      <c r="K162" s="113"/>
    </row>
    <row r="163" spans="2:11">
      <c r="B163" s="95"/>
      <c r="C163" s="113"/>
      <c r="D163" s="113"/>
      <c r="E163" s="113"/>
      <c r="F163" s="113"/>
      <c r="G163" s="113"/>
      <c r="H163" s="113"/>
      <c r="I163" s="96"/>
      <c r="J163" s="96"/>
      <c r="K163" s="113"/>
    </row>
    <row r="164" spans="2:11">
      <c r="B164" s="95"/>
      <c r="C164" s="113"/>
      <c r="D164" s="113"/>
      <c r="E164" s="113"/>
      <c r="F164" s="113"/>
      <c r="G164" s="113"/>
      <c r="H164" s="113"/>
      <c r="I164" s="96"/>
      <c r="J164" s="96"/>
      <c r="K164" s="113"/>
    </row>
    <row r="165" spans="2:11">
      <c r="B165" s="95"/>
      <c r="C165" s="113"/>
      <c r="D165" s="113"/>
      <c r="E165" s="113"/>
      <c r="F165" s="113"/>
      <c r="G165" s="113"/>
      <c r="H165" s="113"/>
      <c r="I165" s="96"/>
      <c r="J165" s="96"/>
      <c r="K165" s="113"/>
    </row>
    <row r="166" spans="2:11">
      <c r="B166" s="95"/>
      <c r="C166" s="113"/>
      <c r="D166" s="113"/>
      <c r="E166" s="113"/>
      <c r="F166" s="113"/>
      <c r="G166" s="113"/>
      <c r="H166" s="113"/>
      <c r="I166" s="96"/>
      <c r="J166" s="96"/>
      <c r="K166" s="113"/>
    </row>
    <row r="167" spans="2:11">
      <c r="B167" s="95"/>
      <c r="C167" s="113"/>
      <c r="D167" s="113"/>
      <c r="E167" s="113"/>
      <c r="F167" s="113"/>
      <c r="G167" s="113"/>
      <c r="H167" s="113"/>
      <c r="I167" s="96"/>
      <c r="J167" s="96"/>
      <c r="K167" s="113"/>
    </row>
    <row r="168" spans="2:11">
      <c r="B168" s="95"/>
      <c r="C168" s="113"/>
      <c r="D168" s="113"/>
      <c r="E168" s="113"/>
      <c r="F168" s="113"/>
      <c r="G168" s="113"/>
      <c r="H168" s="113"/>
      <c r="I168" s="96"/>
      <c r="J168" s="96"/>
      <c r="K168" s="113"/>
    </row>
    <row r="169" spans="2:11">
      <c r="B169" s="95"/>
      <c r="C169" s="113"/>
      <c r="D169" s="113"/>
      <c r="E169" s="113"/>
      <c r="F169" s="113"/>
      <c r="G169" s="113"/>
      <c r="H169" s="113"/>
      <c r="I169" s="96"/>
      <c r="J169" s="96"/>
      <c r="K169" s="113"/>
    </row>
    <row r="170" spans="2:11">
      <c r="B170" s="95"/>
      <c r="C170" s="113"/>
      <c r="D170" s="113"/>
      <c r="E170" s="113"/>
      <c r="F170" s="113"/>
      <c r="G170" s="113"/>
      <c r="H170" s="113"/>
      <c r="I170" s="96"/>
      <c r="J170" s="96"/>
      <c r="K170" s="113"/>
    </row>
    <row r="171" spans="2:11">
      <c r="B171" s="95"/>
      <c r="C171" s="113"/>
      <c r="D171" s="113"/>
      <c r="E171" s="113"/>
      <c r="F171" s="113"/>
      <c r="G171" s="113"/>
      <c r="H171" s="113"/>
      <c r="I171" s="96"/>
      <c r="J171" s="96"/>
      <c r="K171" s="113"/>
    </row>
    <row r="172" spans="2:11">
      <c r="B172" s="95"/>
      <c r="C172" s="113"/>
      <c r="D172" s="113"/>
      <c r="E172" s="113"/>
      <c r="F172" s="113"/>
      <c r="G172" s="113"/>
      <c r="H172" s="113"/>
      <c r="I172" s="96"/>
      <c r="J172" s="96"/>
      <c r="K172" s="113"/>
    </row>
    <row r="173" spans="2:11">
      <c r="B173" s="95"/>
      <c r="C173" s="113"/>
      <c r="D173" s="113"/>
      <c r="E173" s="113"/>
      <c r="F173" s="113"/>
      <c r="G173" s="113"/>
      <c r="H173" s="113"/>
      <c r="I173" s="96"/>
      <c r="J173" s="96"/>
      <c r="K173" s="113"/>
    </row>
    <row r="174" spans="2:11">
      <c r="B174" s="95"/>
      <c r="C174" s="113"/>
      <c r="D174" s="113"/>
      <c r="E174" s="113"/>
      <c r="F174" s="113"/>
      <c r="G174" s="113"/>
      <c r="H174" s="113"/>
      <c r="I174" s="96"/>
      <c r="J174" s="96"/>
      <c r="K174" s="113"/>
    </row>
    <row r="175" spans="2:11">
      <c r="B175" s="95"/>
      <c r="C175" s="113"/>
      <c r="D175" s="113"/>
      <c r="E175" s="113"/>
      <c r="F175" s="113"/>
      <c r="G175" s="113"/>
      <c r="H175" s="113"/>
      <c r="I175" s="96"/>
      <c r="J175" s="96"/>
      <c r="K175" s="113"/>
    </row>
    <row r="176" spans="2:11">
      <c r="B176" s="95"/>
      <c r="C176" s="113"/>
      <c r="D176" s="113"/>
      <c r="E176" s="113"/>
      <c r="F176" s="113"/>
      <c r="G176" s="113"/>
      <c r="H176" s="113"/>
      <c r="I176" s="96"/>
      <c r="J176" s="96"/>
      <c r="K176" s="113"/>
    </row>
    <row r="177" spans="2:11">
      <c r="B177" s="95"/>
      <c r="C177" s="113"/>
      <c r="D177" s="113"/>
      <c r="E177" s="113"/>
      <c r="F177" s="113"/>
      <c r="G177" s="113"/>
      <c r="H177" s="113"/>
      <c r="I177" s="96"/>
      <c r="J177" s="96"/>
      <c r="K177" s="113"/>
    </row>
    <row r="178" spans="2:11">
      <c r="B178" s="95"/>
      <c r="C178" s="113"/>
      <c r="D178" s="113"/>
      <c r="E178" s="113"/>
      <c r="F178" s="113"/>
      <c r="G178" s="113"/>
      <c r="H178" s="113"/>
      <c r="I178" s="96"/>
      <c r="J178" s="96"/>
      <c r="K178" s="113"/>
    </row>
    <row r="179" spans="2:11">
      <c r="B179" s="95"/>
      <c r="C179" s="113"/>
      <c r="D179" s="113"/>
      <c r="E179" s="113"/>
      <c r="F179" s="113"/>
      <c r="G179" s="113"/>
      <c r="H179" s="113"/>
      <c r="I179" s="96"/>
      <c r="J179" s="96"/>
      <c r="K179" s="113"/>
    </row>
    <row r="180" spans="2:11">
      <c r="B180" s="95"/>
      <c r="C180" s="113"/>
      <c r="D180" s="113"/>
      <c r="E180" s="113"/>
      <c r="F180" s="113"/>
      <c r="G180" s="113"/>
      <c r="H180" s="113"/>
      <c r="I180" s="96"/>
      <c r="J180" s="96"/>
      <c r="K180" s="113"/>
    </row>
    <row r="181" spans="2:11">
      <c r="B181" s="95"/>
      <c r="C181" s="113"/>
      <c r="D181" s="113"/>
      <c r="E181" s="113"/>
      <c r="F181" s="113"/>
      <c r="G181" s="113"/>
      <c r="H181" s="113"/>
      <c r="I181" s="96"/>
      <c r="J181" s="96"/>
      <c r="K181" s="113"/>
    </row>
    <row r="182" spans="2:11">
      <c r="B182" s="95"/>
      <c r="C182" s="113"/>
      <c r="D182" s="113"/>
      <c r="E182" s="113"/>
      <c r="F182" s="113"/>
      <c r="G182" s="113"/>
      <c r="H182" s="113"/>
      <c r="I182" s="96"/>
      <c r="J182" s="96"/>
      <c r="K182" s="113"/>
    </row>
    <row r="183" spans="2:11">
      <c r="B183" s="95"/>
      <c r="C183" s="113"/>
      <c r="D183" s="113"/>
      <c r="E183" s="113"/>
      <c r="F183" s="113"/>
      <c r="G183" s="113"/>
      <c r="H183" s="113"/>
      <c r="I183" s="96"/>
      <c r="J183" s="96"/>
      <c r="K183" s="113"/>
    </row>
    <row r="184" spans="2:11">
      <c r="B184" s="95"/>
      <c r="C184" s="113"/>
      <c r="D184" s="113"/>
      <c r="E184" s="113"/>
      <c r="F184" s="113"/>
      <c r="G184" s="113"/>
      <c r="H184" s="113"/>
      <c r="I184" s="96"/>
      <c r="J184" s="96"/>
      <c r="K184" s="113"/>
    </row>
    <row r="185" spans="2:11">
      <c r="B185" s="95"/>
      <c r="C185" s="113"/>
      <c r="D185" s="113"/>
      <c r="E185" s="113"/>
      <c r="F185" s="113"/>
      <c r="G185" s="113"/>
      <c r="H185" s="113"/>
      <c r="I185" s="96"/>
      <c r="J185" s="96"/>
      <c r="K185" s="113"/>
    </row>
    <row r="186" spans="2:11">
      <c r="B186" s="95"/>
      <c r="C186" s="113"/>
      <c r="D186" s="113"/>
      <c r="E186" s="113"/>
      <c r="F186" s="113"/>
      <c r="G186" s="113"/>
      <c r="H186" s="113"/>
      <c r="I186" s="96"/>
      <c r="J186" s="96"/>
      <c r="K186" s="113"/>
    </row>
    <row r="187" spans="2:11">
      <c r="B187" s="95"/>
      <c r="C187" s="113"/>
      <c r="D187" s="113"/>
      <c r="E187" s="113"/>
      <c r="F187" s="113"/>
      <c r="G187" s="113"/>
      <c r="H187" s="113"/>
      <c r="I187" s="96"/>
      <c r="J187" s="96"/>
      <c r="K187" s="113"/>
    </row>
    <row r="188" spans="2:11">
      <c r="B188" s="95"/>
      <c r="C188" s="113"/>
      <c r="D188" s="113"/>
      <c r="E188" s="113"/>
      <c r="F188" s="113"/>
      <c r="G188" s="113"/>
      <c r="H188" s="113"/>
      <c r="I188" s="96"/>
      <c r="J188" s="96"/>
      <c r="K188" s="113"/>
    </row>
    <row r="189" spans="2:11">
      <c r="B189" s="95"/>
      <c r="C189" s="113"/>
      <c r="D189" s="113"/>
      <c r="E189" s="113"/>
      <c r="F189" s="113"/>
      <c r="G189" s="113"/>
      <c r="H189" s="113"/>
      <c r="I189" s="96"/>
      <c r="J189" s="96"/>
      <c r="K189" s="113"/>
    </row>
    <row r="190" spans="2:11">
      <c r="B190" s="95"/>
      <c r="C190" s="113"/>
      <c r="D190" s="113"/>
      <c r="E190" s="113"/>
      <c r="F190" s="113"/>
      <c r="G190" s="113"/>
      <c r="H190" s="113"/>
      <c r="I190" s="96"/>
      <c r="J190" s="96"/>
      <c r="K190" s="113"/>
    </row>
    <row r="191" spans="2:11">
      <c r="B191" s="95"/>
      <c r="C191" s="113"/>
      <c r="D191" s="113"/>
      <c r="E191" s="113"/>
      <c r="F191" s="113"/>
      <c r="G191" s="113"/>
      <c r="H191" s="113"/>
      <c r="I191" s="96"/>
      <c r="J191" s="96"/>
      <c r="K191" s="113"/>
    </row>
    <row r="192" spans="2:11">
      <c r="B192" s="95"/>
      <c r="C192" s="113"/>
      <c r="D192" s="113"/>
      <c r="E192" s="113"/>
      <c r="F192" s="113"/>
      <c r="G192" s="113"/>
      <c r="H192" s="113"/>
      <c r="I192" s="96"/>
      <c r="J192" s="96"/>
      <c r="K192" s="113"/>
    </row>
    <row r="193" spans="2:11">
      <c r="B193" s="95"/>
      <c r="C193" s="113"/>
      <c r="D193" s="113"/>
      <c r="E193" s="113"/>
      <c r="F193" s="113"/>
      <c r="G193" s="113"/>
      <c r="H193" s="113"/>
      <c r="I193" s="96"/>
      <c r="J193" s="96"/>
      <c r="K193" s="113"/>
    </row>
    <row r="194" spans="2:11">
      <c r="B194" s="95"/>
      <c r="C194" s="113"/>
      <c r="D194" s="113"/>
      <c r="E194" s="113"/>
      <c r="F194" s="113"/>
      <c r="G194" s="113"/>
      <c r="H194" s="113"/>
      <c r="I194" s="96"/>
      <c r="J194" s="96"/>
      <c r="K194" s="113"/>
    </row>
    <row r="195" spans="2:11">
      <c r="B195" s="95"/>
      <c r="C195" s="113"/>
      <c r="D195" s="113"/>
      <c r="E195" s="113"/>
      <c r="F195" s="113"/>
      <c r="G195" s="113"/>
      <c r="H195" s="113"/>
      <c r="I195" s="96"/>
      <c r="J195" s="96"/>
      <c r="K195" s="113"/>
    </row>
    <row r="196" spans="2:11">
      <c r="B196" s="95"/>
      <c r="C196" s="113"/>
      <c r="D196" s="113"/>
      <c r="E196" s="113"/>
      <c r="F196" s="113"/>
      <c r="G196" s="113"/>
      <c r="H196" s="113"/>
      <c r="I196" s="96"/>
      <c r="J196" s="96"/>
      <c r="K196" s="113"/>
    </row>
    <row r="197" spans="2:11">
      <c r="B197" s="95"/>
      <c r="C197" s="113"/>
      <c r="D197" s="113"/>
      <c r="E197" s="113"/>
      <c r="F197" s="113"/>
      <c r="G197" s="113"/>
      <c r="H197" s="113"/>
      <c r="I197" s="96"/>
      <c r="J197" s="96"/>
      <c r="K197" s="113"/>
    </row>
    <row r="198" spans="2:11">
      <c r="B198" s="95"/>
      <c r="C198" s="113"/>
      <c r="D198" s="113"/>
      <c r="E198" s="113"/>
      <c r="F198" s="113"/>
      <c r="G198" s="113"/>
      <c r="H198" s="113"/>
      <c r="I198" s="96"/>
      <c r="J198" s="96"/>
      <c r="K198" s="113"/>
    </row>
    <row r="199" spans="2:11">
      <c r="B199" s="95"/>
      <c r="C199" s="113"/>
      <c r="D199" s="113"/>
      <c r="E199" s="113"/>
      <c r="F199" s="113"/>
      <c r="G199" s="113"/>
      <c r="H199" s="113"/>
      <c r="I199" s="96"/>
      <c r="J199" s="96"/>
      <c r="K199" s="113"/>
    </row>
    <row r="200" spans="2:11">
      <c r="B200" s="95"/>
      <c r="C200" s="113"/>
      <c r="D200" s="113"/>
      <c r="E200" s="113"/>
      <c r="F200" s="113"/>
      <c r="G200" s="113"/>
      <c r="H200" s="113"/>
      <c r="I200" s="96"/>
      <c r="J200" s="96"/>
      <c r="K200" s="113"/>
    </row>
    <row r="201" spans="2:11">
      <c r="B201" s="95"/>
      <c r="C201" s="113"/>
      <c r="D201" s="113"/>
      <c r="E201" s="113"/>
      <c r="F201" s="113"/>
      <c r="G201" s="113"/>
      <c r="H201" s="113"/>
      <c r="I201" s="96"/>
      <c r="J201" s="96"/>
      <c r="K201" s="113"/>
    </row>
    <row r="202" spans="2:11">
      <c r="B202" s="95"/>
      <c r="C202" s="113"/>
      <c r="D202" s="113"/>
      <c r="E202" s="113"/>
      <c r="F202" s="113"/>
      <c r="G202" s="113"/>
      <c r="H202" s="113"/>
      <c r="I202" s="96"/>
      <c r="J202" s="96"/>
      <c r="K202" s="113"/>
    </row>
    <row r="203" spans="2:11">
      <c r="B203" s="95"/>
      <c r="C203" s="113"/>
      <c r="D203" s="113"/>
      <c r="E203" s="113"/>
      <c r="F203" s="113"/>
      <c r="G203" s="113"/>
      <c r="H203" s="113"/>
      <c r="I203" s="96"/>
      <c r="J203" s="96"/>
      <c r="K203" s="113"/>
    </row>
    <row r="204" spans="2:11">
      <c r="B204" s="95"/>
      <c r="C204" s="113"/>
      <c r="D204" s="113"/>
      <c r="E204" s="113"/>
      <c r="F204" s="113"/>
      <c r="G204" s="113"/>
      <c r="H204" s="113"/>
      <c r="I204" s="96"/>
      <c r="J204" s="96"/>
      <c r="K204" s="113"/>
    </row>
    <row r="205" spans="2:11">
      <c r="B205" s="95"/>
      <c r="C205" s="113"/>
      <c r="D205" s="113"/>
      <c r="E205" s="113"/>
      <c r="F205" s="113"/>
      <c r="G205" s="113"/>
      <c r="H205" s="113"/>
      <c r="I205" s="96"/>
      <c r="J205" s="96"/>
      <c r="K205" s="113"/>
    </row>
    <row r="206" spans="2:11">
      <c r="B206" s="95"/>
      <c r="C206" s="113"/>
      <c r="D206" s="113"/>
      <c r="E206" s="113"/>
      <c r="F206" s="113"/>
      <c r="G206" s="113"/>
      <c r="H206" s="113"/>
      <c r="I206" s="96"/>
      <c r="J206" s="96"/>
      <c r="K206" s="113"/>
    </row>
    <row r="207" spans="2:11">
      <c r="B207" s="95"/>
      <c r="C207" s="113"/>
      <c r="D207" s="113"/>
      <c r="E207" s="113"/>
      <c r="F207" s="113"/>
      <c r="G207" s="113"/>
      <c r="H207" s="113"/>
      <c r="I207" s="96"/>
      <c r="J207" s="96"/>
      <c r="K207" s="113"/>
    </row>
    <row r="208" spans="2:11">
      <c r="B208" s="95"/>
      <c r="C208" s="113"/>
      <c r="D208" s="113"/>
      <c r="E208" s="113"/>
      <c r="F208" s="113"/>
      <c r="G208" s="113"/>
      <c r="H208" s="113"/>
      <c r="I208" s="96"/>
      <c r="J208" s="96"/>
      <c r="K208" s="113"/>
    </row>
    <row r="209" spans="2:11">
      <c r="B209" s="95"/>
      <c r="C209" s="113"/>
      <c r="D209" s="113"/>
      <c r="E209" s="113"/>
      <c r="F209" s="113"/>
      <c r="G209" s="113"/>
      <c r="H209" s="113"/>
      <c r="I209" s="96"/>
      <c r="J209" s="96"/>
      <c r="K209" s="113"/>
    </row>
    <row r="210" spans="2:11">
      <c r="B210" s="95"/>
      <c r="C210" s="113"/>
      <c r="D210" s="113"/>
      <c r="E210" s="113"/>
      <c r="F210" s="113"/>
      <c r="G210" s="113"/>
      <c r="H210" s="113"/>
      <c r="I210" s="96"/>
      <c r="J210" s="96"/>
      <c r="K210" s="113"/>
    </row>
    <row r="211" spans="2:11">
      <c r="B211" s="95"/>
      <c r="C211" s="113"/>
      <c r="D211" s="113"/>
      <c r="E211" s="113"/>
      <c r="F211" s="113"/>
      <c r="G211" s="113"/>
      <c r="H211" s="113"/>
      <c r="I211" s="96"/>
      <c r="J211" s="96"/>
      <c r="K211" s="113"/>
    </row>
    <row r="212" spans="2:11">
      <c r="B212" s="95"/>
      <c r="C212" s="113"/>
      <c r="D212" s="113"/>
      <c r="E212" s="113"/>
      <c r="F212" s="113"/>
      <c r="G212" s="113"/>
      <c r="H212" s="113"/>
      <c r="I212" s="96"/>
      <c r="J212" s="96"/>
      <c r="K212" s="113"/>
    </row>
    <row r="213" spans="2:11">
      <c r="B213" s="95"/>
      <c r="C213" s="113"/>
      <c r="D213" s="113"/>
      <c r="E213" s="113"/>
      <c r="F213" s="113"/>
      <c r="G213" s="113"/>
      <c r="H213" s="113"/>
      <c r="I213" s="96"/>
      <c r="J213" s="96"/>
      <c r="K213" s="113"/>
    </row>
    <row r="214" spans="2:11">
      <c r="B214" s="95"/>
      <c r="C214" s="113"/>
      <c r="D214" s="113"/>
      <c r="E214" s="113"/>
      <c r="F214" s="113"/>
      <c r="G214" s="113"/>
      <c r="H214" s="113"/>
      <c r="I214" s="96"/>
      <c r="J214" s="96"/>
      <c r="K214" s="113"/>
    </row>
    <row r="215" spans="2:11">
      <c r="B215" s="95"/>
      <c r="C215" s="113"/>
      <c r="D215" s="113"/>
      <c r="E215" s="113"/>
      <c r="F215" s="113"/>
      <c r="G215" s="113"/>
      <c r="H215" s="113"/>
      <c r="I215" s="96"/>
      <c r="J215" s="96"/>
      <c r="K215" s="113"/>
    </row>
    <row r="216" spans="2:11">
      <c r="B216" s="95"/>
      <c r="C216" s="113"/>
      <c r="D216" s="113"/>
      <c r="E216" s="113"/>
      <c r="F216" s="113"/>
      <c r="G216" s="113"/>
      <c r="H216" s="113"/>
      <c r="I216" s="96"/>
      <c r="J216" s="96"/>
      <c r="K216" s="113"/>
    </row>
    <row r="217" spans="2:11">
      <c r="B217" s="95"/>
      <c r="C217" s="113"/>
      <c r="D217" s="113"/>
      <c r="E217" s="113"/>
      <c r="F217" s="113"/>
      <c r="G217" s="113"/>
      <c r="H217" s="113"/>
      <c r="I217" s="96"/>
      <c r="J217" s="96"/>
      <c r="K217" s="113"/>
    </row>
    <row r="218" spans="2:11">
      <c r="B218" s="95"/>
      <c r="C218" s="113"/>
      <c r="D218" s="113"/>
      <c r="E218" s="113"/>
      <c r="F218" s="113"/>
      <c r="G218" s="113"/>
      <c r="H218" s="113"/>
      <c r="I218" s="96"/>
      <c r="J218" s="96"/>
      <c r="K218" s="113"/>
    </row>
    <row r="219" spans="2:11">
      <c r="B219" s="95"/>
      <c r="C219" s="113"/>
      <c r="D219" s="113"/>
      <c r="E219" s="113"/>
      <c r="F219" s="113"/>
      <c r="G219" s="113"/>
      <c r="H219" s="113"/>
      <c r="I219" s="96"/>
      <c r="J219" s="96"/>
      <c r="K219" s="113"/>
    </row>
    <row r="220" spans="2:11">
      <c r="B220" s="95"/>
      <c r="C220" s="113"/>
      <c r="D220" s="113"/>
      <c r="E220" s="113"/>
      <c r="F220" s="113"/>
      <c r="G220" s="113"/>
      <c r="H220" s="113"/>
      <c r="I220" s="96"/>
      <c r="J220" s="96"/>
      <c r="K220" s="113"/>
    </row>
    <row r="221" spans="2:11">
      <c r="B221" s="95"/>
      <c r="C221" s="113"/>
      <c r="D221" s="113"/>
      <c r="E221" s="113"/>
      <c r="F221" s="113"/>
      <c r="G221" s="113"/>
      <c r="H221" s="113"/>
      <c r="I221" s="96"/>
      <c r="J221" s="96"/>
      <c r="K221" s="113"/>
    </row>
    <row r="222" spans="2:11">
      <c r="B222" s="95"/>
      <c r="C222" s="113"/>
      <c r="D222" s="113"/>
      <c r="E222" s="113"/>
      <c r="F222" s="113"/>
      <c r="G222" s="113"/>
      <c r="H222" s="113"/>
      <c r="I222" s="96"/>
      <c r="J222" s="96"/>
      <c r="K222" s="113"/>
    </row>
    <row r="223" spans="2:11">
      <c r="B223" s="95"/>
      <c r="C223" s="113"/>
      <c r="D223" s="113"/>
      <c r="E223" s="113"/>
      <c r="F223" s="113"/>
      <c r="G223" s="113"/>
      <c r="H223" s="113"/>
      <c r="I223" s="96"/>
      <c r="J223" s="96"/>
      <c r="K223" s="113"/>
    </row>
    <row r="224" spans="2:11">
      <c r="B224" s="95"/>
      <c r="C224" s="113"/>
      <c r="D224" s="113"/>
      <c r="E224" s="113"/>
      <c r="F224" s="113"/>
      <c r="G224" s="113"/>
      <c r="H224" s="113"/>
      <c r="I224" s="96"/>
      <c r="J224" s="96"/>
      <c r="K224" s="113"/>
    </row>
    <row r="225" spans="2:11">
      <c r="B225" s="95"/>
      <c r="C225" s="113"/>
      <c r="D225" s="113"/>
      <c r="E225" s="113"/>
      <c r="F225" s="113"/>
      <c r="G225" s="113"/>
      <c r="H225" s="113"/>
      <c r="I225" s="96"/>
      <c r="J225" s="96"/>
      <c r="K225" s="113"/>
    </row>
    <row r="226" spans="2:11">
      <c r="B226" s="95"/>
      <c r="C226" s="113"/>
      <c r="D226" s="113"/>
      <c r="E226" s="113"/>
      <c r="F226" s="113"/>
      <c r="G226" s="113"/>
      <c r="H226" s="113"/>
      <c r="I226" s="96"/>
      <c r="J226" s="96"/>
      <c r="K226" s="113"/>
    </row>
    <row r="227" spans="2:11">
      <c r="B227" s="95"/>
      <c r="C227" s="113"/>
      <c r="D227" s="113"/>
      <c r="E227" s="113"/>
      <c r="F227" s="113"/>
      <c r="G227" s="113"/>
      <c r="H227" s="113"/>
      <c r="I227" s="96"/>
      <c r="J227" s="96"/>
      <c r="K227" s="113"/>
    </row>
    <row r="228" spans="2:11">
      <c r="B228" s="95"/>
      <c r="C228" s="113"/>
      <c r="D228" s="113"/>
      <c r="E228" s="113"/>
      <c r="F228" s="113"/>
      <c r="G228" s="113"/>
      <c r="H228" s="113"/>
      <c r="I228" s="96"/>
      <c r="J228" s="96"/>
      <c r="K228" s="113"/>
    </row>
    <row r="229" spans="2:11">
      <c r="B229" s="95"/>
      <c r="C229" s="113"/>
      <c r="D229" s="113"/>
      <c r="E229" s="113"/>
      <c r="F229" s="113"/>
      <c r="G229" s="113"/>
      <c r="H229" s="113"/>
      <c r="I229" s="96"/>
      <c r="J229" s="96"/>
      <c r="K229" s="113"/>
    </row>
    <row r="230" spans="2:11">
      <c r="B230" s="95"/>
      <c r="C230" s="113"/>
      <c r="D230" s="113"/>
      <c r="E230" s="113"/>
      <c r="F230" s="113"/>
      <c r="G230" s="113"/>
      <c r="H230" s="113"/>
      <c r="I230" s="96"/>
      <c r="J230" s="96"/>
      <c r="K230" s="113"/>
    </row>
    <row r="231" spans="2:11">
      <c r="B231" s="95"/>
      <c r="C231" s="113"/>
      <c r="D231" s="113"/>
      <c r="E231" s="113"/>
      <c r="F231" s="113"/>
      <c r="G231" s="113"/>
      <c r="H231" s="113"/>
      <c r="I231" s="96"/>
      <c r="J231" s="96"/>
      <c r="K231" s="113"/>
    </row>
    <row r="232" spans="2:11">
      <c r="B232" s="95"/>
      <c r="C232" s="113"/>
      <c r="D232" s="113"/>
      <c r="E232" s="113"/>
      <c r="F232" s="113"/>
      <c r="G232" s="113"/>
      <c r="H232" s="113"/>
      <c r="I232" s="96"/>
      <c r="J232" s="96"/>
      <c r="K232" s="113"/>
    </row>
    <row r="233" spans="2:11">
      <c r="B233" s="95"/>
      <c r="C233" s="113"/>
      <c r="D233" s="113"/>
      <c r="E233" s="113"/>
      <c r="F233" s="113"/>
      <c r="G233" s="113"/>
      <c r="H233" s="113"/>
      <c r="I233" s="96"/>
      <c r="J233" s="96"/>
      <c r="K233" s="113"/>
    </row>
    <row r="234" spans="2:11">
      <c r="B234" s="95"/>
      <c r="C234" s="113"/>
      <c r="D234" s="113"/>
      <c r="E234" s="113"/>
      <c r="F234" s="113"/>
      <c r="G234" s="113"/>
      <c r="H234" s="113"/>
      <c r="I234" s="96"/>
      <c r="J234" s="96"/>
      <c r="K234" s="113"/>
    </row>
    <row r="235" spans="2:11">
      <c r="B235" s="95"/>
      <c r="C235" s="113"/>
      <c r="D235" s="113"/>
      <c r="E235" s="113"/>
      <c r="F235" s="113"/>
      <c r="G235" s="113"/>
      <c r="H235" s="113"/>
      <c r="I235" s="96"/>
      <c r="J235" s="96"/>
      <c r="K235" s="113"/>
    </row>
    <row r="236" spans="2:11">
      <c r="B236" s="95"/>
      <c r="C236" s="113"/>
      <c r="D236" s="113"/>
      <c r="E236" s="113"/>
      <c r="F236" s="113"/>
      <c r="G236" s="113"/>
      <c r="H236" s="113"/>
      <c r="I236" s="96"/>
      <c r="J236" s="96"/>
      <c r="K236" s="113"/>
    </row>
    <row r="237" spans="2:11">
      <c r="B237" s="95"/>
      <c r="C237" s="113"/>
      <c r="D237" s="113"/>
      <c r="E237" s="113"/>
      <c r="F237" s="113"/>
      <c r="G237" s="113"/>
      <c r="H237" s="113"/>
      <c r="I237" s="96"/>
      <c r="J237" s="96"/>
      <c r="K237" s="113"/>
    </row>
    <row r="238" spans="2:11">
      <c r="B238" s="95"/>
      <c r="C238" s="113"/>
      <c r="D238" s="113"/>
      <c r="E238" s="113"/>
      <c r="F238" s="113"/>
      <c r="G238" s="113"/>
      <c r="H238" s="113"/>
      <c r="I238" s="96"/>
      <c r="J238" s="96"/>
      <c r="K238" s="113"/>
    </row>
    <row r="239" spans="2:11">
      <c r="B239" s="95"/>
      <c r="C239" s="113"/>
      <c r="D239" s="113"/>
      <c r="E239" s="113"/>
      <c r="F239" s="113"/>
      <c r="G239" s="113"/>
      <c r="H239" s="113"/>
      <c r="I239" s="96"/>
      <c r="J239" s="96"/>
      <c r="K239" s="113"/>
    </row>
    <row r="240" spans="2:11">
      <c r="B240" s="95"/>
      <c r="C240" s="113"/>
      <c r="D240" s="113"/>
      <c r="E240" s="113"/>
      <c r="F240" s="113"/>
      <c r="G240" s="113"/>
      <c r="H240" s="113"/>
      <c r="I240" s="96"/>
      <c r="J240" s="96"/>
      <c r="K240" s="113"/>
    </row>
    <row r="241" spans="2:11">
      <c r="B241" s="95"/>
      <c r="C241" s="113"/>
      <c r="D241" s="113"/>
      <c r="E241" s="113"/>
      <c r="F241" s="113"/>
      <c r="G241" s="113"/>
      <c r="H241" s="113"/>
      <c r="I241" s="96"/>
      <c r="J241" s="96"/>
      <c r="K241" s="113"/>
    </row>
    <row r="242" spans="2:11">
      <c r="B242" s="95"/>
      <c r="C242" s="113"/>
      <c r="D242" s="113"/>
      <c r="E242" s="113"/>
      <c r="F242" s="113"/>
      <c r="G242" s="113"/>
      <c r="H242" s="113"/>
      <c r="I242" s="96"/>
      <c r="J242" s="96"/>
      <c r="K242" s="113"/>
    </row>
    <row r="243" spans="2:11">
      <c r="B243" s="95"/>
      <c r="C243" s="113"/>
      <c r="D243" s="113"/>
      <c r="E243" s="113"/>
      <c r="F243" s="113"/>
      <c r="G243" s="113"/>
      <c r="H243" s="113"/>
      <c r="I243" s="96"/>
      <c r="J243" s="96"/>
      <c r="K243" s="113"/>
    </row>
    <row r="244" spans="2:11">
      <c r="B244" s="95"/>
      <c r="C244" s="113"/>
      <c r="D244" s="113"/>
      <c r="E244" s="113"/>
      <c r="F244" s="113"/>
      <c r="G244" s="113"/>
      <c r="H244" s="113"/>
      <c r="I244" s="96"/>
      <c r="J244" s="96"/>
      <c r="K244" s="113"/>
    </row>
    <row r="245" spans="2:11">
      <c r="B245" s="95"/>
      <c r="C245" s="113"/>
      <c r="D245" s="113"/>
      <c r="E245" s="113"/>
      <c r="F245" s="113"/>
      <c r="G245" s="113"/>
      <c r="H245" s="113"/>
      <c r="I245" s="96"/>
      <c r="J245" s="96"/>
      <c r="K245" s="113"/>
    </row>
    <row r="246" spans="2:11">
      <c r="B246" s="95"/>
      <c r="C246" s="113"/>
      <c r="D246" s="113"/>
      <c r="E246" s="113"/>
      <c r="F246" s="113"/>
      <c r="G246" s="113"/>
      <c r="H246" s="113"/>
      <c r="I246" s="96"/>
      <c r="J246" s="96"/>
      <c r="K246" s="113"/>
    </row>
    <row r="247" spans="2:11">
      <c r="B247" s="95"/>
      <c r="C247" s="113"/>
      <c r="D247" s="113"/>
      <c r="E247" s="113"/>
      <c r="F247" s="113"/>
      <c r="G247" s="113"/>
      <c r="H247" s="113"/>
      <c r="I247" s="96"/>
      <c r="J247" s="96"/>
      <c r="K247" s="113"/>
    </row>
    <row r="248" spans="2:11">
      <c r="B248" s="95"/>
      <c r="C248" s="113"/>
      <c r="D248" s="113"/>
      <c r="E248" s="113"/>
      <c r="F248" s="113"/>
      <c r="G248" s="113"/>
      <c r="H248" s="113"/>
      <c r="I248" s="96"/>
      <c r="J248" s="96"/>
      <c r="K248" s="113"/>
    </row>
    <row r="249" spans="2:11">
      <c r="B249" s="95"/>
      <c r="C249" s="113"/>
      <c r="D249" s="113"/>
      <c r="E249" s="113"/>
      <c r="F249" s="113"/>
      <c r="G249" s="113"/>
      <c r="H249" s="113"/>
      <c r="I249" s="96"/>
      <c r="J249" s="96"/>
      <c r="K249" s="113"/>
    </row>
    <row r="250" spans="2:11">
      <c r="B250" s="95"/>
      <c r="C250" s="113"/>
      <c r="D250" s="113"/>
      <c r="E250" s="113"/>
      <c r="F250" s="113"/>
      <c r="G250" s="113"/>
      <c r="H250" s="113"/>
      <c r="I250" s="96"/>
      <c r="J250" s="96"/>
      <c r="K250" s="113"/>
    </row>
    <row r="251" spans="2:11">
      <c r="B251" s="95"/>
      <c r="C251" s="113"/>
      <c r="D251" s="113"/>
      <c r="E251" s="113"/>
      <c r="F251" s="113"/>
      <c r="G251" s="113"/>
      <c r="H251" s="113"/>
      <c r="I251" s="96"/>
      <c r="J251" s="96"/>
      <c r="K251" s="113"/>
    </row>
    <row r="252" spans="2:11">
      <c r="B252" s="95"/>
      <c r="C252" s="113"/>
      <c r="D252" s="113"/>
      <c r="E252" s="113"/>
      <c r="F252" s="113"/>
      <c r="G252" s="113"/>
      <c r="H252" s="113"/>
      <c r="I252" s="96"/>
      <c r="J252" s="96"/>
      <c r="K252" s="113"/>
    </row>
    <row r="253" spans="2:11">
      <c r="B253" s="95"/>
      <c r="C253" s="113"/>
      <c r="D253" s="113"/>
      <c r="E253" s="113"/>
      <c r="F253" s="113"/>
      <c r="G253" s="113"/>
      <c r="H253" s="113"/>
      <c r="I253" s="96"/>
      <c r="J253" s="96"/>
      <c r="K253" s="113"/>
    </row>
    <row r="254" spans="2:11">
      <c r="B254" s="95"/>
      <c r="C254" s="113"/>
      <c r="D254" s="113"/>
      <c r="E254" s="113"/>
      <c r="F254" s="113"/>
      <c r="G254" s="113"/>
      <c r="H254" s="113"/>
      <c r="I254" s="96"/>
      <c r="J254" s="96"/>
      <c r="K254" s="113"/>
    </row>
    <row r="255" spans="2:11">
      <c r="B255" s="95"/>
      <c r="C255" s="113"/>
      <c r="D255" s="113"/>
      <c r="E255" s="113"/>
      <c r="F255" s="113"/>
      <c r="G255" s="113"/>
      <c r="H255" s="113"/>
      <c r="I255" s="96"/>
      <c r="J255" s="96"/>
      <c r="K255" s="113"/>
    </row>
    <row r="256" spans="2:11">
      <c r="B256" s="95"/>
      <c r="C256" s="113"/>
      <c r="D256" s="113"/>
      <c r="E256" s="113"/>
      <c r="F256" s="113"/>
      <c r="G256" s="113"/>
      <c r="H256" s="113"/>
      <c r="I256" s="96"/>
      <c r="J256" s="96"/>
      <c r="K256" s="113"/>
    </row>
    <row r="257" spans="2:11">
      <c r="B257" s="95"/>
      <c r="C257" s="113"/>
      <c r="D257" s="113"/>
      <c r="E257" s="113"/>
      <c r="F257" s="113"/>
      <c r="G257" s="113"/>
      <c r="H257" s="113"/>
      <c r="I257" s="96"/>
      <c r="J257" s="96"/>
      <c r="K257" s="113"/>
    </row>
    <row r="258" spans="2:11">
      <c r="B258" s="95"/>
      <c r="C258" s="113"/>
      <c r="D258" s="113"/>
      <c r="E258" s="113"/>
      <c r="F258" s="113"/>
      <c r="G258" s="113"/>
      <c r="H258" s="113"/>
      <c r="I258" s="96"/>
      <c r="J258" s="96"/>
      <c r="K258" s="113"/>
    </row>
    <row r="259" spans="2:11">
      <c r="B259" s="95"/>
      <c r="C259" s="113"/>
      <c r="D259" s="113"/>
      <c r="E259" s="113"/>
      <c r="F259" s="113"/>
      <c r="G259" s="113"/>
      <c r="H259" s="113"/>
      <c r="I259" s="96"/>
      <c r="J259" s="96"/>
      <c r="K259" s="113"/>
    </row>
    <row r="260" spans="2:11">
      <c r="B260" s="95"/>
      <c r="C260" s="113"/>
      <c r="D260" s="113"/>
      <c r="E260" s="113"/>
      <c r="F260" s="113"/>
      <c r="G260" s="113"/>
      <c r="H260" s="113"/>
      <c r="I260" s="96"/>
      <c r="J260" s="96"/>
      <c r="K260" s="113"/>
    </row>
    <row r="261" spans="2:11">
      <c r="B261" s="95"/>
      <c r="C261" s="113"/>
      <c r="D261" s="113"/>
      <c r="E261" s="113"/>
      <c r="F261" s="113"/>
      <c r="G261" s="113"/>
      <c r="H261" s="113"/>
      <c r="I261" s="96"/>
      <c r="J261" s="96"/>
      <c r="K261" s="113"/>
    </row>
    <row r="262" spans="2:11">
      <c r="B262" s="95"/>
      <c r="C262" s="113"/>
      <c r="D262" s="113"/>
      <c r="E262" s="113"/>
      <c r="F262" s="113"/>
      <c r="G262" s="113"/>
      <c r="H262" s="113"/>
      <c r="I262" s="96"/>
      <c r="J262" s="96"/>
      <c r="K262" s="113"/>
    </row>
    <row r="263" spans="2:11">
      <c r="B263" s="95"/>
      <c r="C263" s="113"/>
      <c r="D263" s="113"/>
      <c r="E263" s="113"/>
      <c r="F263" s="113"/>
      <c r="G263" s="113"/>
      <c r="H263" s="113"/>
      <c r="I263" s="96"/>
      <c r="J263" s="96"/>
      <c r="K263" s="113"/>
    </row>
    <row r="264" spans="2:11">
      <c r="B264" s="95"/>
      <c r="C264" s="113"/>
      <c r="D264" s="113"/>
      <c r="E264" s="113"/>
      <c r="F264" s="113"/>
      <c r="G264" s="113"/>
      <c r="H264" s="113"/>
      <c r="I264" s="96"/>
      <c r="J264" s="96"/>
      <c r="K264" s="113"/>
    </row>
    <row r="265" spans="2:11">
      <c r="B265" s="95"/>
      <c r="C265" s="113"/>
      <c r="D265" s="113"/>
      <c r="E265" s="113"/>
      <c r="F265" s="113"/>
      <c r="G265" s="113"/>
      <c r="H265" s="113"/>
      <c r="I265" s="96"/>
      <c r="J265" s="96"/>
      <c r="K265" s="113"/>
    </row>
    <row r="266" spans="2:11">
      <c r="B266" s="95"/>
      <c r="C266" s="113"/>
      <c r="D266" s="113"/>
      <c r="E266" s="113"/>
      <c r="F266" s="113"/>
      <c r="G266" s="113"/>
      <c r="H266" s="113"/>
      <c r="I266" s="96"/>
      <c r="J266" s="96"/>
      <c r="K266" s="113"/>
    </row>
    <row r="267" spans="2:11">
      <c r="B267" s="95"/>
      <c r="C267" s="113"/>
      <c r="D267" s="113"/>
      <c r="E267" s="113"/>
      <c r="F267" s="113"/>
      <c r="G267" s="113"/>
      <c r="H267" s="113"/>
      <c r="I267" s="96"/>
      <c r="J267" s="96"/>
      <c r="K267" s="113"/>
    </row>
    <row r="268" spans="2:11">
      <c r="B268" s="95"/>
      <c r="C268" s="113"/>
      <c r="D268" s="113"/>
      <c r="E268" s="113"/>
      <c r="F268" s="113"/>
      <c r="G268" s="113"/>
      <c r="H268" s="113"/>
      <c r="I268" s="96"/>
      <c r="J268" s="96"/>
      <c r="K268" s="113"/>
    </row>
    <row r="269" spans="2:11">
      <c r="B269" s="95"/>
      <c r="C269" s="113"/>
      <c r="D269" s="113"/>
      <c r="E269" s="113"/>
      <c r="F269" s="113"/>
      <c r="G269" s="113"/>
      <c r="H269" s="113"/>
      <c r="I269" s="96"/>
      <c r="J269" s="96"/>
      <c r="K269" s="113"/>
    </row>
    <row r="270" spans="2:11">
      <c r="B270" s="95"/>
      <c r="C270" s="113"/>
      <c r="D270" s="113"/>
      <c r="E270" s="113"/>
      <c r="F270" s="113"/>
      <c r="G270" s="113"/>
      <c r="H270" s="113"/>
      <c r="I270" s="96"/>
      <c r="J270" s="96"/>
      <c r="K270" s="113"/>
    </row>
    <row r="271" spans="2:11">
      <c r="B271" s="95"/>
      <c r="C271" s="113"/>
      <c r="D271" s="113"/>
      <c r="E271" s="113"/>
      <c r="F271" s="113"/>
      <c r="G271" s="113"/>
      <c r="H271" s="113"/>
      <c r="I271" s="96"/>
      <c r="J271" s="96"/>
      <c r="K271" s="113"/>
    </row>
    <row r="272" spans="2:11">
      <c r="B272" s="95"/>
      <c r="C272" s="113"/>
      <c r="D272" s="113"/>
      <c r="E272" s="113"/>
      <c r="F272" s="113"/>
      <c r="G272" s="113"/>
      <c r="H272" s="113"/>
      <c r="I272" s="96"/>
      <c r="J272" s="96"/>
      <c r="K272" s="113"/>
    </row>
    <row r="273" spans="2:11">
      <c r="B273" s="95"/>
      <c r="C273" s="113"/>
      <c r="D273" s="113"/>
      <c r="E273" s="113"/>
      <c r="F273" s="113"/>
      <c r="G273" s="113"/>
      <c r="H273" s="113"/>
      <c r="I273" s="96"/>
      <c r="J273" s="96"/>
      <c r="K273" s="113"/>
    </row>
    <row r="274" spans="2:11">
      <c r="B274" s="95"/>
      <c r="C274" s="113"/>
      <c r="D274" s="113"/>
      <c r="E274" s="113"/>
      <c r="F274" s="113"/>
      <c r="G274" s="113"/>
      <c r="H274" s="113"/>
      <c r="I274" s="96"/>
      <c r="J274" s="96"/>
      <c r="K274" s="113"/>
    </row>
    <row r="275" spans="2:11">
      <c r="B275" s="95"/>
      <c r="C275" s="113"/>
      <c r="D275" s="113"/>
      <c r="E275" s="113"/>
      <c r="F275" s="113"/>
      <c r="G275" s="113"/>
      <c r="H275" s="113"/>
      <c r="I275" s="96"/>
      <c r="J275" s="96"/>
      <c r="K275" s="113"/>
    </row>
    <row r="276" spans="2:11">
      <c r="B276" s="95"/>
      <c r="C276" s="113"/>
      <c r="D276" s="113"/>
      <c r="E276" s="113"/>
      <c r="F276" s="113"/>
      <c r="G276" s="113"/>
      <c r="H276" s="113"/>
      <c r="I276" s="96"/>
      <c r="J276" s="96"/>
      <c r="K276" s="113"/>
    </row>
    <row r="277" spans="2:11">
      <c r="B277" s="95"/>
      <c r="C277" s="113"/>
      <c r="D277" s="113"/>
      <c r="E277" s="113"/>
      <c r="F277" s="113"/>
      <c r="G277" s="113"/>
      <c r="H277" s="113"/>
      <c r="I277" s="96"/>
      <c r="J277" s="96"/>
      <c r="K277" s="113"/>
    </row>
    <row r="278" spans="2:11">
      <c r="B278" s="95"/>
      <c r="C278" s="113"/>
      <c r="D278" s="113"/>
      <c r="E278" s="113"/>
      <c r="F278" s="113"/>
      <c r="G278" s="113"/>
      <c r="H278" s="113"/>
      <c r="I278" s="96"/>
      <c r="J278" s="96"/>
      <c r="K278" s="113"/>
    </row>
    <row r="279" spans="2:11">
      <c r="B279" s="95"/>
      <c r="C279" s="113"/>
      <c r="D279" s="113"/>
      <c r="E279" s="113"/>
      <c r="F279" s="113"/>
      <c r="G279" s="113"/>
      <c r="H279" s="113"/>
      <c r="I279" s="96"/>
      <c r="J279" s="96"/>
      <c r="K279" s="113"/>
    </row>
    <row r="280" spans="2:11">
      <c r="B280" s="95"/>
      <c r="C280" s="113"/>
      <c r="D280" s="113"/>
      <c r="E280" s="113"/>
      <c r="F280" s="113"/>
      <c r="G280" s="113"/>
      <c r="H280" s="113"/>
      <c r="I280" s="96"/>
      <c r="J280" s="96"/>
      <c r="K280" s="113"/>
    </row>
    <row r="281" spans="2:11">
      <c r="B281" s="95"/>
      <c r="C281" s="113"/>
      <c r="D281" s="113"/>
      <c r="E281" s="113"/>
      <c r="F281" s="113"/>
      <c r="G281" s="113"/>
      <c r="H281" s="113"/>
      <c r="I281" s="96"/>
      <c r="J281" s="96"/>
      <c r="K281" s="113"/>
    </row>
    <row r="282" spans="2:11">
      <c r="B282" s="95"/>
      <c r="C282" s="113"/>
      <c r="D282" s="113"/>
      <c r="E282" s="113"/>
      <c r="F282" s="113"/>
      <c r="G282" s="113"/>
      <c r="H282" s="113"/>
      <c r="I282" s="96"/>
      <c r="J282" s="96"/>
      <c r="K282" s="113"/>
    </row>
    <row r="283" spans="2:11">
      <c r="B283" s="95"/>
      <c r="C283" s="113"/>
      <c r="D283" s="113"/>
      <c r="E283" s="113"/>
      <c r="F283" s="113"/>
      <c r="G283" s="113"/>
      <c r="H283" s="113"/>
      <c r="I283" s="96"/>
      <c r="J283" s="96"/>
      <c r="K283" s="113"/>
    </row>
    <row r="284" spans="2:11">
      <c r="B284" s="95"/>
      <c r="C284" s="113"/>
      <c r="D284" s="113"/>
      <c r="E284" s="113"/>
      <c r="F284" s="113"/>
      <c r="G284" s="113"/>
      <c r="H284" s="113"/>
      <c r="I284" s="96"/>
      <c r="J284" s="96"/>
      <c r="K284" s="113"/>
    </row>
    <row r="285" spans="2:11">
      <c r="B285" s="95"/>
      <c r="C285" s="113"/>
      <c r="D285" s="113"/>
      <c r="E285" s="113"/>
      <c r="F285" s="113"/>
      <c r="G285" s="113"/>
      <c r="H285" s="113"/>
      <c r="I285" s="96"/>
      <c r="J285" s="96"/>
      <c r="K285" s="113"/>
    </row>
    <row r="286" spans="2:11">
      <c r="B286" s="95"/>
      <c r="C286" s="113"/>
      <c r="D286" s="113"/>
      <c r="E286" s="113"/>
      <c r="F286" s="113"/>
      <c r="G286" s="113"/>
      <c r="H286" s="113"/>
      <c r="I286" s="96"/>
      <c r="J286" s="96"/>
      <c r="K286" s="113"/>
    </row>
    <row r="287" spans="2:11">
      <c r="B287" s="95"/>
      <c r="C287" s="113"/>
      <c r="D287" s="113"/>
      <c r="E287" s="113"/>
      <c r="F287" s="113"/>
      <c r="G287" s="113"/>
      <c r="H287" s="113"/>
      <c r="I287" s="96"/>
      <c r="J287" s="96"/>
      <c r="K287" s="113"/>
    </row>
    <row r="288" spans="2:11">
      <c r="B288" s="95"/>
      <c r="C288" s="113"/>
      <c r="D288" s="113"/>
      <c r="E288" s="113"/>
      <c r="F288" s="113"/>
      <c r="G288" s="113"/>
      <c r="H288" s="113"/>
      <c r="I288" s="96"/>
      <c r="J288" s="96"/>
      <c r="K288" s="113"/>
    </row>
    <row r="289" spans="2:11">
      <c r="B289" s="95"/>
      <c r="C289" s="113"/>
      <c r="D289" s="113"/>
      <c r="E289" s="113"/>
      <c r="F289" s="113"/>
      <c r="G289" s="113"/>
      <c r="H289" s="113"/>
      <c r="I289" s="96"/>
      <c r="J289" s="96"/>
      <c r="K289" s="113"/>
    </row>
    <row r="290" spans="2:11">
      <c r="B290" s="95"/>
      <c r="C290" s="113"/>
      <c r="D290" s="113"/>
      <c r="E290" s="113"/>
      <c r="F290" s="113"/>
      <c r="G290" s="113"/>
      <c r="H290" s="113"/>
      <c r="I290" s="96"/>
      <c r="J290" s="96"/>
      <c r="K290" s="113"/>
    </row>
    <row r="291" spans="2:11">
      <c r="B291" s="95"/>
      <c r="C291" s="113"/>
      <c r="D291" s="113"/>
      <c r="E291" s="113"/>
      <c r="F291" s="113"/>
      <c r="G291" s="113"/>
      <c r="H291" s="113"/>
      <c r="I291" s="96"/>
      <c r="J291" s="96"/>
      <c r="K291" s="113"/>
    </row>
    <row r="292" spans="2:11">
      <c r="B292" s="95"/>
      <c r="C292" s="113"/>
      <c r="D292" s="113"/>
      <c r="E292" s="113"/>
      <c r="F292" s="113"/>
      <c r="G292" s="113"/>
      <c r="H292" s="113"/>
      <c r="I292" s="96"/>
      <c r="J292" s="96"/>
      <c r="K292" s="113"/>
    </row>
    <row r="293" spans="2:11">
      <c r="B293" s="95"/>
      <c r="C293" s="113"/>
      <c r="D293" s="113"/>
      <c r="E293" s="113"/>
      <c r="F293" s="113"/>
      <c r="G293" s="113"/>
      <c r="H293" s="113"/>
      <c r="I293" s="96"/>
      <c r="J293" s="96"/>
      <c r="K293" s="113"/>
    </row>
    <row r="294" spans="2:11">
      <c r="B294" s="95"/>
      <c r="C294" s="113"/>
      <c r="D294" s="113"/>
      <c r="E294" s="113"/>
      <c r="F294" s="113"/>
      <c r="G294" s="113"/>
      <c r="H294" s="113"/>
      <c r="I294" s="96"/>
      <c r="J294" s="96"/>
      <c r="K294" s="113"/>
    </row>
    <row r="295" spans="2:11">
      <c r="B295" s="95"/>
      <c r="C295" s="113"/>
      <c r="D295" s="113"/>
      <c r="E295" s="113"/>
      <c r="F295" s="113"/>
      <c r="G295" s="113"/>
      <c r="H295" s="113"/>
      <c r="I295" s="96"/>
      <c r="J295" s="96"/>
      <c r="K295" s="113"/>
    </row>
    <row r="296" spans="2:11">
      <c r="B296" s="95"/>
      <c r="C296" s="113"/>
      <c r="D296" s="113"/>
      <c r="E296" s="113"/>
      <c r="F296" s="113"/>
      <c r="G296" s="113"/>
      <c r="H296" s="113"/>
      <c r="I296" s="96"/>
      <c r="J296" s="96"/>
      <c r="K296" s="113"/>
    </row>
    <row r="297" spans="2:11">
      <c r="B297" s="95"/>
      <c r="C297" s="113"/>
      <c r="D297" s="113"/>
      <c r="E297" s="113"/>
      <c r="F297" s="113"/>
      <c r="G297" s="113"/>
      <c r="H297" s="113"/>
      <c r="I297" s="96"/>
      <c r="J297" s="96"/>
      <c r="K297" s="113"/>
    </row>
    <row r="298" spans="2:11">
      <c r="B298" s="95"/>
      <c r="C298" s="113"/>
      <c r="D298" s="113"/>
      <c r="E298" s="113"/>
      <c r="F298" s="113"/>
      <c r="G298" s="113"/>
      <c r="H298" s="113"/>
      <c r="I298" s="96"/>
      <c r="J298" s="96"/>
      <c r="K298" s="113"/>
    </row>
    <row r="299" spans="2:11">
      <c r="B299" s="95"/>
      <c r="C299" s="113"/>
      <c r="D299" s="113"/>
      <c r="E299" s="113"/>
      <c r="F299" s="113"/>
      <c r="G299" s="113"/>
      <c r="H299" s="113"/>
      <c r="I299" s="96"/>
      <c r="J299" s="96"/>
      <c r="K299" s="113"/>
    </row>
    <row r="300" spans="2:11">
      <c r="B300" s="95"/>
      <c r="C300" s="113"/>
      <c r="D300" s="113"/>
      <c r="E300" s="113"/>
      <c r="F300" s="113"/>
      <c r="G300" s="113"/>
      <c r="H300" s="113"/>
      <c r="I300" s="96"/>
      <c r="J300" s="96"/>
      <c r="K300" s="113"/>
    </row>
    <row r="301" spans="2:11">
      <c r="B301" s="95"/>
      <c r="C301" s="113"/>
      <c r="D301" s="113"/>
      <c r="E301" s="113"/>
      <c r="F301" s="113"/>
      <c r="G301" s="113"/>
      <c r="H301" s="113"/>
      <c r="I301" s="96"/>
      <c r="J301" s="96"/>
      <c r="K301" s="113"/>
    </row>
    <row r="302" spans="2:11">
      <c r="B302" s="95"/>
      <c r="C302" s="113"/>
      <c r="D302" s="113"/>
      <c r="E302" s="113"/>
      <c r="F302" s="113"/>
      <c r="G302" s="113"/>
      <c r="H302" s="113"/>
      <c r="I302" s="96"/>
      <c r="J302" s="96"/>
      <c r="K302" s="113"/>
    </row>
    <row r="303" spans="2:11">
      <c r="B303" s="95"/>
      <c r="C303" s="113"/>
      <c r="D303" s="113"/>
      <c r="E303" s="113"/>
      <c r="F303" s="113"/>
      <c r="G303" s="113"/>
      <c r="H303" s="113"/>
      <c r="I303" s="96"/>
      <c r="J303" s="96"/>
      <c r="K303" s="113"/>
    </row>
    <row r="304" spans="2:11">
      <c r="B304" s="95"/>
      <c r="C304" s="113"/>
      <c r="D304" s="113"/>
      <c r="E304" s="113"/>
      <c r="F304" s="113"/>
      <c r="G304" s="113"/>
      <c r="H304" s="113"/>
      <c r="I304" s="96"/>
      <c r="J304" s="96"/>
      <c r="K304" s="113"/>
    </row>
    <row r="305" spans="2:11">
      <c r="B305" s="95"/>
      <c r="C305" s="113"/>
      <c r="D305" s="113"/>
      <c r="E305" s="113"/>
      <c r="F305" s="113"/>
      <c r="G305" s="113"/>
      <c r="H305" s="113"/>
      <c r="I305" s="96"/>
      <c r="J305" s="96"/>
      <c r="K305" s="113"/>
    </row>
    <row r="306" spans="2:11">
      <c r="B306" s="95"/>
      <c r="C306" s="113"/>
      <c r="D306" s="113"/>
      <c r="E306" s="113"/>
      <c r="F306" s="113"/>
      <c r="G306" s="113"/>
      <c r="H306" s="113"/>
      <c r="I306" s="96"/>
      <c r="J306" s="96"/>
      <c r="K306" s="113"/>
    </row>
    <row r="307" spans="2:11">
      <c r="B307" s="95"/>
      <c r="C307" s="113"/>
      <c r="D307" s="113"/>
      <c r="E307" s="113"/>
      <c r="F307" s="113"/>
      <c r="G307" s="113"/>
      <c r="H307" s="113"/>
      <c r="I307" s="96"/>
      <c r="J307" s="96"/>
      <c r="K307" s="113"/>
    </row>
    <row r="308" spans="2:11">
      <c r="B308" s="95"/>
      <c r="C308" s="113"/>
      <c r="D308" s="113"/>
      <c r="E308" s="113"/>
      <c r="F308" s="113"/>
      <c r="G308" s="113"/>
      <c r="H308" s="113"/>
      <c r="I308" s="96"/>
      <c r="J308" s="96"/>
      <c r="K308" s="113"/>
    </row>
    <row r="309" spans="2:11">
      <c r="B309" s="95"/>
      <c r="C309" s="113"/>
      <c r="D309" s="113"/>
      <c r="E309" s="113"/>
      <c r="F309" s="113"/>
      <c r="G309" s="113"/>
      <c r="H309" s="113"/>
      <c r="I309" s="96"/>
      <c r="J309" s="96"/>
      <c r="K309" s="113"/>
    </row>
    <row r="310" spans="2:11">
      <c r="B310" s="95"/>
      <c r="C310" s="113"/>
      <c r="D310" s="113"/>
      <c r="E310" s="113"/>
      <c r="F310" s="113"/>
      <c r="G310" s="113"/>
      <c r="H310" s="113"/>
      <c r="I310" s="96"/>
      <c r="J310" s="96"/>
      <c r="K310" s="113"/>
    </row>
    <row r="311" spans="2:11">
      <c r="B311" s="95"/>
      <c r="C311" s="113"/>
      <c r="D311" s="113"/>
      <c r="E311" s="113"/>
      <c r="F311" s="113"/>
      <c r="G311" s="113"/>
      <c r="H311" s="113"/>
      <c r="I311" s="96"/>
      <c r="J311" s="96"/>
      <c r="K311" s="113"/>
    </row>
    <row r="312" spans="2:11">
      <c r="B312" s="95"/>
      <c r="C312" s="113"/>
      <c r="D312" s="113"/>
      <c r="E312" s="113"/>
      <c r="F312" s="113"/>
      <c r="G312" s="113"/>
      <c r="H312" s="113"/>
      <c r="I312" s="96"/>
      <c r="J312" s="96"/>
      <c r="K312" s="113"/>
    </row>
    <row r="313" spans="2:11">
      <c r="B313" s="95"/>
      <c r="C313" s="113"/>
      <c r="D313" s="113"/>
      <c r="E313" s="113"/>
      <c r="F313" s="113"/>
      <c r="G313" s="113"/>
      <c r="H313" s="113"/>
      <c r="I313" s="96"/>
      <c r="J313" s="96"/>
      <c r="K313" s="113"/>
    </row>
    <row r="314" spans="2:11">
      <c r="B314" s="95"/>
      <c r="C314" s="113"/>
      <c r="D314" s="113"/>
      <c r="E314" s="113"/>
      <c r="F314" s="113"/>
      <c r="G314" s="113"/>
      <c r="H314" s="113"/>
      <c r="I314" s="96"/>
      <c r="J314" s="96"/>
      <c r="K314" s="113"/>
    </row>
    <row r="315" spans="2:11">
      <c r="B315" s="95"/>
      <c r="C315" s="113"/>
      <c r="D315" s="113"/>
      <c r="E315" s="113"/>
      <c r="F315" s="113"/>
      <c r="G315" s="113"/>
      <c r="H315" s="113"/>
      <c r="I315" s="96"/>
      <c r="J315" s="96"/>
      <c r="K315" s="113"/>
    </row>
    <row r="316" spans="2:11">
      <c r="B316" s="95"/>
      <c r="C316" s="113"/>
      <c r="D316" s="113"/>
      <c r="E316" s="113"/>
      <c r="F316" s="113"/>
      <c r="G316" s="113"/>
      <c r="H316" s="113"/>
      <c r="I316" s="96"/>
      <c r="J316" s="96"/>
      <c r="K316" s="113"/>
    </row>
    <row r="317" spans="2:11">
      <c r="B317" s="95"/>
      <c r="C317" s="113"/>
      <c r="D317" s="113"/>
      <c r="E317" s="113"/>
      <c r="F317" s="113"/>
      <c r="G317" s="113"/>
      <c r="H317" s="113"/>
      <c r="I317" s="96"/>
      <c r="J317" s="96"/>
      <c r="K317" s="113"/>
    </row>
    <row r="318" spans="2:11">
      <c r="B318" s="95"/>
      <c r="C318" s="113"/>
      <c r="D318" s="113"/>
      <c r="E318" s="113"/>
      <c r="F318" s="113"/>
      <c r="G318" s="113"/>
      <c r="H318" s="113"/>
      <c r="I318" s="96"/>
      <c r="J318" s="96"/>
      <c r="K318" s="113"/>
    </row>
    <row r="319" spans="2:11">
      <c r="B319" s="95"/>
      <c r="C319" s="113"/>
      <c r="D319" s="113"/>
      <c r="E319" s="113"/>
      <c r="F319" s="113"/>
      <c r="G319" s="113"/>
      <c r="H319" s="113"/>
      <c r="I319" s="96"/>
      <c r="J319" s="96"/>
      <c r="K319" s="113"/>
    </row>
    <row r="320" spans="2:11">
      <c r="B320" s="95"/>
      <c r="C320" s="113"/>
      <c r="D320" s="113"/>
      <c r="E320" s="113"/>
      <c r="F320" s="113"/>
      <c r="G320" s="113"/>
      <c r="H320" s="113"/>
      <c r="I320" s="96"/>
      <c r="J320" s="96"/>
      <c r="K320" s="113"/>
    </row>
    <row r="321" spans="2:11">
      <c r="B321" s="95"/>
      <c r="C321" s="113"/>
      <c r="D321" s="113"/>
      <c r="E321" s="113"/>
      <c r="F321" s="113"/>
      <c r="G321" s="113"/>
      <c r="H321" s="113"/>
      <c r="I321" s="96"/>
      <c r="J321" s="96"/>
      <c r="K321" s="113"/>
    </row>
    <row r="322" spans="2:11">
      <c r="B322" s="95"/>
      <c r="C322" s="113"/>
      <c r="D322" s="113"/>
      <c r="E322" s="113"/>
      <c r="F322" s="113"/>
      <c r="G322" s="113"/>
      <c r="H322" s="113"/>
      <c r="I322" s="96"/>
      <c r="J322" s="96"/>
      <c r="K322" s="113"/>
    </row>
    <row r="323" spans="2:11">
      <c r="B323" s="95"/>
      <c r="C323" s="113"/>
      <c r="D323" s="113"/>
      <c r="E323" s="113"/>
      <c r="F323" s="113"/>
      <c r="G323" s="113"/>
      <c r="H323" s="113"/>
      <c r="I323" s="96"/>
      <c r="J323" s="96"/>
      <c r="K323" s="113"/>
    </row>
    <row r="324" spans="2:11">
      <c r="B324" s="95"/>
      <c r="C324" s="113"/>
      <c r="D324" s="113"/>
      <c r="E324" s="113"/>
      <c r="F324" s="113"/>
      <c r="G324" s="113"/>
      <c r="H324" s="113"/>
      <c r="I324" s="96"/>
      <c r="J324" s="96"/>
      <c r="K324" s="113"/>
    </row>
    <row r="325" spans="2:11">
      <c r="B325" s="95"/>
      <c r="C325" s="113"/>
      <c r="D325" s="113"/>
      <c r="E325" s="113"/>
      <c r="F325" s="113"/>
      <c r="G325" s="113"/>
      <c r="H325" s="113"/>
      <c r="I325" s="96"/>
      <c r="J325" s="96"/>
      <c r="K325" s="113"/>
    </row>
    <row r="326" spans="2:11">
      <c r="B326" s="95"/>
      <c r="C326" s="113"/>
      <c r="D326" s="113"/>
      <c r="E326" s="113"/>
      <c r="F326" s="113"/>
      <c r="G326" s="113"/>
      <c r="H326" s="113"/>
      <c r="I326" s="96"/>
      <c r="J326" s="96"/>
      <c r="K326" s="113"/>
    </row>
    <row r="327" spans="2:11">
      <c r="B327" s="95"/>
      <c r="C327" s="113"/>
      <c r="D327" s="113"/>
      <c r="E327" s="113"/>
      <c r="F327" s="113"/>
      <c r="G327" s="113"/>
      <c r="H327" s="113"/>
      <c r="I327" s="96"/>
      <c r="J327" s="96"/>
      <c r="K327" s="113"/>
    </row>
    <row r="328" spans="2:11">
      <c r="B328" s="95"/>
      <c r="C328" s="113"/>
      <c r="D328" s="113"/>
      <c r="E328" s="113"/>
      <c r="F328" s="113"/>
      <c r="G328" s="113"/>
      <c r="H328" s="113"/>
      <c r="I328" s="96"/>
      <c r="J328" s="96"/>
      <c r="K328" s="113"/>
    </row>
    <row r="329" spans="2:11">
      <c r="B329" s="95"/>
      <c r="C329" s="113"/>
      <c r="D329" s="113"/>
      <c r="E329" s="113"/>
      <c r="F329" s="113"/>
      <c r="G329" s="113"/>
      <c r="H329" s="113"/>
      <c r="I329" s="96"/>
      <c r="J329" s="96"/>
      <c r="K329" s="113"/>
    </row>
    <row r="330" spans="2:11">
      <c r="B330" s="95"/>
      <c r="C330" s="113"/>
      <c r="D330" s="113"/>
      <c r="E330" s="113"/>
      <c r="F330" s="113"/>
      <c r="G330" s="113"/>
      <c r="H330" s="113"/>
      <c r="I330" s="96"/>
      <c r="J330" s="96"/>
      <c r="K330" s="113"/>
    </row>
    <row r="331" spans="2:11">
      <c r="B331" s="95"/>
      <c r="C331" s="113"/>
      <c r="D331" s="113"/>
      <c r="E331" s="113"/>
      <c r="F331" s="113"/>
      <c r="G331" s="113"/>
      <c r="H331" s="113"/>
      <c r="I331" s="96"/>
      <c r="J331" s="96"/>
      <c r="K331" s="113"/>
    </row>
    <row r="332" spans="2:11">
      <c r="B332" s="95"/>
      <c r="C332" s="113"/>
      <c r="D332" s="113"/>
      <c r="E332" s="113"/>
      <c r="F332" s="113"/>
      <c r="G332" s="113"/>
      <c r="H332" s="113"/>
      <c r="I332" s="96"/>
      <c r="J332" s="96"/>
      <c r="K332" s="113"/>
    </row>
    <row r="333" spans="2:11">
      <c r="B333" s="95"/>
      <c r="C333" s="113"/>
      <c r="D333" s="113"/>
      <c r="E333" s="113"/>
      <c r="F333" s="113"/>
      <c r="G333" s="113"/>
      <c r="H333" s="113"/>
      <c r="I333" s="96"/>
      <c r="J333" s="96"/>
      <c r="K333" s="113"/>
    </row>
    <row r="334" spans="2:11">
      <c r="B334" s="95"/>
      <c r="C334" s="113"/>
      <c r="D334" s="113"/>
      <c r="E334" s="113"/>
      <c r="F334" s="113"/>
      <c r="G334" s="113"/>
      <c r="H334" s="113"/>
      <c r="I334" s="96"/>
      <c r="J334" s="96"/>
      <c r="K334" s="113"/>
    </row>
    <row r="335" spans="2:11">
      <c r="B335" s="95"/>
      <c r="C335" s="113"/>
      <c r="D335" s="113"/>
      <c r="E335" s="113"/>
      <c r="F335" s="113"/>
      <c r="G335" s="113"/>
      <c r="H335" s="113"/>
      <c r="I335" s="96"/>
      <c r="J335" s="96"/>
      <c r="K335" s="113"/>
    </row>
    <row r="336" spans="2:11">
      <c r="B336" s="95"/>
      <c r="C336" s="113"/>
      <c r="D336" s="113"/>
      <c r="E336" s="113"/>
      <c r="F336" s="113"/>
      <c r="G336" s="113"/>
      <c r="H336" s="113"/>
      <c r="I336" s="96"/>
      <c r="J336" s="96"/>
      <c r="K336" s="113"/>
    </row>
    <row r="337" spans="2:11">
      <c r="B337" s="95"/>
      <c r="C337" s="113"/>
      <c r="D337" s="113"/>
      <c r="E337" s="113"/>
      <c r="F337" s="113"/>
      <c r="G337" s="113"/>
      <c r="H337" s="113"/>
      <c r="I337" s="96"/>
      <c r="J337" s="96"/>
      <c r="K337" s="113"/>
    </row>
    <row r="338" spans="2:11">
      <c r="B338" s="95"/>
      <c r="C338" s="113"/>
      <c r="D338" s="113"/>
      <c r="E338" s="113"/>
      <c r="F338" s="113"/>
      <c r="G338" s="113"/>
      <c r="H338" s="113"/>
      <c r="I338" s="96"/>
      <c r="J338" s="96"/>
      <c r="K338" s="113"/>
    </row>
    <row r="339" spans="2:11">
      <c r="B339" s="95"/>
      <c r="C339" s="113"/>
      <c r="D339" s="113"/>
      <c r="E339" s="113"/>
      <c r="F339" s="113"/>
      <c r="G339" s="113"/>
      <c r="H339" s="113"/>
      <c r="I339" s="96"/>
      <c r="J339" s="96"/>
      <c r="K339" s="113"/>
    </row>
    <row r="340" spans="2:11">
      <c r="B340" s="95"/>
      <c r="C340" s="113"/>
      <c r="D340" s="113"/>
      <c r="E340" s="113"/>
      <c r="F340" s="113"/>
      <c r="G340" s="113"/>
      <c r="H340" s="113"/>
      <c r="I340" s="96"/>
      <c r="J340" s="96"/>
      <c r="K340" s="113"/>
    </row>
    <row r="341" spans="2:11">
      <c r="B341" s="95"/>
      <c r="C341" s="113"/>
      <c r="D341" s="113"/>
      <c r="E341" s="113"/>
      <c r="F341" s="113"/>
      <c r="G341" s="113"/>
      <c r="H341" s="113"/>
      <c r="I341" s="96"/>
      <c r="J341" s="96"/>
      <c r="K341" s="113"/>
    </row>
    <row r="342" spans="2:11">
      <c r="B342" s="95"/>
      <c r="C342" s="113"/>
      <c r="D342" s="113"/>
      <c r="E342" s="113"/>
      <c r="F342" s="113"/>
      <c r="G342" s="113"/>
      <c r="H342" s="113"/>
      <c r="I342" s="96"/>
      <c r="J342" s="96"/>
      <c r="K342" s="113"/>
    </row>
    <row r="343" spans="2:11">
      <c r="B343" s="95"/>
      <c r="C343" s="113"/>
      <c r="D343" s="113"/>
      <c r="E343" s="113"/>
      <c r="F343" s="113"/>
      <c r="G343" s="113"/>
      <c r="H343" s="113"/>
      <c r="I343" s="96"/>
      <c r="J343" s="96"/>
      <c r="K343" s="113"/>
    </row>
    <row r="344" spans="2:11">
      <c r="B344" s="95"/>
      <c r="C344" s="113"/>
      <c r="D344" s="113"/>
      <c r="E344" s="113"/>
      <c r="F344" s="113"/>
      <c r="G344" s="113"/>
      <c r="H344" s="113"/>
      <c r="I344" s="96"/>
      <c r="J344" s="96"/>
      <c r="K344" s="113"/>
    </row>
    <row r="345" spans="2:11">
      <c r="B345" s="95"/>
      <c r="C345" s="113"/>
      <c r="D345" s="113"/>
      <c r="E345" s="113"/>
      <c r="F345" s="113"/>
      <c r="G345" s="113"/>
      <c r="H345" s="113"/>
      <c r="I345" s="96"/>
      <c r="J345" s="96"/>
      <c r="K345" s="113"/>
    </row>
    <row r="346" spans="2:11">
      <c r="B346" s="95"/>
      <c r="C346" s="113"/>
      <c r="D346" s="113"/>
      <c r="E346" s="113"/>
      <c r="F346" s="113"/>
      <c r="G346" s="113"/>
      <c r="H346" s="113"/>
      <c r="I346" s="96"/>
      <c r="J346" s="96"/>
      <c r="K346" s="113"/>
    </row>
    <row r="347" spans="2:11">
      <c r="B347" s="95"/>
      <c r="C347" s="113"/>
      <c r="D347" s="113"/>
      <c r="E347" s="113"/>
      <c r="F347" s="113"/>
      <c r="G347" s="113"/>
      <c r="H347" s="113"/>
      <c r="I347" s="96"/>
      <c r="J347" s="96"/>
      <c r="K347" s="113"/>
    </row>
    <row r="348" spans="2:11">
      <c r="B348" s="95"/>
      <c r="C348" s="113"/>
      <c r="D348" s="113"/>
      <c r="E348" s="113"/>
      <c r="F348" s="113"/>
      <c r="G348" s="113"/>
      <c r="H348" s="113"/>
      <c r="I348" s="96"/>
      <c r="J348" s="96"/>
      <c r="K348" s="113"/>
    </row>
    <row r="349" spans="2:11">
      <c r="B349" s="95"/>
      <c r="C349" s="113"/>
      <c r="D349" s="113"/>
      <c r="E349" s="113"/>
      <c r="F349" s="113"/>
      <c r="G349" s="113"/>
      <c r="H349" s="113"/>
      <c r="I349" s="96"/>
      <c r="J349" s="96"/>
      <c r="K349" s="113"/>
    </row>
    <row r="350" spans="2:11">
      <c r="B350" s="95"/>
      <c r="C350" s="113"/>
      <c r="D350" s="113"/>
      <c r="E350" s="113"/>
      <c r="F350" s="113"/>
      <c r="G350" s="113"/>
      <c r="H350" s="113"/>
      <c r="I350" s="96"/>
      <c r="J350" s="96"/>
      <c r="K350" s="113"/>
    </row>
    <row r="351" spans="2:11">
      <c r="B351" s="95"/>
      <c r="C351" s="113"/>
      <c r="D351" s="113"/>
      <c r="E351" s="113"/>
      <c r="F351" s="113"/>
      <c r="G351" s="113"/>
      <c r="H351" s="113"/>
      <c r="I351" s="96"/>
      <c r="J351" s="96"/>
      <c r="K351" s="113"/>
    </row>
    <row r="352" spans="2:11">
      <c r="B352" s="95"/>
      <c r="C352" s="113"/>
      <c r="D352" s="113"/>
      <c r="E352" s="113"/>
      <c r="F352" s="113"/>
      <c r="G352" s="113"/>
      <c r="H352" s="113"/>
      <c r="I352" s="96"/>
      <c r="J352" s="96"/>
      <c r="K352" s="113"/>
    </row>
    <row r="353" spans="2:11">
      <c r="B353" s="95"/>
      <c r="C353" s="113"/>
      <c r="D353" s="113"/>
      <c r="E353" s="113"/>
      <c r="F353" s="113"/>
      <c r="G353" s="113"/>
      <c r="H353" s="113"/>
      <c r="I353" s="96"/>
      <c r="J353" s="96"/>
      <c r="K353" s="113"/>
    </row>
    <row r="354" spans="2:11">
      <c r="B354" s="95"/>
      <c r="C354" s="113"/>
      <c r="D354" s="113"/>
      <c r="E354" s="113"/>
      <c r="F354" s="113"/>
      <c r="G354" s="113"/>
      <c r="H354" s="113"/>
      <c r="I354" s="96"/>
      <c r="J354" s="96"/>
      <c r="K354" s="113"/>
    </row>
    <row r="355" spans="2:11">
      <c r="B355" s="95"/>
      <c r="C355" s="113"/>
      <c r="D355" s="113"/>
      <c r="E355" s="113"/>
      <c r="F355" s="113"/>
      <c r="G355" s="113"/>
      <c r="H355" s="113"/>
      <c r="I355" s="96"/>
      <c r="J355" s="96"/>
      <c r="K355" s="113"/>
    </row>
    <row r="356" spans="2:11">
      <c r="B356" s="95"/>
      <c r="C356" s="113"/>
      <c r="D356" s="113"/>
      <c r="E356" s="113"/>
      <c r="F356" s="113"/>
      <c r="G356" s="113"/>
      <c r="H356" s="113"/>
      <c r="I356" s="96"/>
      <c r="J356" s="96"/>
      <c r="K356" s="113"/>
    </row>
    <row r="357" spans="2:11">
      <c r="B357" s="95"/>
      <c r="C357" s="113"/>
      <c r="D357" s="113"/>
      <c r="E357" s="113"/>
      <c r="F357" s="113"/>
      <c r="G357" s="113"/>
      <c r="H357" s="113"/>
      <c r="I357" s="96"/>
      <c r="J357" s="96"/>
      <c r="K357" s="113"/>
    </row>
    <row r="358" spans="2:11">
      <c r="B358" s="95"/>
      <c r="C358" s="113"/>
      <c r="D358" s="113"/>
      <c r="E358" s="113"/>
      <c r="F358" s="113"/>
      <c r="G358" s="113"/>
      <c r="H358" s="113"/>
      <c r="I358" s="96"/>
      <c r="J358" s="96"/>
      <c r="K358" s="113"/>
    </row>
    <row r="359" spans="2:11">
      <c r="B359" s="95"/>
      <c r="C359" s="113"/>
      <c r="D359" s="113"/>
      <c r="E359" s="113"/>
      <c r="F359" s="113"/>
      <c r="G359" s="113"/>
      <c r="H359" s="113"/>
      <c r="I359" s="96"/>
      <c r="J359" s="96"/>
      <c r="K359" s="113"/>
    </row>
    <row r="360" spans="2:11">
      <c r="B360" s="95"/>
      <c r="C360" s="113"/>
      <c r="D360" s="113"/>
      <c r="E360" s="113"/>
      <c r="F360" s="113"/>
      <c r="G360" s="113"/>
      <c r="H360" s="113"/>
      <c r="I360" s="96"/>
      <c r="J360" s="96"/>
      <c r="K360" s="113"/>
    </row>
    <row r="361" spans="2:11">
      <c r="B361" s="95"/>
      <c r="C361" s="113"/>
      <c r="D361" s="113"/>
      <c r="E361" s="113"/>
      <c r="F361" s="113"/>
      <c r="G361" s="113"/>
      <c r="H361" s="113"/>
      <c r="I361" s="96"/>
      <c r="J361" s="96"/>
      <c r="K361" s="113"/>
    </row>
    <row r="362" spans="2:11">
      <c r="B362" s="95"/>
      <c r="C362" s="113"/>
      <c r="D362" s="113"/>
      <c r="E362" s="113"/>
      <c r="F362" s="113"/>
      <c r="G362" s="113"/>
      <c r="H362" s="113"/>
      <c r="I362" s="96"/>
      <c r="J362" s="96"/>
      <c r="K362" s="113"/>
    </row>
    <row r="363" spans="2:11">
      <c r="B363" s="95"/>
      <c r="C363" s="113"/>
      <c r="D363" s="113"/>
      <c r="E363" s="113"/>
      <c r="F363" s="113"/>
      <c r="G363" s="113"/>
      <c r="H363" s="113"/>
      <c r="I363" s="96"/>
      <c r="J363" s="96"/>
      <c r="K363" s="113"/>
    </row>
    <row r="364" spans="2:11">
      <c r="B364" s="95"/>
      <c r="C364" s="113"/>
      <c r="D364" s="113"/>
      <c r="E364" s="113"/>
      <c r="F364" s="113"/>
      <c r="G364" s="113"/>
      <c r="H364" s="113"/>
      <c r="I364" s="96"/>
      <c r="J364" s="96"/>
      <c r="K364" s="113"/>
    </row>
    <row r="365" spans="2:11">
      <c r="B365" s="95"/>
      <c r="C365" s="113"/>
      <c r="D365" s="113"/>
      <c r="E365" s="113"/>
      <c r="F365" s="113"/>
      <c r="G365" s="113"/>
      <c r="H365" s="113"/>
      <c r="I365" s="96"/>
      <c r="J365" s="96"/>
      <c r="K365" s="113"/>
    </row>
    <row r="366" spans="2:11">
      <c r="B366" s="95"/>
      <c r="C366" s="113"/>
      <c r="D366" s="113"/>
      <c r="E366" s="113"/>
      <c r="F366" s="113"/>
      <c r="G366" s="113"/>
      <c r="H366" s="113"/>
      <c r="I366" s="96"/>
      <c r="J366" s="96"/>
      <c r="K366" s="113"/>
    </row>
    <row r="367" spans="2:11">
      <c r="B367" s="95"/>
      <c r="C367" s="113"/>
      <c r="D367" s="113"/>
      <c r="E367" s="113"/>
      <c r="F367" s="113"/>
      <c r="G367" s="113"/>
      <c r="H367" s="113"/>
      <c r="I367" s="96"/>
      <c r="J367" s="96"/>
      <c r="K367" s="113"/>
    </row>
    <row r="368" spans="2:11">
      <c r="B368" s="95"/>
      <c r="C368" s="113"/>
      <c r="D368" s="113"/>
      <c r="E368" s="113"/>
      <c r="F368" s="113"/>
      <c r="G368" s="113"/>
      <c r="H368" s="113"/>
      <c r="I368" s="96"/>
      <c r="J368" s="96"/>
      <c r="K368" s="113"/>
    </row>
    <row r="369" spans="2:11">
      <c r="B369" s="95"/>
      <c r="C369" s="113"/>
      <c r="D369" s="113"/>
      <c r="E369" s="113"/>
      <c r="F369" s="113"/>
      <c r="G369" s="113"/>
      <c r="H369" s="113"/>
      <c r="I369" s="96"/>
      <c r="J369" s="96"/>
      <c r="K369" s="113"/>
    </row>
    <row r="370" spans="2:11">
      <c r="B370" s="95"/>
      <c r="C370" s="113"/>
      <c r="D370" s="113"/>
      <c r="E370" s="113"/>
      <c r="F370" s="113"/>
      <c r="G370" s="113"/>
      <c r="H370" s="113"/>
      <c r="I370" s="96"/>
      <c r="J370" s="96"/>
      <c r="K370" s="113"/>
    </row>
    <row r="371" spans="2:11">
      <c r="B371" s="95"/>
      <c r="C371" s="113"/>
      <c r="D371" s="113"/>
      <c r="E371" s="113"/>
      <c r="F371" s="113"/>
      <c r="G371" s="113"/>
      <c r="H371" s="113"/>
      <c r="I371" s="96"/>
      <c r="J371" s="96"/>
      <c r="K371" s="113"/>
    </row>
    <row r="372" spans="2:11">
      <c r="B372" s="95"/>
      <c r="C372" s="113"/>
      <c r="D372" s="113"/>
      <c r="E372" s="113"/>
      <c r="F372" s="113"/>
      <c r="G372" s="113"/>
      <c r="H372" s="113"/>
      <c r="I372" s="96"/>
      <c r="J372" s="96"/>
      <c r="K372" s="113"/>
    </row>
    <row r="373" spans="2:11">
      <c r="B373" s="95"/>
      <c r="C373" s="113"/>
      <c r="D373" s="113"/>
      <c r="E373" s="113"/>
      <c r="F373" s="113"/>
      <c r="G373" s="113"/>
      <c r="H373" s="113"/>
      <c r="I373" s="96"/>
      <c r="J373" s="96"/>
      <c r="K373" s="113"/>
    </row>
    <row r="374" spans="2:11">
      <c r="B374" s="95"/>
      <c r="C374" s="113"/>
      <c r="D374" s="113"/>
      <c r="E374" s="113"/>
      <c r="F374" s="113"/>
      <c r="G374" s="113"/>
      <c r="H374" s="113"/>
      <c r="I374" s="96"/>
      <c r="J374" s="96"/>
      <c r="K374" s="113"/>
    </row>
    <row r="375" spans="2:11">
      <c r="B375" s="95"/>
      <c r="C375" s="113"/>
      <c r="D375" s="113"/>
      <c r="E375" s="113"/>
      <c r="F375" s="113"/>
      <c r="G375" s="113"/>
      <c r="H375" s="113"/>
      <c r="I375" s="96"/>
      <c r="J375" s="96"/>
      <c r="K375" s="113"/>
    </row>
    <row r="376" spans="2:11">
      <c r="B376" s="95"/>
      <c r="C376" s="113"/>
      <c r="D376" s="113"/>
      <c r="E376" s="113"/>
      <c r="F376" s="113"/>
      <c r="G376" s="113"/>
      <c r="H376" s="113"/>
      <c r="I376" s="96"/>
      <c r="J376" s="96"/>
      <c r="K376" s="113"/>
    </row>
    <row r="377" spans="2:11">
      <c r="B377" s="95"/>
      <c r="C377" s="113"/>
      <c r="D377" s="113"/>
      <c r="E377" s="113"/>
      <c r="F377" s="113"/>
      <c r="G377" s="113"/>
      <c r="H377" s="113"/>
      <c r="I377" s="96"/>
      <c r="J377" s="96"/>
      <c r="K377" s="113"/>
    </row>
    <row r="378" spans="2:11">
      <c r="B378" s="95"/>
      <c r="C378" s="113"/>
      <c r="D378" s="113"/>
      <c r="E378" s="113"/>
      <c r="F378" s="113"/>
      <c r="G378" s="113"/>
      <c r="H378" s="113"/>
      <c r="I378" s="96"/>
      <c r="J378" s="96"/>
      <c r="K378" s="113"/>
    </row>
    <row r="379" spans="2:11">
      <c r="B379" s="95"/>
      <c r="C379" s="113"/>
      <c r="D379" s="113"/>
      <c r="E379" s="113"/>
      <c r="F379" s="113"/>
      <c r="G379" s="113"/>
      <c r="H379" s="113"/>
      <c r="I379" s="96"/>
      <c r="J379" s="96"/>
      <c r="K379" s="113"/>
    </row>
    <row r="380" spans="2:11">
      <c r="B380" s="95"/>
      <c r="C380" s="113"/>
      <c r="D380" s="113"/>
      <c r="E380" s="113"/>
      <c r="F380" s="113"/>
      <c r="G380" s="113"/>
      <c r="H380" s="113"/>
      <c r="I380" s="96"/>
      <c r="J380" s="96"/>
      <c r="K380" s="113"/>
    </row>
    <row r="381" spans="2:11">
      <c r="B381" s="95"/>
      <c r="C381" s="113"/>
      <c r="D381" s="113"/>
      <c r="E381" s="113"/>
      <c r="F381" s="113"/>
      <c r="G381" s="113"/>
      <c r="H381" s="113"/>
      <c r="I381" s="96"/>
      <c r="J381" s="96"/>
      <c r="K381" s="113"/>
    </row>
    <row r="382" spans="2:11">
      <c r="B382" s="95"/>
      <c r="C382" s="113"/>
      <c r="D382" s="113"/>
      <c r="E382" s="113"/>
      <c r="F382" s="113"/>
      <c r="G382" s="113"/>
      <c r="H382" s="113"/>
      <c r="I382" s="96"/>
      <c r="J382" s="96"/>
      <c r="K382" s="113"/>
    </row>
    <row r="383" spans="2:11">
      <c r="B383" s="95"/>
      <c r="C383" s="113"/>
      <c r="D383" s="113"/>
      <c r="E383" s="113"/>
      <c r="F383" s="113"/>
      <c r="G383" s="113"/>
      <c r="H383" s="113"/>
      <c r="I383" s="96"/>
      <c r="J383" s="96"/>
      <c r="K383" s="113"/>
    </row>
    <row r="384" spans="2:11">
      <c r="B384" s="95"/>
      <c r="C384" s="113"/>
      <c r="D384" s="113"/>
      <c r="E384" s="113"/>
      <c r="F384" s="113"/>
      <c r="G384" s="113"/>
      <c r="H384" s="113"/>
      <c r="I384" s="96"/>
      <c r="J384" s="96"/>
      <c r="K384" s="113"/>
    </row>
    <row r="385" spans="2:11">
      <c r="B385" s="95"/>
      <c r="C385" s="113"/>
      <c r="D385" s="113"/>
      <c r="E385" s="113"/>
      <c r="F385" s="113"/>
      <c r="G385" s="113"/>
      <c r="H385" s="113"/>
      <c r="I385" s="96"/>
      <c r="J385" s="96"/>
      <c r="K385" s="113"/>
    </row>
    <row r="386" spans="2:11">
      <c r="B386" s="95"/>
      <c r="C386" s="113"/>
      <c r="D386" s="113"/>
      <c r="E386" s="113"/>
      <c r="F386" s="113"/>
      <c r="G386" s="113"/>
      <c r="H386" s="113"/>
      <c r="I386" s="96"/>
      <c r="J386" s="96"/>
      <c r="K386" s="113"/>
    </row>
    <row r="387" spans="2:11">
      <c r="B387" s="95"/>
      <c r="C387" s="113"/>
      <c r="D387" s="113"/>
      <c r="E387" s="113"/>
      <c r="F387" s="113"/>
      <c r="G387" s="113"/>
      <c r="H387" s="113"/>
      <c r="I387" s="96"/>
      <c r="J387" s="96"/>
      <c r="K387" s="113"/>
    </row>
    <row r="388" spans="2:11">
      <c r="B388" s="95"/>
      <c r="C388" s="113"/>
      <c r="D388" s="113"/>
      <c r="E388" s="113"/>
      <c r="F388" s="113"/>
      <c r="G388" s="113"/>
      <c r="H388" s="113"/>
      <c r="I388" s="96"/>
      <c r="J388" s="96"/>
      <c r="K388" s="113"/>
    </row>
    <row r="389" spans="2:11">
      <c r="B389" s="95"/>
      <c r="C389" s="113"/>
      <c r="D389" s="113"/>
      <c r="E389" s="113"/>
      <c r="F389" s="113"/>
      <c r="G389" s="113"/>
      <c r="H389" s="113"/>
      <c r="I389" s="96"/>
      <c r="J389" s="96"/>
      <c r="K389" s="113"/>
    </row>
    <row r="390" spans="2:11">
      <c r="B390" s="95"/>
      <c r="C390" s="113"/>
      <c r="D390" s="113"/>
      <c r="E390" s="113"/>
      <c r="F390" s="113"/>
      <c r="G390" s="113"/>
      <c r="H390" s="113"/>
      <c r="I390" s="96"/>
      <c r="J390" s="96"/>
      <c r="K390" s="113"/>
    </row>
    <row r="391" spans="2:11">
      <c r="B391" s="95"/>
      <c r="C391" s="113"/>
      <c r="D391" s="113"/>
      <c r="E391" s="113"/>
      <c r="F391" s="113"/>
      <c r="G391" s="113"/>
      <c r="H391" s="113"/>
      <c r="I391" s="96"/>
      <c r="J391" s="96"/>
      <c r="K391" s="113"/>
    </row>
    <row r="392" spans="2:11">
      <c r="B392" s="95"/>
      <c r="C392" s="113"/>
      <c r="D392" s="113"/>
      <c r="E392" s="113"/>
      <c r="F392" s="113"/>
      <c r="G392" s="113"/>
      <c r="H392" s="113"/>
      <c r="I392" s="96"/>
      <c r="J392" s="96"/>
      <c r="K392" s="113"/>
    </row>
    <row r="393" spans="2:11">
      <c r="B393" s="95"/>
      <c r="C393" s="113"/>
      <c r="D393" s="113"/>
      <c r="E393" s="113"/>
      <c r="F393" s="113"/>
      <c r="G393" s="113"/>
      <c r="H393" s="113"/>
      <c r="I393" s="96"/>
      <c r="J393" s="96"/>
      <c r="K393" s="113"/>
    </row>
    <row r="394" spans="2:11">
      <c r="B394" s="95"/>
      <c r="C394" s="113"/>
      <c r="D394" s="113"/>
      <c r="E394" s="113"/>
      <c r="F394" s="113"/>
      <c r="G394" s="113"/>
      <c r="H394" s="113"/>
      <c r="I394" s="96"/>
      <c r="J394" s="96"/>
      <c r="K394" s="113"/>
    </row>
    <row r="395" spans="2:11">
      <c r="B395" s="95"/>
      <c r="C395" s="113"/>
      <c r="D395" s="113"/>
      <c r="E395" s="113"/>
      <c r="F395" s="113"/>
      <c r="G395" s="113"/>
      <c r="H395" s="113"/>
      <c r="I395" s="96"/>
      <c r="J395" s="96"/>
      <c r="K395" s="113"/>
    </row>
    <row r="396" spans="2:11">
      <c r="B396" s="95"/>
      <c r="C396" s="113"/>
      <c r="D396" s="113"/>
      <c r="E396" s="113"/>
      <c r="F396" s="113"/>
      <c r="G396" s="113"/>
      <c r="H396" s="113"/>
      <c r="I396" s="96"/>
      <c r="J396" s="96"/>
      <c r="K396" s="113"/>
    </row>
    <row r="397" spans="2:11">
      <c r="B397" s="95"/>
      <c r="C397" s="113"/>
      <c r="D397" s="113"/>
      <c r="E397" s="113"/>
      <c r="F397" s="113"/>
      <c r="G397" s="113"/>
      <c r="H397" s="113"/>
      <c r="I397" s="96"/>
      <c r="J397" s="96"/>
      <c r="K397" s="113"/>
    </row>
    <row r="398" spans="2:11">
      <c r="B398" s="95"/>
      <c r="C398" s="113"/>
      <c r="D398" s="113"/>
      <c r="E398" s="113"/>
      <c r="F398" s="113"/>
      <c r="G398" s="113"/>
      <c r="H398" s="113"/>
      <c r="I398" s="96"/>
      <c r="J398" s="96"/>
      <c r="K398" s="113"/>
    </row>
    <row r="399" spans="2:11">
      <c r="B399" s="95"/>
      <c r="C399" s="113"/>
      <c r="D399" s="113"/>
      <c r="E399" s="113"/>
      <c r="F399" s="113"/>
      <c r="G399" s="113"/>
      <c r="H399" s="113"/>
      <c r="I399" s="96"/>
      <c r="J399" s="96"/>
      <c r="K399" s="113"/>
    </row>
    <row r="400" spans="2:11">
      <c r="B400" s="95"/>
      <c r="C400" s="113"/>
      <c r="D400" s="113"/>
      <c r="E400" s="113"/>
      <c r="F400" s="113"/>
      <c r="G400" s="113"/>
      <c r="H400" s="113"/>
      <c r="I400" s="96"/>
      <c r="J400" s="96"/>
      <c r="K400" s="113"/>
    </row>
    <row r="401" spans="2:11">
      <c r="B401" s="95"/>
      <c r="C401" s="113"/>
      <c r="D401" s="113"/>
      <c r="E401" s="113"/>
      <c r="F401" s="113"/>
      <c r="G401" s="113"/>
      <c r="H401" s="113"/>
      <c r="I401" s="96"/>
      <c r="J401" s="96"/>
      <c r="K401" s="113"/>
    </row>
    <row r="402" spans="2:11">
      <c r="B402" s="95"/>
      <c r="C402" s="113"/>
      <c r="D402" s="113"/>
      <c r="E402" s="113"/>
      <c r="F402" s="113"/>
      <c r="G402" s="113"/>
      <c r="H402" s="113"/>
      <c r="I402" s="96"/>
      <c r="J402" s="96"/>
      <c r="K402" s="113"/>
    </row>
    <row r="403" spans="2:11">
      <c r="B403" s="95"/>
      <c r="C403" s="113"/>
      <c r="D403" s="113"/>
      <c r="E403" s="113"/>
      <c r="F403" s="113"/>
      <c r="G403" s="113"/>
      <c r="H403" s="113"/>
      <c r="I403" s="96"/>
      <c r="J403" s="96"/>
      <c r="K403" s="113"/>
    </row>
    <row r="404" spans="2:11">
      <c r="B404" s="95"/>
      <c r="C404" s="113"/>
      <c r="D404" s="113"/>
      <c r="E404" s="113"/>
      <c r="F404" s="113"/>
      <c r="G404" s="113"/>
      <c r="H404" s="113"/>
      <c r="I404" s="96"/>
      <c r="J404" s="96"/>
      <c r="K404" s="113"/>
    </row>
    <row r="405" spans="2:11">
      <c r="B405" s="95"/>
      <c r="C405" s="113"/>
      <c r="D405" s="113"/>
      <c r="E405" s="113"/>
      <c r="F405" s="113"/>
      <c r="G405" s="113"/>
      <c r="H405" s="113"/>
      <c r="I405" s="96"/>
      <c r="J405" s="96"/>
      <c r="K405" s="113"/>
    </row>
    <row r="406" spans="2:11">
      <c r="B406" s="95"/>
      <c r="C406" s="113"/>
      <c r="D406" s="113"/>
      <c r="E406" s="113"/>
      <c r="F406" s="113"/>
      <c r="G406" s="113"/>
      <c r="H406" s="113"/>
      <c r="I406" s="96"/>
      <c r="J406" s="96"/>
      <c r="K406" s="113"/>
    </row>
    <row r="407" spans="2:11">
      <c r="B407" s="95"/>
      <c r="C407" s="113"/>
      <c r="D407" s="113"/>
      <c r="E407" s="113"/>
      <c r="F407" s="113"/>
      <c r="G407" s="113"/>
      <c r="H407" s="113"/>
      <c r="I407" s="96"/>
      <c r="J407" s="96"/>
      <c r="K407" s="113"/>
    </row>
    <row r="408" spans="2:11">
      <c r="B408" s="95"/>
      <c r="C408" s="113"/>
      <c r="D408" s="113"/>
      <c r="E408" s="113"/>
      <c r="F408" s="113"/>
      <c r="G408" s="113"/>
      <c r="H408" s="113"/>
      <c r="I408" s="96"/>
      <c r="J408" s="96"/>
      <c r="K408" s="113"/>
    </row>
    <row r="409" spans="2:11">
      <c r="B409" s="95"/>
      <c r="C409" s="113"/>
      <c r="D409" s="113"/>
      <c r="E409" s="113"/>
      <c r="F409" s="113"/>
      <c r="G409" s="113"/>
      <c r="H409" s="113"/>
      <c r="I409" s="96"/>
      <c r="J409" s="96"/>
      <c r="K409" s="113"/>
    </row>
    <row r="410" spans="2:11">
      <c r="B410" s="95"/>
      <c r="C410" s="113"/>
      <c r="D410" s="113"/>
      <c r="E410" s="113"/>
      <c r="F410" s="113"/>
      <c r="G410" s="113"/>
      <c r="H410" s="113"/>
      <c r="I410" s="96"/>
      <c r="J410" s="96"/>
      <c r="K410" s="113"/>
    </row>
    <row r="411" spans="2:11">
      <c r="B411" s="95"/>
      <c r="C411" s="113"/>
      <c r="D411" s="113"/>
      <c r="E411" s="113"/>
      <c r="F411" s="113"/>
      <c r="G411" s="113"/>
      <c r="H411" s="113"/>
      <c r="I411" s="96"/>
      <c r="J411" s="96"/>
      <c r="K411" s="113"/>
    </row>
    <row r="412" spans="2:11">
      <c r="B412" s="95"/>
      <c r="C412" s="113"/>
      <c r="D412" s="113"/>
      <c r="E412" s="113"/>
      <c r="F412" s="113"/>
      <c r="G412" s="113"/>
      <c r="H412" s="113"/>
      <c r="I412" s="96"/>
      <c r="J412" s="96"/>
      <c r="K412" s="113"/>
    </row>
    <row r="413" spans="2:11">
      <c r="B413" s="95"/>
      <c r="C413" s="113"/>
      <c r="D413" s="113"/>
      <c r="E413" s="113"/>
      <c r="F413" s="113"/>
      <c r="G413" s="113"/>
      <c r="H413" s="113"/>
      <c r="I413" s="96"/>
      <c r="J413" s="96"/>
      <c r="K413" s="113"/>
    </row>
    <row r="414" spans="2:11">
      <c r="B414" s="95"/>
      <c r="C414" s="113"/>
      <c r="D414" s="113"/>
      <c r="E414" s="113"/>
      <c r="F414" s="113"/>
      <c r="G414" s="113"/>
      <c r="H414" s="113"/>
      <c r="I414" s="96"/>
      <c r="J414" s="96"/>
      <c r="K414" s="113"/>
    </row>
    <row r="415" spans="2:11">
      <c r="B415" s="95"/>
      <c r="C415" s="113"/>
      <c r="D415" s="113"/>
      <c r="E415" s="113"/>
      <c r="F415" s="113"/>
      <c r="G415" s="113"/>
      <c r="H415" s="113"/>
      <c r="I415" s="96"/>
      <c r="J415" s="96"/>
      <c r="K415" s="113"/>
    </row>
    <row r="416" spans="2:11">
      <c r="B416" s="95"/>
      <c r="C416" s="113"/>
      <c r="D416" s="113"/>
      <c r="E416" s="113"/>
      <c r="F416" s="113"/>
      <c r="G416" s="113"/>
      <c r="H416" s="113"/>
      <c r="I416" s="96"/>
      <c r="J416" s="96"/>
      <c r="K416" s="113"/>
    </row>
    <row r="417" spans="2:11">
      <c r="B417" s="95"/>
      <c r="C417" s="113"/>
      <c r="D417" s="113"/>
      <c r="E417" s="113"/>
      <c r="F417" s="113"/>
      <c r="G417" s="113"/>
      <c r="H417" s="113"/>
      <c r="I417" s="96"/>
      <c r="J417" s="96"/>
      <c r="K417" s="113"/>
    </row>
    <row r="418" spans="2:11">
      <c r="B418" s="95"/>
      <c r="C418" s="113"/>
      <c r="D418" s="113"/>
      <c r="E418" s="113"/>
      <c r="F418" s="113"/>
      <c r="G418" s="113"/>
      <c r="H418" s="113"/>
      <c r="I418" s="96"/>
      <c r="J418" s="96"/>
      <c r="K418" s="113"/>
    </row>
    <row r="419" spans="2:11">
      <c r="B419" s="95"/>
      <c r="C419" s="113"/>
      <c r="D419" s="113"/>
      <c r="E419" s="113"/>
      <c r="F419" s="113"/>
      <c r="G419" s="113"/>
      <c r="H419" s="113"/>
      <c r="I419" s="96"/>
      <c r="J419" s="96"/>
      <c r="K419" s="113"/>
    </row>
    <row r="420" spans="2:11">
      <c r="B420" s="95"/>
      <c r="C420" s="113"/>
      <c r="D420" s="113"/>
      <c r="E420" s="113"/>
      <c r="F420" s="113"/>
      <c r="G420" s="113"/>
      <c r="H420" s="113"/>
      <c r="I420" s="96"/>
      <c r="J420" s="96"/>
      <c r="K420" s="113"/>
    </row>
    <row r="421" spans="2:11">
      <c r="B421" s="95"/>
      <c r="C421" s="113"/>
      <c r="D421" s="113"/>
      <c r="E421" s="113"/>
      <c r="F421" s="113"/>
      <c r="G421" s="113"/>
      <c r="H421" s="113"/>
      <c r="I421" s="96"/>
      <c r="J421" s="96"/>
      <c r="K421" s="113"/>
    </row>
    <row r="422" spans="2:11">
      <c r="B422" s="95"/>
      <c r="C422" s="113"/>
      <c r="D422" s="113"/>
      <c r="E422" s="113"/>
      <c r="F422" s="113"/>
      <c r="G422" s="113"/>
      <c r="H422" s="113"/>
      <c r="I422" s="96"/>
      <c r="J422" s="96"/>
      <c r="K422" s="113"/>
    </row>
    <row r="423" spans="2:11">
      <c r="B423" s="95"/>
      <c r="C423" s="113"/>
      <c r="D423" s="113"/>
      <c r="E423" s="113"/>
      <c r="F423" s="113"/>
      <c r="G423" s="113"/>
      <c r="H423" s="113"/>
      <c r="I423" s="96"/>
      <c r="J423" s="96"/>
      <c r="K423" s="113"/>
    </row>
    <row r="424" spans="2:11">
      <c r="B424" s="95"/>
      <c r="C424" s="113"/>
      <c r="D424" s="113"/>
      <c r="E424" s="113"/>
      <c r="F424" s="113"/>
      <c r="G424" s="113"/>
      <c r="H424" s="113"/>
      <c r="I424" s="96"/>
      <c r="J424" s="96"/>
      <c r="K424" s="113"/>
    </row>
    <row r="425" spans="2:11">
      <c r="B425" s="95"/>
      <c r="C425" s="113"/>
      <c r="D425" s="113"/>
      <c r="E425" s="113"/>
      <c r="F425" s="113"/>
      <c r="G425" s="113"/>
      <c r="H425" s="113"/>
      <c r="I425" s="96"/>
      <c r="J425" s="96"/>
      <c r="K425" s="113"/>
    </row>
    <row r="426" spans="2:11">
      <c r="B426" s="95"/>
      <c r="C426" s="113"/>
      <c r="D426" s="113"/>
      <c r="E426" s="113"/>
      <c r="F426" s="113"/>
      <c r="G426" s="113"/>
      <c r="H426" s="113"/>
      <c r="I426" s="96"/>
      <c r="J426" s="96"/>
      <c r="K426" s="113"/>
    </row>
    <row r="427" spans="2:11">
      <c r="B427" s="95"/>
      <c r="C427" s="113"/>
      <c r="D427" s="113"/>
      <c r="E427" s="113"/>
      <c r="F427" s="113"/>
      <c r="G427" s="113"/>
      <c r="H427" s="113"/>
      <c r="I427" s="96"/>
      <c r="J427" s="96"/>
      <c r="K427" s="113"/>
    </row>
    <row r="428" spans="2:11">
      <c r="B428" s="95"/>
      <c r="C428" s="113"/>
      <c r="D428" s="113"/>
      <c r="E428" s="113"/>
      <c r="F428" s="113"/>
      <c r="G428" s="113"/>
      <c r="H428" s="113"/>
      <c r="I428" s="96"/>
      <c r="J428" s="96"/>
      <c r="K428" s="113"/>
    </row>
    <row r="429" spans="2:11">
      <c r="B429" s="95"/>
      <c r="C429" s="113"/>
      <c r="D429" s="113"/>
      <c r="E429" s="113"/>
      <c r="F429" s="113"/>
      <c r="G429" s="113"/>
      <c r="H429" s="113"/>
      <c r="I429" s="96"/>
      <c r="J429" s="96"/>
      <c r="K429" s="113"/>
    </row>
    <row r="430" spans="2:11">
      <c r="B430" s="95"/>
      <c r="C430" s="113"/>
      <c r="D430" s="113"/>
      <c r="E430" s="113"/>
      <c r="F430" s="113"/>
      <c r="G430" s="113"/>
      <c r="H430" s="113"/>
      <c r="I430" s="96"/>
      <c r="J430" s="96"/>
      <c r="K430" s="113"/>
    </row>
    <row r="431" spans="2:11">
      <c r="B431" s="95"/>
      <c r="C431" s="113"/>
      <c r="D431" s="113"/>
      <c r="E431" s="113"/>
      <c r="F431" s="113"/>
      <c r="G431" s="113"/>
      <c r="H431" s="113"/>
      <c r="I431" s="96"/>
      <c r="J431" s="96"/>
      <c r="K431" s="113"/>
    </row>
    <row r="432" spans="2:11">
      <c r="B432" s="95"/>
      <c r="C432" s="113"/>
      <c r="D432" s="113"/>
      <c r="E432" s="113"/>
      <c r="F432" s="113"/>
      <c r="G432" s="113"/>
      <c r="H432" s="113"/>
      <c r="I432" s="96"/>
      <c r="J432" s="96"/>
      <c r="K432" s="113"/>
    </row>
    <row r="433" spans="2:11">
      <c r="B433" s="95"/>
      <c r="C433" s="113"/>
      <c r="D433" s="113"/>
      <c r="E433" s="113"/>
      <c r="F433" s="113"/>
      <c r="G433" s="113"/>
      <c r="H433" s="113"/>
      <c r="I433" s="96"/>
      <c r="J433" s="96"/>
      <c r="K433" s="113"/>
    </row>
    <row r="434" spans="2:11">
      <c r="B434" s="95"/>
      <c r="C434" s="113"/>
      <c r="D434" s="113"/>
      <c r="E434" s="113"/>
      <c r="F434" s="113"/>
      <c r="G434" s="113"/>
      <c r="H434" s="113"/>
      <c r="I434" s="96"/>
      <c r="J434" s="96"/>
      <c r="K434" s="113"/>
    </row>
    <row r="435" spans="2:11">
      <c r="B435" s="95"/>
      <c r="C435" s="113"/>
      <c r="D435" s="113"/>
      <c r="E435" s="113"/>
      <c r="F435" s="113"/>
      <c r="G435" s="113"/>
      <c r="H435" s="113"/>
      <c r="I435" s="96"/>
      <c r="J435" s="96"/>
      <c r="K435" s="113"/>
    </row>
    <row r="436" spans="2:11">
      <c r="B436" s="95"/>
      <c r="C436" s="113"/>
      <c r="D436" s="113"/>
      <c r="E436" s="113"/>
      <c r="F436" s="113"/>
      <c r="G436" s="113"/>
      <c r="H436" s="113"/>
      <c r="I436" s="96"/>
      <c r="J436" s="96"/>
      <c r="K436" s="113"/>
    </row>
    <row r="437" spans="2:11">
      <c r="B437" s="95"/>
      <c r="C437" s="113"/>
      <c r="D437" s="113"/>
      <c r="E437" s="113"/>
      <c r="F437" s="113"/>
      <c r="G437" s="113"/>
      <c r="H437" s="113"/>
      <c r="I437" s="96"/>
      <c r="J437" s="96"/>
      <c r="K437" s="113"/>
    </row>
    <row r="438" spans="2:11">
      <c r="B438" s="95"/>
      <c r="C438" s="113"/>
      <c r="D438" s="113"/>
      <c r="E438" s="113"/>
      <c r="F438" s="113"/>
      <c r="G438" s="113"/>
      <c r="H438" s="113"/>
      <c r="I438" s="96"/>
      <c r="J438" s="96"/>
      <c r="K438" s="113"/>
    </row>
    <row r="439" spans="2:11">
      <c r="B439" s="95"/>
      <c r="C439" s="113"/>
      <c r="D439" s="113"/>
      <c r="E439" s="113"/>
      <c r="F439" s="113"/>
      <c r="G439" s="113"/>
      <c r="H439" s="113"/>
      <c r="I439" s="96"/>
      <c r="J439" s="96"/>
      <c r="K439" s="113"/>
    </row>
    <row r="440" spans="2:11">
      <c r="B440" s="95"/>
      <c r="C440" s="113"/>
      <c r="D440" s="113"/>
      <c r="E440" s="113"/>
      <c r="F440" s="113"/>
      <c r="G440" s="113"/>
      <c r="H440" s="113"/>
      <c r="I440" s="96"/>
      <c r="J440" s="96"/>
      <c r="K440" s="113"/>
    </row>
    <row r="441" spans="2:11">
      <c r="B441" s="95"/>
      <c r="C441" s="113"/>
      <c r="D441" s="113"/>
      <c r="E441" s="113"/>
      <c r="F441" s="113"/>
      <c r="G441" s="113"/>
      <c r="H441" s="113"/>
      <c r="I441" s="96"/>
      <c r="J441" s="96"/>
      <c r="K441" s="113"/>
    </row>
    <row r="442" spans="2:11">
      <c r="B442" s="95"/>
      <c r="C442" s="113"/>
      <c r="D442" s="113"/>
      <c r="E442" s="113"/>
      <c r="F442" s="113"/>
      <c r="G442" s="113"/>
      <c r="H442" s="113"/>
      <c r="I442" s="96"/>
      <c r="J442" s="96"/>
      <c r="K442" s="113"/>
    </row>
    <row r="443" spans="2:11">
      <c r="B443" s="95"/>
      <c r="C443" s="113"/>
      <c r="D443" s="113"/>
      <c r="E443" s="113"/>
      <c r="F443" s="113"/>
      <c r="G443" s="113"/>
      <c r="H443" s="113"/>
      <c r="I443" s="96"/>
      <c r="J443" s="96"/>
      <c r="K443" s="113"/>
    </row>
    <row r="444" spans="2:11">
      <c r="B444" s="95"/>
      <c r="C444" s="113"/>
      <c r="D444" s="113"/>
      <c r="E444" s="113"/>
      <c r="F444" s="113"/>
      <c r="G444" s="113"/>
      <c r="H444" s="113"/>
      <c r="I444" s="96"/>
      <c r="J444" s="96"/>
      <c r="K444" s="113"/>
    </row>
    <row r="445" spans="2:11">
      <c r="B445" s="95"/>
      <c r="C445" s="113"/>
      <c r="D445" s="113"/>
      <c r="E445" s="113"/>
      <c r="F445" s="113"/>
      <c r="G445" s="113"/>
      <c r="H445" s="113"/>
      <c r="I445" s="96"/>
      <c r="J445" s="96"/>
      <c r="K445" s="113"/>
    </row>
    <row r="446" spans="2:11">
      <c r="B446" s="95"/>
      <c r="C446" s="113"/>
      <c r="D446" s="113"/>
      <c r="E446" s="113"/>
      <c r="F446" s="113"/>
      <c r="G446" s="113"/>
      <c r="H446" s="113"/>
      <c r="I446" s="96"/>
      <c r="J446" s="96"/>
      <c r="K446" s="113"/>
    </row>
    <row r="447" spans="2:11">
      <c r="B447" s="95"/>
      <c r="C447" s="113"/>
      <c r="D447" s="113"/>
      <c r="E447" s="113"/>
      <c r="F447" s="113"/>
      <c r="G447" s="113"/>
      <c r="H447" s="113"/>
      <c r="I447" s="96"/>
      <c r="J447" s="96"/>
      <c r="K447" s="113"/>
    </row>
    <row r="448" spans="2:11">
      <c r="B448" s="95"/>
      <c r="C448" s="113"/>
      <c r="D448" s="113"/>
      <c r="E448" s="113"/>
      <c r="F448" s="113"/>
      <c r="G448" s="113"/>
      <c r="H448" s="113"/>
      <c r="I448" s="96"/>
      <c r="J448" s="96"/>
      <c r="K448" s="113"/>
    </row>
    <row r="449" spans="2:11">
      <c r="B449" s="95"/>
      <c r="C449" s="113"/>
      <c r="D449" s="113"/>
      <c r="E449" s="113"/>
      <c r="F449" s="113"/>
      <c r="G449" s="113"/>
      <c r="H449" s="113"/>
      <c r="I449" s="96"/>
      <c r="J449" s="96"/>
      <c r="K449" s="113"/>
    </row>
    <row r="450" spans="2:11">
      <c r="B450" s="95"/>
      <c r="C450" s="113"/>
      <c r="D450" s="113"/>
      <c r="E450" s="113"/>
      <c r="F450" s="113"/>
      <c r="G450" s="113"/>
      <c r="H450" s="113"/>
      <c r="I450" s="96"/>
      <c r="J450" s="96"/>
      <c r="K450" s="113"/>
    </row>
    <row r="451" spans="2:11">
      <c r="B451" s="95"/>
      <c r="C451" s="113"/>
      <c r="D451" s="113"/>
      <c r="E451" s="113"/>
      <c r="F451" s="113"/>
      <c r="G451" s="113"/>
      <c r="H451" s="113"/>
      <c r="I451" s="96"/>
      <c r="J451" s="96"/>
      <c r="K451" s="113"/>
    </row>
    <row r="452" spans="2:11">
      <c r="B452" s="95"/>
      <c r="C452" s="113"/>
      <c r="D452" s="113"/>
      <c r="E452" s="113"/>
      <c r="F452" s="113"/>
      <c r="G452" s="113"/>
      <c r="H452" s="113"/>
      <c r="I452" s="96"/>
      <c r="J452" s="96"/>
      <c r="K452" s="113"/>
    </row>
    <row r="453" spans="2:11">
      <c r="B453" s="95"/>
      <c r="C453" s="113"/>
      <c r="D453" s="113"/>
      <c r="E453" s="113"/>
      <c r="F453" s="113"/>
      <c r="G453" s="113"/>
      <c r="H453" s="113"/>
      <c r="I453" s="96"/>
      <c r="J453" s="96"/>
      <c r="K453" s="113"/>
    </row>
    <row r="454" spans="2:11">
      <c r="B454" s="95"/>
      <c r="C454" s="113"/>
      <c r="D454" s="113"/>
      <c r="E454" s="113"/>
      <c r="F454" s="113"/>
      <c r="G454" s="113"/>
      <c r="H454" s="113"/>
      <c r="I454" s="96"/>
      <c r="J454" s="96"/>
      <c r="K454" s="113"/>
    </row>
    <row r="455" spans="2:11">
      <c r="B455" s="95"/>
      <c r="C455" s="113"/>
      <c r="D455" s="113"/>
      <c r="E455" s="113"/>
      <c r="F455" s="113"/>
      <c r="G455" s="113"/>
      <c r="H455" s="113"/>
      <c r="I455" s="96"/>
      <c r="J455" s="96"/>
      <c r="K455" s="113"/>
    </row>
    <row r="456" spans="2:11">
      <c r="B456" s="95"/>
      <c r="C456" s="113"/>
      <c r="D456" s="113"/>
      <c r="E456" s="113"/>
      <c r="F456" s="113"/>
      <c r="G456" s="113"/>
      <c r="H456" s="113"/>
      <c r="I456" s="96"/>
      <c r="J456" s="96"/>
      <c r="K456" s="113"/>
    </row>
    <row r="457" spans="2:11">
      <c r="B457" s="95"/>
      <c r="C457" s="113"/>
      <c r="D457" s="113"/>
      <c r="E457" s="113"/>
      <c r="F457" s="113"/>
      <c r="G457" s="113"/>
      <c r="H457" s="113"/>
      <c r="I457" s="96"/>
      <c r="J457" s="96"/>
      <c r="K457" s="113"/>
    </row>
    <row r="458" spans="2:11">
      <c r="B458" s="95"/>
      <c r="C458" s="113"/>
      <c r="D458" s="113"/>
      <c r="E458" s="113"/>
      <c r="F458" s="113"/>
      <c r="G458" s="113"/>
      <c r="H458" s="113"/>
      <c r="I458" s="96"/>
      <c r="J458" s="96"/>
      <c r="K458" s="113"/>
    </row>
    <row r="459" spans="2:11">
      <c r="B459" s="95"/>
      <c r="C459" s="113"/>
      <c r="D459" s="113"/>
      <c r="E459" s="113"/>
      <c r="F459" s="113"/>
      <c r="G459" s="113"/>
      <c r="H459" s="113"/>
      <c r="I459" s="96"/>
      <c r="J459" s="96"/>
      <c r="K459" s="113"/>
    </row>
    <row r="460" spans="2:11">
      <c r="B460" s="95"/>
      <c r="C460" s="113"/>
      <c r="D460" s="113"/>
      <c r="E460" s="113"/>
      <c r="F460" s="113"/>
      <c r="G460" s="113"/>
      <c r="H460" s="113"/>
      <c r="I460" s="96"/>
      <c r="J460" s="96"/>
      <c r="K460" s="113"/>
    </row>
    <row r="461" spans="2:11">
      <c r="B461" s="95"/>
      <c r="C461" s="113"/>
      <c r="D461" s="113"/>
      <c r="E461" s="113"/>
      <c r="F461" s="113"/>
      <c r="G461" s="113"/>
      <c r="H461" s="113"/>
      <c r="I461" s="96"/>
      <c r="J461" s="96"/>
      <c r="K461" s="113"/>
    </row>
    <row r="462" spans="2:11">
      <c r="B462" s="95"/>
      <c r="C462" s="113"/>
      <c r="D462" s="113"/>
      <c r="E462" s="113"/>
      <c r="F462" s="113"/>
      <c r="G462" s="113"/>
      <c r="H462" s="113"/>
      <c r="I462" s="96"/>
      <c r="J462" s="96"/>
      <c r="K462" s="113"/>
    </row>
    <row r="463" spans="2:11">
      <c r="B463" s="95"/>
      <c r="C463" s="113"/>
      <c r="D463" s="113"/>
      <c r="E463" s="113"/>
      <c r="F463" s="113"/>
      <c r="G463" s="113"/>
      <c r="H463" s="113"/>
      <c r="I463" s="96"/>
      <c r="J463" s="96"/>
      <c r="K463" s="113"/>
    </row>
    <row r="464" spans="2:11">
      <c r="B464" s="95"/>
      <c r="C464" s="113"/>
      <c r="D464" s="113"/>
      <c r="E464" s="113"/>
      <c r="F464" s="113"/>
      <c r="G464" s="113"/>
      <c r="H464" s="113"/>
      <c r="I464" s="96"/>
      <c r="J464" s="96"/>
      <c r="K464" s="113"/>
    </row>
    <row r="465" spans="2:11">
      <c r="B465" s="95"/>
      <c r="C465" s="113"/>
      <c r="D465" s="113"/>
      <c r="E465" s="113"/>
      <c r="F465" s="113"/>
      <c r="G465" s="113"/>
      <c r="H465" s="113"/>
      <c r="I465" s="96"/>
      <c r="J465" s="96"/>
      <c r="K465" s="113"/>
    </row>
    <row r="466" spans="2:11">
      <c r="B466" s="95"/>
      <c r="C466" s="113"/>
      <c r="D466" s="113"/>
      <c r="E466" s="113"/>
      <c r="F466" s="113"/>
      <c r="G466" s="113"/>
      <c r="H466" s="113"/>
      <c r="I466" s="96"/>
      <c r="J466" s="96"/>
      <c r="K466" s="113"/>
    </row>
    <row r="467" spans="2:11">
      <c r="B467" s="95"/>
      <c r="C467" s="113"/>
      <c r="D467" s="113"/>
      <c r="E467" s="113"/>
      <c r="F467" s="113"/>
      <c r="G467" s="113"/>
      <c r="H467" s="113"/>
      <c r="I467" s="96"/>
      <c r="J467" s="96"/>
      <c r="K467" s="113"/>
    </row>
    <row r="468" spans="2:11">
      <c r="B468" s="95"/>
      <c r="C468" s="113"/>
      <c r="D468" s="113"/>
      <c r="E468" s="113"/>
      <c r="F468" s="113"/>
      <c r="G468" s="113"/>
      <c r="H468" s="113"/>
      <c r="I468" s="96"/>
      <c r="J468" s="96"/>
      <c r="K468" s="113"/>
    </row>
    <row r="469" spans="2:11">
      <c r="B469" s="95"/>
      <c r="C469" s="113"/>
      <c r="D469" s="113"/>
      <c r="E469" s="113"/>
      <c r="F469" s="113"/>
      <c r="G469" s="113"/>
      <c r="H469" s="113"/>
      <c r="I469" s="96"/>
      <c r="J469" s="96"/>
      <c r="K469" s="113"/>
    </row>
    <row r="470" spans="2:11">
      <c r="B470" s="95"/>
      <c r="C470" s="113"/>
      <c r="D470" s="113"/>
      <c r="E470" s="113"/>
      <c r="F470" s="113"/>
      <c r="G470" s="113"/>
      <c r="H470" s="113"/>
      <c r="I470" s="96"/>
      <c r="J470" s="96"/>
      <c r="K470" s="113"/>
    </row>
    <row r="471" spans="2:11">
      <c r="B471" s="95"/>
      <c r="C471" s="113"/>
      <c r="D471" s="113"/>
      <c r="E471" s="113"/>
      <c r="F471" s="113"/>
      <c r="G471" s="113"/>
      <c r="H471" s="113"/>
      <c r="I471" s="96"/>
      <c r="J471" s="96"/>
      <c r="K471" s="113"/>
    </row>
    <row r="472" spans="2:11">
      <c r="B472" s="95"/>
      <c r="C472" s="113"/>
      <c r="D472" s="113"/>
      <c r="E472" s="113"/>
      <c r="F472" s="113"/>
      <c r="G472" s="113"/>
      <c r="H472" s="113"/>
      <c r="I472" s="96"/>
      <c r="J472" s="96"/>
      <c r="K472" s="113"/>
    </row>
    <row r="473" spans="2:11">
      <c r="B473" s="95"/>
      <c r="C473" s="113"/>
      <c r="D473" s="113"/>
      <c r="E473" s="113"/>
      <c r="F473" s="113"/>
      <c r="G473" s="113"/>
      <c r="H473" s="113"/>
      <c r="I473" s="96"/>
      <c r="J473" s="96"/>
      <c r="K473" s="113"/>
    </row>
    <row r="474" spans="2:11">
      <c r="B474" s="95"/>
      <c r="C474" s="113"/>
      <c r="D474" s="113"/>
      <c r="E474" s="113"/>
      <c r="F474" s="113"/>
      <c r="G474" s="113"/>
      <c r="H474" s="113"/>
      <c r="I474" s="96"/>
      <c r="J474" s="96"/>
      <c r="K474" s="113"/>
    </row>
    <row r="475" spans="2:11">
      <c r="B475" s="95"/>
      <c r="C475" s="113"/>
      <c r="D475" s="113"/>
      <c r="E475" s="113"/>
      <c r="F475" s="113"/>
      <c r="G475" s="113"/>
      <c r="H475" s="113"/>
      <c r="I475" s="96"/>
      <c r="J475" s="96"/>
      <c r="K475" s="113"/>
    </row>
    <row r="476" spans="2:11">
      <c r="B476" s="95"/>
      <c r="C476" s="113"/>
      <c r="D476" s="113"/>
      <c r="E476" s="113"/>
      <c r="F476" s="113"/>
      <c r="G476" s="113"/>
      <c r="H476" s="113"/>
      <c r="I476" s="96"/>
      <c r="J476" s="96"/>
      <c r="K476" s="113"/>
    </row>
    <row r="477" spans="2:11">
      <c r="B477" s="95"/>
      <c r="C477" s="113"/>
      <c r="D477" s="113"/>
      <c r="E477" s="113"/>
      <c r="F477" s="113"/>
      <c r="G477" s="113"/>
      <c r="H477" s="113"/>
      <c r="I477" s="96"/>
      <c r="J477" s="96"/>
      <c r="K477" s="113"/>
    </row>
    <row r="478" spans="2:11">
      <c r="B478" s="95"/>
      <c r="C478" s="113"/>
      <c r="D478" s="113"/>
      <c r="E478" s="113"/>
      <c r="F478" s="113"/>
      <c r="G478" s="113"/>
      <c r="H478" s="113"/>
      <c r="I478" s="96"/>
      <c r="J478" s="96"/>
      <c r="K478" s="113"/>
    </row>
    <row r="479" spans="2:11">
      <c r="B479" s="95"/>
      <c r="C479" s="113"/>
      <c r="D479" s="113"/>
      <c r="E479" s="113"/>
      <c r="F479" s="113"/>
      <c r="G479" s="113"/>
      <c r="H479" s="113"/>
      <c r="I479" s="96"/>
      <c r="J479" s="96"/>
      <c r="K479" s="113"/>
    </row>
    <row r="480" spans="2:11">
      <c r="B480" s="95"/>
      <c r="C480" s="113"/>
      <c r="D480" s="113"/>
      <c r="E480" s="113"/>
      <c r="F480" s="113"/>
      <c r="G480" s="113"/>
      <c r="H480" s="113"/>
      <c r="I480" s="96"/>
      <c r="J480" s="96"/>
      <c r="K480" s="113"/>
    </row>
    <row r="481" spans="2:11">
      <c r="B481" s="95"/>
      <c r="C481" s="113"/>
      <c r="D481" s="113"/>
      <c r="E481" s="113"/>
      <c r="F481" s="113"/>
      <c r="G481" s="113"/>
      <c r="H481" s="113"/>
      <c r="I481" s="96"/>
      <c r="J481" s="96"/>
      <c r="K481" s="113"/>
    </row>
    <row r="482" spans="2:11">
      <c r="B482" s="95"/>
      <c r="C482" s="113"/>
      <c r="D482" s="113"/>
      <c r="E482" s="113"/>
      <c r="F482" s="113"/>
      <c r="G482" s="113"/>
      <c r="H482" s="113"/>
      <c r="I482" s="96"/>
      <c r="J482" s="96"/>
      <c r="K482" s="113"/>
    </row>
    <row r="483" spans="2:11">
      <c r="B483" s="95"/>
      <c r="C483" s="113"/>
      <c r="D483" s="113"/>
      <c r="E483" s="113"/>
      <c r="F483" s="113"/>
      <c r="G483" s="113"/>
      <c r="H483" s="113"/>
      <c r="I483" s="96"/>
      <c r="J483" s="96"/>
      <c r="K483" s="113"/>
    </row>
    <row r="484" spans="2:11">
      <c r="B484" s="95"/>
      <c r="C484" s="113"/>
      <c r="D484" s="113"/>
      <c r="E484" s="113"/>
      <c r="F484" s="113"/>
      <c r="G484" s="113"/>
      <c r="H484" s="113"/>
      <c r="I484" s="96"/>
      <c r="J484" s="96"/>
      <c r="K484" s="113"/>
    </row>
    <row r="485" spans="2:11">
      <c r="B485" s="95"/>
      <c r="C485" s="113"/>
      <c r="D485" s="113"/>
      <c r="E485" s="113"/>
      <c r="F485" s="113"/>
      <c r="G485" s="113"/>
      <c r="H485" s="113"/>
      <c r="I485" s="96"/>
      <c r="J485" s="96"/>
      <c r="K485" s="113"/>
    </row>
    <row r="486" spans="2:11">
      <c r="B486" s="95"/>
      <c r="C486" s="113"/>
      <c r="D486" s="113"/>
      <c r="E486" s="113"/>
      <c r="F486" s="113"/>
      <c r="G486" s="113"/>
      <c r="H486" s="113"/>
      <c r="I486" s="96"/>
      <c r="J486" s="96"/>
      <c r="K486" s="113"/>
    </row>
    <row r="487" spans="2:11">
      <c r="B487" s="95"/>
      <c r="C487" s="113"/>
      <c r="D487" s="113"/>
      <c r="E487" s="113"/>
      <c r="F487" s="113"/>
      <c r="G487" s="113"/>
      <c r="H487" s="113"/>
      <c r="I487" s="96"/>
      <c r="J487" s="96"/>
      <c r="K487" s="113"/>
    </row>
    <row r="488" spans="2:11">
      <c r="B488" s="95"/>
      <c r="C488" s="113"/>
      <c r="D488" s="113"/>
      <c r="E488" s="113"/>
      <c r="F488" s="113"/>
      <c r="G488" s="113"/>
      <c r="H488" s="113"/>
      <c r="I488" s="96"/>
      <c r="J488" s="96"/>
      <c r="K488" s="113"/>
    </row>
    <row r="489" spans="2:11">
      <c r="B489" s="95"/>
      <c r="C489" s="113"/>
      <c r="D489" s="113"/>
      <c r="E489" s="113"/>
      <c r="F489" s="113"/>
      <c r="G489" s="113"/>
      <c r="H489" s="113"/>
      <c r="I489" s="96"/>
      <c r="J489" s="96"/>
      <c r="K489" s="113"/>
    </row>
    <row r="490" spans="2:11">
      <c r="B490" s="95"/>
      <c r="C490" s="113"/>
      <c r="D490" s="113"/>
      <c r="E490" s="113"/>
      <c r="F490" s="113"/>
      <c r="G490" s="113"/>
      <c r="H490" s="113"/>
      <c r="I490" s="96"/>
      <c r="J490" s="96"/>
      <c r="K490" s="113"/>
    </row>
    <row r="491" spans="2:11">
      <c r="B491" s="95"/>
      <c r="C491" s="113"/>
      <c r="D491" s="113"/>
      <c r="E491" s="113"/>
      <c r="F491" s="113"/>
      <c r="G491" s="113"/>
      <c r="H491" s="113"/>
      <c r="I491" s="96"/>
      <c r="J491" s="96"/>
      <c r="K491" s="113"/>
    </row>
    <row r="492" spans="2:11">
      <c r="B492" s="95"/>
      <c r="C492" s="113"/>
      <c r="D492" s="113"/>
      <c r="E492" s="113"/>
      <c r="F492" s="113"/>
      <c r="G492" s="113"/>
      <c r="H492" s="113"/>
      <c r="I492" s="96"/>
      <c r="J492" s="96"/>
      <c r="K492" s="113"/>
    </row>
    <row r="493" spans="2:11">
      <c r="B493" s="95"/>
      <c r="C493" s="113"/>
      <c r="D493" s="113"/>
      <c r="E493" s="113"/>
      <c r="F493" s="113"/>
      <c r="G493" s="113"/>
      <c r="H493" s="113"/>
      <c r="I493" s="96"/>
      <c r="J493" s="96"/>
      <c r="K493" s="113"/>
    </row>
    <row r="494" spans="2:11">
      <c r="B494" s="95"/>
      <c r="C494" s="113"/>
      <c r="D494" s="113"/>
      <c r="E494" s="113"/>
      <c r="F494" s="113"/>
      <c r="G494" s="113"/>
      <c r="H494" s="113"/>
      <c r="I494" s="96"/>
      <c r="J494" s="96"/>
      <c r="K494" s="113"/>
    </row>
    <row r="495" spans="2:11">
      <c r="B495" s="95"/>
      <c r="C495" s="113"/>
      <c r="D495" s="113"/>
      <c r="E495" s="113"/>
      <c r="F495" s="113"/>
      <c r="G495" s="113"/>
      <c r="H495" s="113"/>
      <c r="I495" s="96"/>
      <c r="J495" s="96"/>
      <c r="K495" s="113"/>
    </row>
    <row r="496" spans="2:11">
      <c r="B496" s="95"/>
      <c r="C496" s="113"/>
      <c r="D496" s="113"/>
      <c r="E496" s="113"/>
      <c r="F496" s="113"/>
      <c r="G496" s="113"/>
      <c r="H496" s="113"/>
      <c r="I496" s="96"/>
      <c r="J496" s="96"/>
      <c r="K496" s="113"/>
    </row>
    <row r="497" spans="2:11">
      <c r="B497" s="95"/>
      <c r="C497" s="113"/>
      <c r="D497" s="113"/>
      <c r="E497" s="113"/>
      <c r="F497" s="113"/>
      <c r="G497" s="113"/>
      <c r="H497" s="113"/>
      <c r="I497" s="96"/>
      <c r="J497" s="96"/>
      <c r="K497" s="113"/>
    </row>
    <row r="498" spans="2:11">
      <c r="B498" s="95"/>
      <c r="C498" s="113"/>
      <c r="D498" s="113"/>
      <c r="E498" s="113"/>
      <c r="F498" s="113"/>
      <c r="G498" s="113"/>
      <c r="H498" s="113"/>
      <c r="I498" s="96"/>
      <c r="J498" s="96"/>
      <c r="K498" s="113"/>
    </row>
    <row r="499" spans="2:11">
      <c r="B499" s="95"/>
      <c r="C499" s="113"/>
      <c r="D499" s="113"/>
      <c r="E499" s="113"/>
      <c r="F499" s="113"/>
      <c r="G499" s="113"/>
      <c r="H499" s="113"/>
      <c r="I499" s="96"/>
      <c r="J499" s="96"/>
      <c r="K499" s="113"/>
    </row>
    <row r="500" spans="2:11">
      <c r="B500" s="95"/>
      <c r="C500" s="113"/>
      <c r="D500" s="113"/>
      <c r="E500" s="113"/>
      <c r="F500" s="113"/>
      <c r="G500" s="113"/>
      <c r="H500" s="113"/>
      <c r="I500" s="96"/>
      <c r="J500" s="96"/>
      <c r="K500" s="113"/>
    </row>
    <row r="501" spans="2:11">
      <c r="B501" s="95"/>
      <c r="C501" s="113"/>
      <c r="D501" s="113"/>
      <c r="E501" s="113"/>
      <c r="F501" s="113"/>
      <c r="G501" s="113"/>
      <c r="H501" s="113"/>
      <c r="I501" s="96"/>
      <c r="J501" s="96"/>
      <c r="K501" s="113"/>
    </row>
    <row r="502" spans="2:11">
      <c r="B502" s="95"/>
      <c r="C502" s="113"/>
      <c r="D502" s="113"/>
      <c r="E502" s="113"/>
      <c r="F502" s="113"/>
      <c r="G502" s="113"/>
      <c r="H502" s="113"/>
      <c r="I502" s="96"/>
      <c r="J502" s="96"/>
      <c r="K502" s="113"/>
    </row>
    <row r="503" spans="2:11">
      <c r="B503" s="95"/>
      <c r="C503" s="113"/>
      <c r="D503" s="113"/>
      <c r="E503" s="113"/>
      <c r="F503" s="113"/>
      <c r="G503" s="113"/>
      <c r="H503" s="113"/>
      <c r="I503" s="96"/>
      <c r="J503" s="96"/>
      <c r="K503" s="113"/>
    </row>
    <row r="504" spans="2:11">
      <c r="B504" s="95"/>
      <c r="C504" s="113"/>
      <c r="D504" s="113"/>
      <c r="E504" s="113"/>
      <c r="F504" s="113"/>
      <c r="G504" s="113"/>
      <c r="H504" s="113"/>
      <c r="I504" s="96"/>
      <c r="J504" s="96"/>
      <c r="K504" s="113"/>
    </row>
    <row r="505" spans="2:11">
      <c r="B505" s="95"/>
      <c r="C505" s="113"/>
      <c r="D505" s="113"/>
      <c r="E505" s="113"/>
      <c r="F505" s="113"/>
      <c r="G505" s="113"/>
      <c r="H505" s="113"/>
      <c r="I505" s="96"/>
      <c r="J505" s="96"/>
      <c r="K505" s="113"/>
    </row>
    <row r="506" spans="2:11">
      <c r="B506" s="95"/>
      <c r="C506" s="113"/>
      <c r="D506" s="113"/>
      <c r="E506" s="113"/>
      <c r="F506" s="113"/>
      <c r="G506" s="113"/>
      <c r="H506" s="113"/>
      <c r="I506" s="96"/>
      <c r="J506" s="96"/>
      <c r="K506" s="113"/>
    </row>
    <row r="507" spans="2:11">
      <c r="B507" s="95"/>
      <c r="C507" s="113"/>
      <c r="D507" s="113"/>
      <c r="E507" s="113"/>
      <c r="F507" s="113"/>
      <c r="G507" s="113"/>
      <c r="H507" s="113"/>
      <c r="I507" s="96"/>
      <c r="J507" s="96"/>
      <c r="K507" s="113"/>
    </row>
    <row r="508" spans="2:11">
      <c r="B508" s="95"/>
      <c r="C508" s="113"/>
      <c r="D508" s="113"/>
      <c r="E508" s="113"/>
      <c r="F508" s="113"/>
      <c r="G508" s="113"/>
      <c r="H508" s="113"/>
      <c r="I508" s="96"/>
      <c r="J508" s="96"/>
      <c r="K508" s="113"/>
    </row>
    <row r="509" spans="2:11">
      <c r="B509" s="95"/>
      <c r="C509" s="113"/>
      <c r="D509" s="113"/>
      <c r="E509" s="113"/>
      <c r="F509" s="113"/>
      <c r="G509" s="113"/>
      <c r="H509" s="113"/>
      <c r="I509" s="96"/>
      <c r="J509" s="96"/>
      <c r="K509" s="113"/>
    </row>
    <row r="510" spans="2:11">
      <c r="B510" s="95"/>
      <c r="C510" s="113"/>
      <c r="D510" s="113"/>
      <c r="E510" s="113"/>
      <c r="F510" s="113"/>
      <c r="G510" s="113"/>
      <c r="H510" s="113"/>
      <c r="I510" s="96"/>
      <c r="J510" s="96"/>
      <c r="K510" s="113"/>
    </row>
    <row r="511" spans="2:11">
      <c r="B511" s="95"/>
      <c r="C511" s="113"/>
      <c r="D511" s="113"/>
      <c r="E511" s="113"/>
      <c r="F511" s="113"/>
      <c r="G511" s="113"/>
      <c r="H511" s="113"/>
      <c r="I511" s="96"/>
      <c r="J511" s="96"/>
      <c r="K511" s="113"/>
    </row>
    <row r="512" spans="2:11">
      <c r="B512" s="95"/>
      <c r="C512" s="113"/>
      <c r="D512" s="113"/>
      <c r="E512" s="113"/>
      <c r="F512" s="113"/>
      <c r="G512" s="113"/>
      <c r="H512" s="113"/>
      <c r="I512" s="96"/>
      <c r="J512" s="96"/>
      <c r="K512" s="113"/>
    </row>
    <row r="513" spans="2:11">
      <c r="B513" s="95"/>
      <c r="C513" s="113"/>
      <c r="D513" s="113"/>
      <c r="E513" s="113"/>
      <c r="F513" s="113"/>
      <c r="G513" s="113"/>
      <c r="H513" s="113"/>
      <c r="I513" s="96"/>
      <c r="J513" s="96"/>
      <c r="K513" s="113"/>
    </row>
    <row r="514" spans="2:11">
      <c r="B514" s="95"/>
      <c r="C514" s="113"/>
      <c r="D514" s="113"/>
      <c r="E514" s="113"/>
      <c r="F514" s="113"/>
      <c r="G514" s="113"/>
      <c r="H514" s="113"/>
      <c r="I514" s="96"/>
      <c r="J514" s="96"/>
      <c r="K514" s="113"/>
    </row>
    <row r="515" spans="2:11">
      <c r="B515" s="95"/>
      <c r="C515" s="113"/>
      <c r="D515" s="113"/>
      <c r="E515" s="113"/>
      <c r="F515" s="113"/>
      <c r="G515" s="113"/>
      <c r="H515" s="113"/>
      <c r="I515" s="96"/>
      <c r="J515" s="96"/>
      <c r="K515" s="113"/>
    </row>
    <row r="516" spans="2:11">
      <c r="B516" s="95"/>
      <c r="C516" s="113"/>
      <c r="D516" s="113"/>
      <c r="E516" s="113"/>
      <c r="F516" s="113"/>
      <c r="G516" s="113"/>
      <c r="H516" s="113"/>
      <c r="I516" s="96"/>
      <c r="J516" s="96"/>
      <c r="K516" s="113"/>
    </row>
    <row r="517" spans="2:11">
      <c r="B517" s="95"/>
      <c r="C517" s="113"/>
      <c r="D517" s="113"/>
      <c r="E517" s="113"/>
      <c r="F517" s="113"/>
      <c r="G517" s="113"/>
      <c r="H517" s="113"/>
      <c r="I517" s="96"/>
      <c r="J517" s="96"/>
      <c r="K517" s="113"/>
    </row>
    <row r="518" spans="2:11">
      <c r="B518" s="95"/>
      <c r="C518" s="113"/>
      <c r="D518" s="113"/>
      <c r="E518" s="113"/>
      <c r="F518" s="113"/>
      <c r="G518" s="113"/>
      <c r="H518" s="113"/>
      <c r="I518" s="96"/>
      <c r="J518" s="96"/>
      <c r="K518" s="113"/>
    </row>
    <row r="519" spans="2:11">
      <c r="B519" s="95"/>
      <c r="C519" s="113"/>
      <c r="D519" s="113"/>
      <c r="E519" s="113"/>
      <c r="F519" s="113"/>
      <c r="G519" s="113"/>
      <c r="H519" s="113"/>
      <c r="I519" s="96"/>
      <c r="J519" s="96"/>
      <c r="K519" s="113"/>
    </row>
    <row r="520" spans="2:11">
      <c r="B520" s="95"/>
      <c r="C520" s="113"/>
      <c r="D520" s="113"/>
      <c r="E520" s="113"/>
      <c r="F520" s="113"/>
      <c r="G520" s="113"/>
      <c r="H520" s="113"/>
      <c r="I520" s="96"/>
      <c r="J520" s="96"/>
      <c r="K520" s="113"/>
    </row>
    <row r="521" spans="2:11">
      <c r="B521" s="95"/>
      <c r="C521" s="113"/>
      <c r="D521" s="113"/>
      <c r="E521" s="113"/>
      <c r="F521" s="113"/>
      <c r="G521" s="113"/>
      <c r="H521" s="113"/>
      <c r="I521" s="96"/>
      <c r="J521" s="96"/>
      <c r="K521" s="113"/>
    </row>
    <row r="522" spans="2:11">
      <c r="B522" s="95"/>
      <c r="C522" s="113"/>
      <c r="D522" s="113"/>
      <c r="E522" s="113"/>
      <c r="F522" s="113"/>
      <c r="G522" s="113"/>
      <c r="H522" s="113"/>
      <c r="I522" s="96"/>
      <c r="J522" s="96"/>
      <c r="K522" s="113"/>
    </row>
    <row r="523" spans="2:11">
      <c r="B523" s="95"/>
      <c r="C523" s="113"/>
      <c r="D523" s="113"/>
      <c r="E523" s="113"/>
      <c r="F523" s="113"/>
      <c r="G523" s="113"/>
      <c r="H523" s="113"/>
      <c r="I523" s="96"/>
      <c r="J523" s="96"/>
      <c r="K523" s="113"/>
    </row>
    <row r="524" spans="2:11">
      <c r="B524" s="95"/>
      <c r="C524" s="113"/>
      <c r="D524" s="113"/>
      <c r="E524" s="113"/>
      <c r="F524" s="113"/>
      <c r="G524" s="113"/>
      <c r="H524" s="113"/>
      <c r="I524" s="96"/>
      <c r="J524" s="96"/>
      <c r="K524" s="113"/>
    </row>
    <row r="525" spans="2:11">
      <c r="B525" s="95"/>
      <c r="C525" s="113"/>
      <c r="D525" s="113"/>
      <c r="E525" s="113"/>
      <c r="F525" s="113"/>
      <c r="G525" s="113"/>
      <c r="H525" s="113"/>
      <c r="I525" s="96"/>
      <c r="J525" s="96"/>
      <c r="K525" s="113"/>
    </row>
    <row r="526" spans="2:11">
      <c r="B526" s="95"/>
      <c r="C526" s="113"/>
      <c r="D526" s="113"/>
      <c r="E526" s="113"/>
      <c r="F526" s="113"/>
      <c r="G526" s="113"/>
      <c r="H526" s="113"/>
      <c r="I526" s="96"/>
      <c r="J526" s="96"/>
      <c r="K526" s="113"/>
    </row>
    <row r="527" spans="2:11">
      <c r="B527" s="95"/>
      <c r="C527" s="113"/>
      <c r="D527" s="113"/>
      <c r="E527" s="113"/>
      <c r="F527" s="113"/>
      <c r="G527" s="113"/>
      <c r="H527" s="113"/>
      <c r="I527" s="96"/>
      <c r="J527" s="96"/>
      <c r="K527" s="113"/>
    </row>
    <row r="528" spans="2:11">
      <c r="B528" s="95"/>
      <c r="C528" s="113"/>
      <c r="D528" s="113"/>
      <c r="E528" s="113"/>
      <c r="F528" s="113"/>
      <c r="G528" s="113"/>
      <c r="H528" s="113"/>
      <c r="I528" s="96"/>
      <c r="J528" s="96"/>
      <c r="K528" s="113"/>
    </row>
    <row r="529" spans="2:11">
      <c r="B529" s="95"/>
      <c r="C529" s="113"/>
      <c r="D529" s="113"/>
      <c r="E529" s="113"/>
      <c r="F529" s="113"/>
      <c r="G529" s="113"/>
      <c r="H529" s="113"/>
      <c r="I529" s="96"/>
      <c r="J529" s="96"/>
      <c r="K529" s="113"/>
    </row>
    <row r="530" spans="2:11">
      <c r="B530" s="95"/>
      <c r="C530" s="113"/>
      <c r="D530" s="113"/>
      <c r="E530" s="113"/>
      <c r="F530" s="113"/>
      <c r="G530" s="113"/>
      <c r="H530" s="113"/>
      <c r="I530" s="96"/>
      <c r="J530" s="96"/>
      <c r="K530" s="113"/>
    </row>
    <row r="531" spans="2:11">
      <c r="B531" s="95"/>
      <c r="C531" s="113"/>
      <c r="D531" s="113"/>
      <c r="E531" s="113"/>
      <c r="F531" s="113"/>
      <c r="G531" s="113"/>
      <c r="H531" s="113"/>
      <c r="I531" s="96"/>
      <c r="J531" s="96"/>
      <c r="K531" s="113"/>
    </row>
    <row r="532" spans="2:11">
      <c r="B532" s="95"/>
      <c r="C532" s="113"/>
      <c r="D532" s="113"/>
      <c r="E532" s="113"/>
      <c r="F532" s="113"/>
      <c r="G532" s="113"/>
      <c r="H532" s="113"/>
      <c r="I532" s="96"/>
      <c r="J532" s="96"/>
      <c r="K532" s="113"/>
    </row>
    <row r="533" spans="2:11">
      <c r="B533" s="95"/>
      <c r="C533" s="113"/>
      <c r="D533" s="113"/>
      <c r="E533" s="113"/>
      <c r="F533" s="113"/>
      <c r="G533" s="113"/>
      <c r="H533" s="113"/>
      <c r="I533" s="96"/>
      <c r="J533" s="96"/>
      <c r="K533" s="113"/>
    </row>
    <row r="534" spans="2:11">
      <c r="B534" s="95"/>
      <c r="C534" s="113"/>
      <c r="D534" s="113"/>
      <c r="E534" s="113"/>
      <c r="F534" s="113"/>
      <c r="G534" s="113"/>
      <c r="H534" s="113"/>
      <c r="I534" s="96"/>
      <c r="J534" s="96"/>
      <c r="K534" s="113"/>
    </row>
    <row r="535" spans="2:11">
      <c r="B535" s="95"/>
      <c r="C535" s="113"/>
      <c r="D535" s="113"/>
      <c r="E535" s="113"/>
      <c r="F535" s="113"/>
      <c r="G535" s="113"/>
      <c r="H535" s="113"/>
      <c r="I535" s="96"/>
      <c r="J535" s="96"/>
      <c r="K535" s="113"/>
    </row>
    <row r="536" spans="2:11">
      <c r="B536" s="95"/>
      <c r="C536" s="113"/>
      <c r="D536" s="113"/>
      <c r="E536" s="113"/>
      <c r="F536" s="113"/>
      <c r="G536" s="113"/>
      <c r="H536" s="113"/>
      <c r="I536" s="96"/>
      <c r="J536" s="96"/>
      <c r="K536" s="113"/>
    </row>
    <row r="537" spans="2:11">
      <c r="B537" s="95"/>
      <c r="C537" s="113"/>
      <c r="D537" s="113"/>
      <c r="E537" s="113"/>
      <c r="F537" s="113"/>
      <c r="G537" s="113"/>
      <c r="H537" s="113"/>
      <c r="I537" s="96"/>
      <c r="J537" s="96"/>
      <c r="K537" s="113"/>
    </row>
    <row r="538" spans="2:11">
      <c r="B538" s="95"/>
      <c r="C538" s="113"/>
      <c r="D538" s="113"/>
      <c r="E538" s="113"/>
      <c r="F538" s="113"/>
      <c r="G538" s="113"/>
      <c r="H538" s="113"/>
      <c r="I538" s="96"/>
      <c r="J538" s="96"/>
      <c r="K538" s="113"/>
    </row>
    <row r="539" spans="2:11">
      <c r="B539" s="95"/>
      <c r="C539" s="113"/>
      <c r="D539" s="113"/>
      <c r="E539" s="113"/>
      <c r="F539" s="113"/>
      <c r="G539" s="113"/>
      <c r="H539" s="113"/>
      <c r="I539" s="96"/>
      <c r="J539" s="96"/>
      <c r="K539" s="113"/>
    </row>
    <row r="540" spans="2:11">
      <c r="B540" s="95"/>
      <c r="C540" s="113"/>
      <c r="D540" s="113"/>
      <c r="E540" s="113"/>
      <c r="F540" s="113"/>
      <c r="G540" s="113"/>
      <c r="H540" s="113"/>
      <c r="I540" s="96"/>
      <c r="J540" s="96"/>
      <c r="K540" s="113"/>
    </row>
    <row r="541" spans="2:11">
      <c r="B541" s="95"/>
      <c r="C541" s="113"/>
      <c r="D541" s="113"/>
      <c r="E541" s="113"/>
      <c r="F541" s="113"/>
      <c r="G541" s="113"/>
      <c r="H541" s="113"/>
      <c r="I541" s="96"/>
      <c r="J541" s="96"/>
      <c r="K541" s="113"/>
    </row>
    <row r="542" spans="2:11">
      <c r="B542" s="95"/>
      <c r="C542" s="113"/>
      <c r="D542" s="113"/>
      <c r="E542" s="113"/>
      <c r="F542" s="113"/>
      <c r="G542" s="113"/>
      <c r="H542" s="113"/>
      <c r="I542" s="96"/>
      <c r="J542" s="96"/>
      <c r="K542" s="113"/>
    </row>
    <row r="543" spans="2:11">
      <c r="B543" s="95"/>
      <c r="C543" s="113"/>
      <c r="D543" s="113"/>
      <c r="E543" s="113"/>
      <c r="F543" s="113"/>
      <c r="G543" s="113"/>
      <c r="H543" s="113"/>
      <c r="I543" s="96"/>
      <c r="J543" s="96"/>
      <c r="K543" s="113"/>
    </row>
    <row r="544" spans="2:11">
      <c r="B544" s="95"/>
      <c r="C544" s="113"/>
      <c r="D544" s="113"/>
      <c r="E544" s="113"/>
      <c r="F544" s="113"/>
      <c r="G544" s="113"/>
      <c r="H544" s="113"/>
      <c r="I544" s="96"/>
      <c r="J544" s="96"/>
      <c r="K544" s="113"/>
    </row>
    <row r="545" spans="2:11">
      <c r="B545" s="95"/>
      <c r="C545" s="113"/>
      <c r="D545" s="113"/>
      <c r="E545" s="113"/>
      <c r="F545" s="113"/>
      <c r="G545" s="113"/>
      <c r="H545" s="113"/>
      <c r="I545" s="96"/>
      <c r="J545" s="96"/>
      <c r="K545" s="113"/>
    </row>
    <row r="546" spans="2:11">
      <c r="B546" s="95"/>
      <c r="C546" s="113"/>
      <c r="D546" s="113"/>
      <c r="E546" s="113"/>
      <c r="F546" s="113"/>
      <c r="G546" s="113"/>
      <c r="H546" s="113"/>
      <c r="I546" s="96"/>
      <c r="J546" s="96"/>
      <c r="K546" s="113"/>
    </row>
    <row r="547" spans="2:11">
      <c r="B547" s="95"/>
      <c r="C547" s="113"/>
      <c r="D547" s="113"/>
      <c r="E547" s="113"/>
      <c r="F547" s="113"/>
      <c r="G547" s="113"/>
      <c r="H547" s="113"/>
      <c r="I547" s="96"/>
      <c r="J547" s="96"/>
      <c r="K547" s="113"/>
    </row>
    <row r="548" spans="2:11">
      <c r="B548" s="95"/>
      <c r="C548" s="113"/>
      <c r="D548" s="113"/>
      <c r="E548" s="113"/>
      <c r="F548" s="113"/>
      <c r="G548" s="113"/>
      <c r="H548" s="113"/>
      <c r="I548" s="96"/>
      <c r="J548" s="96"/>
      <c r="K548" s="113"/>
    </row>
    <row r="549" spans="2:11">
      <c r="B549" s="95"/>
      <c r="C549" s="113"/>
      <c r="D549" s="113"/>
      <c r="E549" s="113"/>
      <c r="F549" s="113"/>
      <c r="G549" s="113"/>
      <c r="H549" s="113"/>
      <c r="I549" s="96"/>
      <c r="J549" s="96"/>
      <c r="K549" s="113"/>
    </row>
    <row r="550" spans="2:11">
      <c r="B550" s="95"/>
      <c r="C550" s="113"/>
      <c r="D550" s="113"/>
      <c r="E550" s="113"/>
      <c r="F550" s="113"/>
      <c r="G550" s="113"/>
      <c r="H550" s="113"/>
      <c r="I550" s="96"/>
      <c r="J550" s="96"/>
      <c r="K550" s="113"/>
    </row>
    <row r="551" spans="2:11">
      <c r="B551" s="95"/>
      <c r="C551" s="113"/>
      <c r="D551" s="113"/>
      <c r="E551" s="113"/>
      <c r="F551" s="113"/>
      <c r="G551" s="113"/>
      <c r="H551" s="113"/>
      <c r="I551" s="96"/>
      <c r="J551" s="96"/>
      <c r="K551" s="113"/>
    </row>
    <row r="552" spans="2:11">
      <c r="B552" s="95"/>
      <c r="C552" s="113"/>
      <c r="D552" s="113"/>
      <c r="E552" s="113"/>
      <c r="F552" s="113"/>
      <c r="G552" s="113"/>
      <c r="H552" s="113"/>
      <c r="I552" s="96"/>
      <c r="J552" s="96"/>
      <c r="K552" s="113"/>
    </row>
    <row r="553" spans="2:11">
      <c r="B553" s="95"/>
      <c r="C553" s="113"/>
      <c r="D553" s="113"/>
      <c r="E553" s="113"/>
      <c r="F553" s="113"/>
      <c r="G553" s="113"/>
      <c r="H553" s="113"/>
      <c r="I553" s="96"/>
      <c r="J553" s="96"/>
      <c r="K553" s="113"/>
    </row>
    <row r="554" spans="2:11">
      <c r="B554" s="95"/>
      <c r="C554" s="113"/>
      <c r="D554" s="113"/>
      <c r="E554" s="113"/>
      <c r="F554" s="113"/>
      <c r="G554" s="113"/>
      <c r="H554" s="113"/>
      <c r="I554" s="96"/>
      <c r="J554" s="96"/>
      <c r="K554" s="113"/>
    </row>
    <row r="555" spans="2:11">
      <c r="B555" s="95"/>
      <c r="C555" s="113"/>
      <c r="D555" s="113"/>
      <c r="E555" s="113"/>
      <c r="F555" s="113"/>
      <c r="G555" s="113"/>
      <c r="H555" s="113"/>
      <c r="I555" s="96"/>
      <c r="J555" s="96"/>
      <c r="K555" s="113"/>
    </row>
    <row r="556" spans="2:11">
      <c r="B556" s="95"/>
      <c r="C556" s="113"/>
      <c r="D556" s="113"/>
      <c r="E556" s="113"/>
      <c r="F556" s="113"/>
      <c r="G556" s="113"/>
      <c r="H556" s="113"/>
      <c r="I556" s="96"/>
      <c r="J556" s="96"/>
      <c r="K556" s="113"/>
    </row>
    <row r="557" spans="2:11">
      <c r="B557" s="95"/>
      <c r="C557" s="113"/>
      <c r="D557" s="113"/>
      <c r="E557" s="113"/>
      <c r="F557" s="113"/>
      <c r="G557" s="113"/>
      <c r="H557" s="113"/>
      <c r="I557" s="96"/>
      <c r="J557" s="96"/>
      <c r="K557" s="113"/>
    </row>
    <row r="558" spans="2:11">
      <c r="B558" s="95"/>
      <c r="C558" s="113"/>
      <c r="D558" s="113"/>
      <c r="E558" s="113"/>
      <c r="F558" s="113"/>
      <c r="G558" s="113"/>
      <c r="H558" s="113"/>
      <c r="I558" s="96"/>
      <c r="J558" s="96"/>
      <c r="K558" s="113"/>
    </row>
    <row r="559" spans="2:11">
      <c r="B559" s="95"/>
      <c r="C559" s="113"/>
      <c r="D559" s="113"/>
      <c r="E559" s="113"/>
      <c r="F559" s="113"/>
      <c r="G559" s="113"/>
      <c r="H559" s="113"/>
      <c r="I559" s="96"/>
      <c r="J559" s="96"/>
      <c r="K559" s="113"/>
    </row>
    <row r="560" spans="2:11">
      <c r="B560" s="95"/>
      <c r="C560" s="113"/>
      <c r="D560" s="113"/>
      <c r="E560" s="113"/>
      <c r="F560" s="113"/>
      <c r="G560" s="113"/>
      <c r="H560" s="113"/>
      <c r="I560" s="96"/>
      <c r="J560" s="96"/>
      <c r="K560" s="113"/>
    </row>
    <row r="561" spans="2:11">
      <c r="B561" s="95"/>
      <c r="C561" s="113"/>
      <c r="D561" s="113"/>
      <c r="E561" s="113"/>
      <c r="F561" s="113"/>
      <c r="G561" s="113"/>
      <c r="H561" s="113"/>
      <c r="I561" s="96"/>
      <c r="J561" s="96"/>
      <c r="K561" s="113"/>
    </row>
    <row r="562" spans="2:11">
      <c r="B562" s="95"/>
      <c r="C562" s="113"/>
      <c r="D562" s="113"/>
      <c r="E562" s="113"/>
      <c r="F562" s="113"/>
      <c r="G562" s="113"/>
      <c r="H562" s="113"/>
      <c r="I562" s="96"/>
      <c r="J562" s="96"/>
      <c r="K562" s="113"/>
    </row>
    <row r="563" spans="2:11">
      <c r="B563" s="95"/>
      <c r="C563" s="113"/>
      <c r="D563" s="113"/>
      <c r="E563" s="113"/>
      <c r="F563" s="113"/>
      <c r="G563" s="113"/>
      <c r="H563" s="113"/>
      <c r="I563" s="96"/>
      <c r="J563" s="96"/>
      <c r="K563" s="113"/>
    </row>
    <row r="564" spans="2:11">
      <c r="B564" s="95"/>
      <c r="C564" s="113"/>
      <c r="D564" s="113"/>
      <c r="E564" s="113"/>
      <c r="F564" s="113"/>
      <c r="G564" s="113"/>
      <c r="H564" s="113"/>
      <c r="I564" s="96"/>
      <c r="J564" s="96"/>
      <c r="K564" s="11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134</v>
      </c>
      <c r="C1" s="46" t="s" vm="1">
        <v>213</v>
      </c>
    </row>
    <row r="2" spans="2:35">
      <c r="B2" s="46" t="s">
        <v>133</v>
      </c>
      <c r="C2" s="46" t="s">
        <v>2371</v>
      </c>
    </row>
    <row r="3" spans="2:35">
      <c r="B3" s="46" t="s">
        <v>135</v>
      </c>
      <c r="C3" s="68" t="s">
        <v>2384</v>
      </c>
      <c r="E3" s="2"/>
    </row>
    <row r="4" spans="2:35">
      <c r="B4" s="46" t="s">
        <v>136</v>
      </c>
      <c r="C4" s="68">
        <v>14244</v>
      </c>
    </row>
    <row r="6" spans="2:35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2:35" ht="26.25" customHeight="1">
      <c r="B7" s="132" t="s">
        <v>85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2:35" s="3" customFormat="1" ht="63">
      <c r="B8" s="21" t="s">
        <v>104</v>
      </c>
      <c r="C8" s="29" t="s">
        <v>40</v>
      </c>
      <c r="D8" s="12" t="s">
        <v>46</v>
      </c>
      <c r="E8" s="29" t="s">
        <v>14</v>
      </c>
      <c r="F8" s="29" t="s">
        <v>59</v>
      </c>
      <c r="G8" s="29" t="s">
        <v>92</v>
      </c>
      <c r="H8" s="29" t="s">
        <v>17</v>
      </c>
      <c r="I8" s="29" t="s">
        <v>91</v>
      </c>
      <c r="J8" s="29" t="s">
        <v>16</v>
      </c>
      <c r="K8" s="29" t="s">
        <v>18</v>
      </c>
      <c r="L8" s="29" t="s">
        <v>189</v>
      </c>
      <c r="M8" s="29" t="s">
        <v>188</v>
      </c>
      <c r="N8" s="29" t="s">
        <v>54</v>
      </c>
      <c r="O8" s="29" t="s">
        <v>53</v>
      </c>
      <c r="P8" s="29" t="s">
        <v>137</v>
      </c>
      <c r="Q8" s="30" t="s">
        <v>139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196</v>
      </c>
      <c r="M9" s="31"/>
      <c r="N9" s="31" t="s">
        <v>192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101</v>
      </c>
    </row>
    <row r="11" spans="2:35" s="4" customFormat="1" ht="18" customHeight="1">
      <c r="B11" s="108" t="s">
        <v>2373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09">
        <v>0</v>
      </c>
      <c r="O11" s="89"/>
      <c r="P11" s="110">
        <v>0</v>
      </c>
      <c r="Q11" s="110">
        <v>0</v>
      </c>
      <c r="AI11" s="1"/>
    </row>
    <row r="12" spans="2:35" ht="21.75" customHeight="1">
      <c r="B12" s="111" t="s">
        <v>204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35">
      <c r="B13" s="111" t="s">
        <v>100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35">
      <c r="B14" s="111" t="s">
        <v>187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35">
      <c r="B15" s="111" t="s">
        <v>195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3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2:17">
      <c r="B111" s="95"/>
      <c r="C111" s="95"/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>
      <c r="B112" s="95"/>
      <c r="C112" s="95"/>
      <c r="D112" s="9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>
      <c r="B113" s="95"/>
      <c r="C113" s="95"/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>
      <c r="B114" s="95"/>
      <c r="C114" s="95"/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>
      <c r="B115" s="95"/>
      <c r="C115" s="95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>
      <c r="B116" s="95"/>
      <c r="C116" s="95"/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>
      <c r="B117" s="95"/>
      <c r="C117" s="95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>
      <c r="B119" s="95"/>
      <c r="C119" s="95"/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>
      <c r="B120" s="95"/>
      <c r="C120" s="95"/>
      <c r="D120" s="9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>
      <c r="B121" s="95"/>
      <c r="C121" s="95"/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>
      <c r="B122" s="95"/>
      <c r="C122" s="9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>
      <c r="B123" s="95"/>
      <c r="C123" s="95"/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>
      <c r="B124" s="95"/>
      <c r="C124" s="95"/>
      <c r="D124" s="95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>
      <c r="B125" s="95"/>
      <c r="C125" s="95"/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>
      <c r="B126" s="95"/>
      <c r="C126" s="95"/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>
      <c r="B127" s="95"/>
      <c r="C127" s="95"/>
      <c r="D127" s="95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>
      <c r="B128" s="95"/>
      <c r="C128" s="95"/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>
      <c r="B129" s="95"/>
      <c r="C129" s="95"/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>
      <c r="B130" s="95"/>
      <c r="C130" s="95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>
      <c r="B131" s="95"/>
      <c r="C131" s="95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>
      <c r="B132" s="95"/>
      <c r="C132" s="95"/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>
      <c r="B133" s="95"/>
      <c r="C133" s="95"/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>
      <c r="B134" s="95"/>
      <c r="C134" s="95"/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>
      <c r="B135" s="95"/>
      <c r="C135" s="95"/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>
      <c r="B136" s="95"/>
      <c r="C136" s="95"/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>
      <c r="B137" s="95"/>
      <c r="C137" s="95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>
      <c r="B138" s="95"/>
      <c r="C138" s="95"/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>
      <c r="B139" s="95"/>
      <c r="C139" s="95"/>
      <c r="D139" s="95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>
      <c r="B140" s="95"/>
      <c r="C140" s="95"/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>
      <c r="B141" s="95"/>
      <c r="C141" s="95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>
      <c r="B142" s="95"/>
      <c r="C142" s="95"/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>
      <c r="B143" s="95"/>
      <c r="C143" s="95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>
      <c r="B144" s="95"/>
      <c r="C144" s="95"/>
      <c r="D144" s="95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>
      <c r="B145" s="95"/>
      <c r="C145" s="95"/>
      <c r="D145" s="95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>
      <c r="B146" s="95"/>
      <c r="C146" s="95"/>
      <c r="D146" s="95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>
      <c r="B147" s="95"/>
      <c r="C147" s="95"/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>
      <c r="B148" s="95"/>
      <c r="C148" s="95"/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>
      <c r="B149" s="95"/>
      <c r="C149" s="95"/>
      <c r="D149" s="95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>
      <c r="B150" s="95"/>
      <c r="C150" s="95"/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>
      <c r="B151" s="95"/>
      <c r="C151" s="95"/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>
      <c r="B152" s="95"/>
      <c r="C152" s="95"/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>
      <c r="B153" s="95"/>
      <c r="C153" s="95"/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>
      <c r="B154" s="95"/>
      <c r="C154" s="95"/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>
      <c r="B155" s="95"/>
      <c r="C155" s="95"/>
      <c r="D155" s="95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>
      <c r="B156" s="95"/>
      <c r="C156" s="95"/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>
      <c r="B157" s="95"/>
      <c r="C157" s="95"/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>
      <c r="B158" s="95"/>
      <c r="C158" s="95"/>
      <c r="D158" s="95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>
      <c r="B159" s="95"/>
      <c r="C159" s="95"/>
      <c r="D159" s="95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>
      <c r="B160" s="95"/>
      <c r="C160" s="95"/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>
      <c r="B161" s="95"/>
      <c r="C161" s="95"/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>
      <c r="B162" s="95"/>
      <c r="C162" s="95"/>
      <c r="D162" s="9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>
      <c r="B163" s="95"/>
      <c r="C163" s="95"/>
      <c r="D163" s="95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>
      <c r="B164" s="95"/>
      <c r="C164" s="95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>
      <c r="B165" s="95"/>
      <c r="C165" s="95"/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>
      <c r="B166" s="95"/>
      <c r="C166" s="95"/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>
      <c r="B167" s="95"/>
      <c r="C167" s="95"/>
      <c r="D167" s="9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>
      <c r="B168" s="95"/>
      <c r="C168" s="95"/>
      <c r="D168" s="95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>
      <c r="B169" s="95"/>
      <c r="C169" s="95"/>
      <c r="D169" s="95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>
      <c r="B170" s="95"/>
      <c r="C170" s="95"/>
      <c r="D170" s="95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>
      <c r="B171" s="95"/>
      <c r="C171" s="95"/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>
      <c r="B172" s="95"/>
      <c r="C172" s="95"/>
      <c r="D172" s="9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>
      <c r="B173" s="95"/>
      <c r="C173" s="95"/>
      <c r="D173" s="9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>
      <c r="B174" s="95"/>
      <c r="C174" s="95"/>
      <c r="D174" s="95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>
      <c r="B175" s="95"/>
      <c r="C175" s="95"/>
      <c r="D175" s="9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>
      <c r="B176" s="95"/>
      <c r="C176" s="95"/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>
      <selection activeCell="H23" sqref="H23"/>
    </sheetView>
  </sheetViews>
  <sheetFormatPr defaultColWidth="9.140625" defaultRowHeight="18"/>
  <cols>
    <col min="1" max="1" width="3" style="1" customWidth="1"/>
    <col min="2" max="2" width="24.5703125" style="2" bestFit="1" customWidth="1"/>
    <col min="3" max="3" width="12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134</v>
      </c>
      <c r="C1" s="46" t="s" vm="1">
        <v>213</v>
      </c>
    </row>
    <row r="2" spans="2:16">
      <c r="B2" s="46" t="s">
        <v>133</v>
      </c>
      <c r="C2" s="46" t="s">
        <v>2371</v>
      </c>
    </row>
    <row r="3" spans="2:16">
      <c r="B3" s="46" t="s">
        <v>135</v>
      </c>
      <c r="C3" s="68" t="s">
        <v>2384</v>
      </c>
    </row>
    <row r="4" spans="2:16">
      <c r="B4" s="46" t="s">
        <v>136</v>
      </c>
      <c r="C4" s="68">
        <v>14244</v>
      </c>
    </row>
    <row r="6" spans="2:16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ht="26.25" customHeight="1">
      <c r="B7" s="132" t="s">
        <v>77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4"/>
    </row>
    <row r="8" spans="2:16" s="3" customFormat="1" ht="63">
      <c r="B8" s="21" t="s">
        <v>104</v>
      </c>
      <c r="C8" s="29" t="s">
        <v>40</v>
      </c>
      <c r="D8" s="29" t="s">
        <v>14</v>
      </c>
      <c r="E8" s="29" t="s">
        <v>59</v>
      </c>
      <c r="F8" s="29" t="s">
        <v>92</v>
      </c>
      <c r="G8" s="29" t="s">
        <v>17</v>
      </c>
      <c r="H8" s="29" t="s">
        <v>91</v>
      </c>
      <c r="I8" s="29" t="s">
        <v>16</v>
      </c>
      <c r="J8" s="29" t="s">
        <v>18</v>
      </c>
      <c r="K8" s="29" t="s">
        <v>189</v>
      </c>
      <c r="L8" s="29" t="s">
        <v>188</v>
      </c>
      <c r="M8" s="29" t="s">
        <v>99</v>
      </c>
      <c r="N8" s="29" t="s">
        <v>53</v>
      </c>
      <c r="O8" s="29" t="s">
        <v>137</v>
      </c>
      <c r="P8" s="30" t="s">
        <v>139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196</v>
      </c>
      <c r="L9" s="31"/>
      <c r="M9" s="31" t="s">
        <v>192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8" t="s">
        <v>27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109">
        <v>0</v>
      </c>
      <c r="N11" s="89"/>
      <c r="O11" s="110">
        <f>IFERROR(M11/$M$11,0)</f>
        <v>0</v>
      </c>
      <c r="P11" s="110">
        <f>M11/'סכום נכסי הקרן'!$C$42</f>
        <v>0</v>
      </c>
    </row>
    <row r="12" spans="2:16" ht="21.75" customHeight="1">
      <c r="B12" s="111" t="s">
        <v>100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1" t="s">
        <v>187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111" t="s">
        <v>195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2:16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2:16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16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16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2:16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2:16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2:16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2:16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2:16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2:16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2:16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2:16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2:16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2:16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16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2:16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2:16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16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16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2:16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2:16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2:16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2:16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2:16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2:16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2:16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2:16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2:16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2:16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2:16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2:16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2:16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2:16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2:16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16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2:16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2:16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2:16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2:16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2:16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2:16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2:16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2:16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2:16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2:16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2:16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16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2:16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2:16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16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16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2:16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2:16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2:16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2:16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2:16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2:16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2:16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2:16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2:16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2:16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16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16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2:16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2:16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2:16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2:16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2:16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2:16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2:16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2:16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2:16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16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16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16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16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2:16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2:16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2:16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2:16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2:16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2:16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16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16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2:16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2:16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2:16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2:16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2:16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2:16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2:16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2:16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2:16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2:16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2:16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2:16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16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2:16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2:16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16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16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2:16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2:16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2:16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2:16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2:16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2:16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2:16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2:16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2:16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2:16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2:16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2:16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2:16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2:16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2:16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2:16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2:16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2:16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2:16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2:16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2:16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2:16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2:16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2:16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2:16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2:16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2:16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2:16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2:16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2:16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2:16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2:16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2:16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2:16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2:16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2:16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2:16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2:16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2:16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2:16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2:16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2:16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2:16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2:16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2:16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2:16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2:16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2:16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2:16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2:16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2:16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2:16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2:16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2:16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2:16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2:16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2:16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2:16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2:16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2:16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2:16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2:16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2:16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2:16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2:16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2:16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2:16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2:16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2:16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2:16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2:16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2:16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2:16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2:16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2:16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2:16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2:16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2:16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2:16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2:16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2:16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2:16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2:16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2:16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2:16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2:16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2:16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2:16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  <row r="412" spans="2:16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</row>
    <row r="413" spans="2:16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</row>
    <row r="414" spans="2:16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</row>
    <row r="415" spans="2:16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</row>
    <row r="416" spans="2:16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</row>
    <row r="417" spans="2:16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</row>
    <row r="418" spans="2:16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</row>
    <row r="419" spans="2:16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</row>
    <row r="420" spans="2:16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</row>
    <row r="421" spans="2:16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</row>
    <row r="422" spans="2:16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</row>
    <row r="423" spans="2:16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</row>
    <row r="424" spans="2:16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</row>
    <row r="425" spans="2:16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</row>
    <row r="426" spans="2:16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</row>
    <row r="427" spans="2:16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</row>
    <row r="428" spans="2:16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</row>
    <row r="429" spans="2:16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</row>
    <row r="430" spans="2:16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</row>
    <row r="431" spans="2:16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</row>
    <row r="432" spans="2:16">
      <c r="B432" s="95"/>
      <c r="C432" s="95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</row>
    <row r="433" spans="2:16">
      <c r="B433" s="95"/>
      <c r="C433" s="95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</row>
    <row r="434" spans="2:16">
      <c r="B434" s="95"/>
      <c r="C434" s="95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</row>
    <row r="435" spans="2:16">
      <c r="B435" s="95"/>
      <c r="C435" s="95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</row>
    <row r="436" spans="2:16">
      <c r="B436" s="95"/>
      <c r="C436" s="95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</row>
    <row r="437" spans="2:16">
      <c r="B437" s="95"/>
      <c r="C437" s="95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</row>
    <row r="438" spans="2:16">
      <c r="B438" s="95"/>
      <c r="C438" s="95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</row>
    <row r="439" spans="2:16">
      <c r="B439" s="95"/>
      <c r="C439" s="95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</row>
    <row r="440" spans="2:16">
      <c r="B440" s="95"/>
      <c r="C440" s="95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</row>
    <row r="441" spans="2:16">
      <c r="B441" s="95"/>
      <c r="C441" s="95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</row>
    <row r="442" spans="2:16">
      <c r="B442" s="95"/>
      <c r="C442" s="95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</row>
    <row r="443" spans="2:16">
      <c r="B443" s="95"/>
      <c r="C443" s="95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</row>
    <row r="444" spans="2:16">
      <c r="B444" s="95"/>
      <c r="C444" s="95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</row>
    <row r="445" spans="2:16">
      <c r="B445" s="95"/>
      <c r="C445" s="95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</row>
    <row r="446" spans="2:16">
      <c r="B446" s="95"/>
      <c r="C446" s="95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</row>
    <row r="447" spans="2:16">
      <c r="B447" s="95"/>
      <c r="C447" s="95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</row>
    <row r="448" spans="2:16">
      <c r="B448" s="95"/>
      <c r="C448" s="95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</row>
    <row r="449" spans="2:16">
      <c r="B449" s="95"/>
      <c r="C449" s="95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</row>
    <row r="450" spans="2:16">
      <c r="B450" s="95"/>
      <c r="C450" s="95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</row>
    <row r="451" spans="2:16">
      <c r="B451" s="95"/>
      <c r="C451" s="95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</row>
    <row r="452" spans="2:16">
      <c r="B452" s="95"/>
      <c r="C452" s="95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134</v>
      </c>
      <c r="C1" s="46" t="s" vm="1">
        <v>213</v>
      </c>
    </row>
    <row r="2" spans="2:19">
      <c r="B2" s="46" t="s">
        <v>133</v>
      </c>
      <c r="C2" s="46" t="s">
        <v>2371</v>
      </c>
    </row>
    <row r="3" spans="2:19">
      <c r="B3" s="46" t="s">
        <v>135</v>
      </c>
      <c r="C3" s="68" t="s">
        <v>2384</v>
      </c>
    </row>
    <row r="4" spans="2:19">
      <c r="B4" s="46" t="s">
        <v>136</v>
      </c>
      <c r="C4" s="68">
        <v>14244</v>
      </c>
    </row>
    <row r="6" spans="2:19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2:19" ht="26.25" customHeight="1">
      <c r="B7" s="132" t="s">
        <v>78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2:19" s="3" customFormat="1" ht="63">
      <c r="B8" s="21" t="s">
        <v>104</v>
      </c>
      <c r="C8" s="29" t="s">
        <v>40</v>
      </c>
      <c r="D8" s="29" t="s">
        <v>106</v>
      </c>
      <c r="E8" s="29" t="s">
        <v>105</v>
      </c>
      <c r="F8" s="29" t="s">
        <v>58</v>
      </c>
      <c r="G8" s="29" t="s">
        <v>14</v>
      </c>
      <c r="H8" s="29" t="s">
        <v>59</v>
      </c>
      <c r="I8" s="29" t="s">
        <v>92</v>
      </c>
      <c r="J8" s="29" t="s">
        <v>17</v>
      </c>
      <c r="K8" s="29" t="s">
        <v>91</v>
      </c>
      <c r="L8" s="29" t="s">
        <v>16</v>
      </c>
      <c r="M8" s="58" t="s">
        <v>18</v>
      </c>
      <c r="N8" s="29" t="s">
        <v>189</v>
      </c>
      <c r="O8" s="29" t="s">
        <v>188</v>
      </c>
      <c r="P8" s="29" t="s">
        <v>99</v>
      </c>
      <c r="Q8" s="29" t="s">
        <v>53</v>
      </c>
      <c r="R8" s="29" t="s">
        <v>137</v>
      </c>
      <c r="S8" s="30" t="s">
        <v>139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196</v>
      </c>
      <c r="O9" s="31"/>
      <c r="P9" s="31" t="s">
        <v>192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101</v>
      </c>
      <c r="R10" s="18" t="s">
        <v>102</v>
      </c>
      <c r="S10" s="19" t="s">
        <v>140</v>
      </c>
    </row>
    <row r="11" spans="2:19" s="4" customFormat="1" ht="18" customHeight="1">
      <c r="B11" s="108" t="s">
        <v>2372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09">
        <v>0</v>
      </c>
      <c r="Q11" s="89"/>
      <c r="R11" s="110">
        <v>0</v>
      </c>
      <c r="S11" s="110">
        <v>0</v>
      </c>
    </row>
    <row r="12" spans="2:19" ht="20.25" customHeight="1">
      <c r="B12" s="111" t="s">
        <v>204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2:19">
      <c r="B13" s="111" t="s">
        <v>100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19">
      <c r="B14" s="111" t="s">
        <v>187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19">
      <c r="B15" s="111" t="s">
        <v>195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2:1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19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9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2:19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19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2:19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2:19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2:19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2:19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2:19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2:19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</row>
    <row r="113" spans="2:19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2:19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2:19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2:19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2:19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</row>
    <row r="131" spans="2:19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2:19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2:19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2:19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2:19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</row>
    <row r="136" spans="2:19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</row>
    <row r="137" spans="2:19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</row>
    <row r="138" spans="2:19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</row>
    <row r="139" spans="2:19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2:19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</row>
    <row r="141" spans="2:19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</row>
    <row r="142" spans="2:19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</row>
    <row r="143" spans="2:19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2:19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</row>
    <row r="145" spans="2:19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</row>
    <row r="146" spans="2:19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</row>
    <row r="147" spans="2:19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2:19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2:19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2:19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2:19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2:19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2:19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2:19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</row>
    <row r="155" spans="2:19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</row>
    <row r="156" spans="2:19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2:19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</row>
    <row r="158" spans="2:19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  <row r="159" spans="2:19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2:19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</row>
    <row r="161" spans="2:19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2:19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2:19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2:19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2:19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</row>
    <row r="166" spans="2:19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2:19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2:19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2:19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</row>
    <row r="170" spans="2:19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2:19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2:19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2:19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2:19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2:19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2:19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2:19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2:19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2:19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2:19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2:19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2:19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2:19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2:19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2:19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2:19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2:19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2:19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2:19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2:19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2:19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2:19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2:19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2:19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2:19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2:19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2:19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2:19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</row>
    <row r="199" spans="2:19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2:19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2:19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</row>
    <row r="202" spans="2:19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2:19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</row>
    <row r="204" spans="2:19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</row>
    <row r="205" spans="2:19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2:19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</row>
    <row r="207" spans="2:19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2:19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2:19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2:19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</row>
    <row r="211" spans="2:19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</row>
    <row r="212" spans="2:19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</row>
    <row r="213" spans="2:19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2:19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</row>
    <row r="215" spans="2:19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</row>
    <row r="216" spans="2:19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</row>
    <row r="217" spans="2:19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</row>
    <row r="218" spans="2:19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</row>
    <row r="219" spans="2:19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2:19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2:19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</row>
    <row r="222" spans="2:19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</row>
    <row r="223" spans="2:19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</row>
    <row r="224" spans="2:19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</row>
    <row r="225" spans="2:19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</row>
    <row r="226" spans="2:19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</row>
    <row r="227" spans="2:19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</row>
    <row r="228" spans="2:19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</row>
    <row r="229" spans="2:19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</row>
    <row r="230" spans="2:19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</row>
    <row r="231" spans="2:19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</row>
    <row r="232" spans="2:19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</row>
    <row r="233" spans="2:19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</row>
    <row r="234" spans="2:19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2:19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2:19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</row>
    <row r="237" spans="2:19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</row>
    <row r="238" spans="2:19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</row>
    <row r="239" spans="2:19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2:19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</row>
    <row r="241" spans="2:19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</row>
    <row r="242" spans="2:19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</row>
    <row r="243" spans="2:19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2:19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</row>
    <row r="245" spans="2:19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</row>
    <row r="246" spans="2:19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</row>
    <row r="247" spans="2:19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</row>
    <row r="248" spans="2:19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</row>
    <row r="249" spans="2:19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</row>
    <row r="250" spans="2:19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</row>
    <row r="251" spans="2:19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</row>
    <row r="252" spans="2:19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</row>
    <row r="253" spans="2:19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</row>
    <row r="254" spans="2:19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2:19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2:19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</row>
    <row r="257" spans="2:19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</row>
    <row r="258" spans="2:19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</row>
    <row r="259" spans="2:19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</row>
    <row r="260" spans="2:19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</row>
    <row r="261" spans="2:19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</row>
    <row r="262" spans="2:19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</row>
    <row r="263" spans="2:19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</row>
    <row r="264" spans="2:19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</row>
    <row r="265" spans="2:19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</row>
    <row r="266" spans="2:19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2:19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2:19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</row>
    <row r="269" spans="2:19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</row>
    <row r="270" spans="2:19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</row>
    <row r="271" spans="2:19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2:19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</row>
    <row r="273" spans="2:19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</row>
    <row r="274" spans="2:19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</row>
    <row r="275" spans="2:19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</row>
    <row r="276" spans="2:19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2:19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</row>
    <row r="278" spans="2:19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</row>
    <row r="279" spans="2:19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</row>
    <row r="280" spans="2:19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</row>
    <row r="281" spans="2:19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</row>
    <row r="282" spans="2:19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</row>
    <row r="283" spans="2:19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</row>
    <row r="284" spans="2:19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2:19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</row>
    <row r="286" spans="2:19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</row>
    <row r="287" spans="2:19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</row>
    <row r="288" spans="2:19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</row>
    <row r="289" spans="2:19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</row>
    <row r="290" spans="2:19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2:19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</row>
    <row r="292" spans="2:19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</row>
    <row r="293" spans="2:19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</row>
    <row r="294" spans="2:19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2:19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</row>
    <row r="296" spans="2:19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</row>
    <row r="297" spans="2:19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</row>
    <row r="298" spans="2:19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</row>
    <row r="299" spans="2:19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</row>
    <row r="300" spans="2:19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</row>
    <row r="301" spans="2:19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</row>
    <row r="302" spans="2:19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</row>
    <row r="303" spans="2:19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2:19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2:19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</row>
    <row r="306" spans="2:19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</row>
    <row r="307" spans="2:19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</row>
    <row r="308" spans="2:19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2:19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</row>
    <row r="310" spans="2:19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</row>
    <row r="311" spans="2:19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>
      <selection activeCell="G20" sqref="G20"/>
    </sheetView>
  </sheetViews>
  <sheetFormatPr defaultColWidth="9.140625" defaultRowHeight="18"/>
  <cols>
    <col min="1" max="1" width="6.28515625" style="1" customWidth="1"/>
    <col min="2" max="2" width="25" style="2" bestFit="1" customWidth="1"/>
    <col min="3" max="3" width="12.7109375" style="2" bestFit="1" customWidth="1"/>
    <col min="4" max="4" width="11" style="2" bestFit="1" customWidth="1"/>
    <col min="5" max="5" width="9" style="2" bestFit="1" customWidth="1"/>
    <col min="6" max="6" width="14.42578125" style="1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134</v>
      </c>
      <c r="C1" s="46" t="s" vm="1">
        <v>213</v>
      </c>
    </row>
    <row r="2" spans="2:30">
      <c r="B2" s="46" t="s">
        <v>133</v>
      </c>
      <c r="C2" s="46" t="s">
        <v>2371</v>
      </c>
    </row>
    <row r="3" spans="2:30">
      <c r="B3" s="46" t="s">
        <v>135</v>
      </c>
      <c r="C3" s="68" t="s">
        <v>2384</v>
      </c>
    </row>
    <row r="4" spans="2:30">
      <c r="B4" s="46" t="s">
        <v>136</v>
      </c>
      <c r="C4" s="68">
        <v>14244</v>
      </c>
    </row>
    <row r="6" spans="2:30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2:30" ht="26.25" customHeight="1">
      <c r="B7" s="132" t="s">
        <v>79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2:30" s="3" customFormat="1" ht="63">
      <c r="B8" s="21" t="s">
        <v>104</v>
      </c>
      <c r="C8" s="29" t="s">
        <v>40</v>
      </c>
      <c r="D8" s="29" t="s">
        <v>106</v>
      </c>
      <c r="E8" s="29" t="s">
        <v>105</v>
      </c>
      <c r="F8" s="29" t="s">
        <v>58</v>
      </c>
      <c r="G8" s="29" t="s">
        <v>14</v>
      </c>
      <c r="H8" s="29" t="s">
        <v>59</v>
      </c>
      <c r="I8" s="29" t="s">
        <v>92</v>
      </c>
      <c r="J8" s="29" t="s">
        <v>17</v>
      </c>
      <c r="K8" s="29" t="s">
        <v>91</v>
      </c>
      <c r="L8" s="29" t="s">
        <v>16</v>
      </c>
      <c r="M8" s="58" t="s">
        <v>18</v>
      </c>
      <c r="N8" s="58" t="s">
        <v>189</v>
      </c>
      <c r="O8" s="29" t="s">
        <v>188</v>
      </c>
      <c r="P8" s="29" t="s">
        <v>99</v>
      </c>
      <c r="Q8" s="29" t="s">
        <v>53</v>
      </c>
      <c r="R8" s="29" t="s">
        <v>137</v>
      </c>
      <c r="S8" s="30" t="s">
        <v>139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196</v>
      </c>
      <c r="O9" s="31"/>
      <c r="P9" s="31" t="s">
        <v>192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101</v>
      </c>
      <c r="R10" s="18" t="s">
        <v>102</v>
      </c>
      <c r="S10" s="19" t="s">
        <v>140</v>
      </c>
      <c r="AA10" s="1"/>
    </row>
    <row r="11" spans="2:30" s="4" customFormat="1" ht="18" customHeight="1">
      <c r="B11" s="115" t="s">
        <v>47</v>
      </c>
      <c r="C11" s="89"/>
      <c r="D11" s="90"/>
      <c r="E11" s="89"/>
      <c r="F11" s="90"/>
      <c r="G11" s="89"/>
      <c r="H11" s="89"/>
      <c r="I11" s="103"/>
      <c r="J11" s="104"/>
      <c r="K11" s="90"/>
      <c r="L11" s="91"/>
      <c r="M11" s="93"/>
      <c r="N11" s="92"/>
      <c r="O11" s="104"/>
      <c r="P11" s="92">
        <v>0.24237861100000008</v>
      </c>
      <c r="Q11" s="93"/>
      <c r="R11" s="93">
        <f>IFERROR(P11/$P$11,0)</f>
        <v>1</v>
      </c>
      <c r="S11" s="93">
        <f>P11/'סכום נכסי הקרן'!$C$42</f>
        <v>3.4351329853124773E-4</v>
      </c>
      <c r="AA11" s="1"/>
      <c r="AD11" s="1"/>
    </row>
    <row r="12" spans="2:30" ht="17.25" customHeight="1">
      <c r="B12" s="116" t="s">
        <v>183</v>
      </c>
      <c r="C12" s="89"/>
      <c r="D12" s="90"/>
      <c r="E12" s="89"/>
      <c r="F12" s="90"/>
      <c r="G12" s="89"/>
      <c r="H12" s="89"/>
      <c r="I12" s="103"/>
      <c r="J12" s="104"/>
      <c r="K12" s="90"/>
      <c r="L12" s="91"/>
      <c r="M12" s="93"/>
      <c r="N12" s="92"/>
      <c r="O12" s="104"/>
      <c r="P12" s="92">
        <v>0.24237861100000008</v>
      </c>
      <c r="Q12" s="93"/>
      <c r="R12" s="93">
        <f t="shared" ref="R12:R15" si="0">IFERROR(P12/$P$11,0)</f>
        <v>1</v>
      </c>
      <c r="S12" s="93">
        <f>P12/'סכום נכסי הקרן'!$C$42</f>
        <v>3.4351329853124773E-4</v>
      </c>
    </row>
    <row r="13" spans="2:30">
      <c r="B13" s="117" t="s">
        <v>2383</v>
      </c>
      <c r="C13" s="81"/>
      <c r="D13" s="82"/>
      <c r="E13" s="81"/>
      <c r="F13" s="82"/>
      <c r="G13" s="81"/>
      <c r="H13" s="81"/>
      <c r="I13" s="101"/>
      <c r="J13" s="102"/>
      <c r="K13" s="82"/>
      <c r="L13" s="83"/>
      <c r="M13" s="85"/>
      <c r="N13" s="84"/>
      <c r="O13" s="102"/>
      <c r="P13" s="84">
        <v>0.24237861100000008</v>
      </c>
      <c r="Q13" s="85"/>
      <c r="R13" s="85">
        <f t="shared" si="0"/>
        <v>1</v>
      </c>
      <c r="S13" s="85">
        <f>P13/'סכום נכסי הקרן'!$C$42</f>
        <v>3.4351329853124773E-4</v>
      </c>
    </row>
    <row r="14" spans="2:30">
      <c r="B14" s="118" t="s">
        <v>1725</v>
      </c>
      <c r="C14" s="89">
        <v>9555</v>
      </c>
      <c r="D14" s="90" t="s">
        <v>1726</v>
      </c>
      <c r="E14" s="89" t="s">
        <v>1727</v>
      </c>
      <c r="F14" s="90" t="s">
        <v>479</v>
      </c>
      <c r="G14" s="89" t="s">
        <v>516</v>
      </c>
      <c r="H14" s="89"/>
      <c r="I14" s="103">
        <v>44074</v>
      </c>
      <c r="J14" s="104"/>
      <c r="K14" s="90" t="s">
        <v>121</v>
      </c>
      <c r="L14" s="91">
        <v>0</v>
      </c>
      <c r="M14" s="93"/>
      <c r="N14" s="92">
        <v>410.38166500000005</v>
      </c>
      <c r="O14" s="104">
        <v>59</v>
      </c>
      <c r="P14" s="92">
        <v>0.24212518300000002</v>
      </c>
      <c r="Q14" s="93"/>
      <c r="R14" s="93">
        <f t="shared" si="0"/>
        <v>0.99895441268949237</v>
      </c>
      <c r="S14" s="93">
        <f>P14/'סכום נכסי הקרן'!$C$42</f>
        <v>3.4315412538531284E-4</v>
      </c>
    </row>
    <row r="15" spans="2:30">
      <c r="B15" s="118" t="s">
        <v>1728</v>
      </c>
      <c r="C15" s="89">
        <v>9556</v>
      </c>
      <c r="D15" s="90" t="s">
        <v>1726</v>
      </c>
      <c r="E15" s="89" t="s">
        <v>1727</v>
      </c>
      <c r="F15" s="90" t="s">
        <v>479</v>
      </c>
      <c r="G15" s="89" t="s">
        <v>516</v>
      </c>
      <c r="H15" s="89"/>
      <c r="I15" s="103">
        <v>45046</v>
      </c>
      <c r="J15" s="104"/>
      <c r="K15" s="90" t="s">
        <v>121</v>
      </c>
      <c r="L15" s="91">
        <v>0</v>
      </c>
      <c r="M15" s="93"/>
      <c r="N15" s="92">
        <v>0.86149300000000006</v>
      </c>
      <c r="O15" s="104">
        <v>29.41732</v>
      </c>
      <c r="P15" s="92">
        <v>2.5342800000000004E-4</v>
      </c>
      <c r="Q15" s="93"/>
      <c r="R15" s="93">
        <f t="shared" si="0"/>
        <v>1.0455873105073613E-3</v>
      </c>
      <c r="S15" s="93">
        <f>P15/'סכום נכסי הקרן'!$C$42</f>
        <v>3.5917314593479962E-7</v>
      </c>
    </row>
    <row r="16" spans="2:30">
      <c r="B16" s="119"/>
      <c r="C16" s="120"/>
      <c r="D16" s="120"/>
      <c r="E16" s="120"/>
      <c r="F16" s="120"/>
      <c r="G16" s="120"/>
      <c r="H16" s="120"/>
      <c r="I16" s="120"/>
      <c r="J16" s="121"/>
      <c r="K16" s="120"/>
      <c r="L16" s="120"/>
      <c r="M16" s="122"/>
      <c r="N16" s="123"/>
      <c r="O16" s="121"/>
      <c r="P16" s="120"/>
      <c r="Q16" s="120"/>
      <c r="R16" s="122"/>
      <c r="S16" s="120"/>
    </row>
    <row r="17" spans="2:19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9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>
      <c r="B19" s="111" t="s">
        <v>204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2:19">
      <c r="B20" s="111" t="s">
        <v>100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19">
      <c r="B21" s="111" t="s">
        <v>187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>
      <c r="B22" s="111" t="s">
        <v>195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2:19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2:19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2:19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2:19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2:19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  <row r="112" spans="2:19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</row>
    <row r="113" spans="2:19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</row>
    <row r="114" spans="2:19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</row>
    <row r="115" spans="2:19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</row>
    <row r="116" spans="2:19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2:19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</row>
    <row r="131" spans="2:19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2:19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2:19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2:19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2:19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</row>
    <row r="136" spans="2:19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</row>
    <row r="137" spans="2:19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</row>
    <row r="138" spans="2:19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</row>
    <row r="139" spans="2:19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2:19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</row>
    <row r="141" spans="2:19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</row>
    <row r="142" spans="2:19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</row>
    <row r="143" spans="2:19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2:19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</row>
    <row r="145" spans="2:19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</row>
    <row r="146" spans="2:19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</row>
    <row r="147" spans="2:19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2:19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2:19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2:19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2:19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2:19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2:19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2:19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</row>
    <row r="155" spans="2:19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</row>
    <row r="156" spans="2:19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2:19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</row>
    <row r="158" spans="2:19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  <row r="159" spans="2:19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2:19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</row>
    <row r="161" spans="2:19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2:19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2:19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2:19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2:19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</row>
    <row r="166" spans="2:19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2:19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2:19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2:19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</row>
    <row r="170" spans="2:19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2:19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2:19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2:19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2:19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2:19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2:19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2:19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2:19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2:19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2:19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2:19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2:19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2:19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2:19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2:19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2:19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2:19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2:19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2:19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2:19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2:19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2:19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2:19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2:19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2:19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2:19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2:19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2:19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</row>
    <row r="199" spans="2:19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2:19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2:19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</row>
    <row r="202" spans="2:19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2:19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</row>
    <row r="204" spans="2:19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</row>
    <row r="205" spans="2:19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2:19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</row>
    <row r="207" spans="2:19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2:19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2:19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2:19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</row>
    <row r="211" spans="2:19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</row>
    <row r="212" spans="2:19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</row>
    <row r="213" spans="2:19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2:19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</row>
    <row r="215" spans="2:19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</row>
    <row r="216" spans="2:19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</row>
    <row r="217" spans="2:19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</row>
    <row r="218" spans="2:19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</row>
    <row r="219" spans="2:19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2:19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2:19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</row>
    <row r="222" spans="2:19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</row>
    <row r="223" spans="2:19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</row>
    <row r="224" spans="2:19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</row>
    <row r="225" spans="2:19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</row>
    <row r="226" spans="2:19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</row>
    <row r="227" spans="2:19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</row>
    <row r="228" spans="2:19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</row>
    <row r="229" spans="2:19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</row>
    <row r="230" spans="2:19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</row>
    <row r="231" spans="2:19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</row>
    <row r="232" spans="2:19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</row>
    <row r="233" spans="2:19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</row>
    <row r="234" spans="2:19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2:19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2:19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</row>
    <row r="237" spans="2:19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</row>
    <row r="238" spans="2:19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</row>
    <row r="239" spans="2:19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2:19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</row>
    <row r="241" spans="2:19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</row>
    <row r="242" spans="2:19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</row>
    <row r="243" spans="2:19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2:19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</row>
    <row r="245" spans="2:19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</row>
    <row r="246" spans="2:19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</row>
    <row r="247" spans="2:19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</row>
    <row r="248" spans="2:19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</row>
    <row r="249" spans="2:19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</row>
    <row r="250" spans="2:19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</row>
    <row r="251" spans="2:19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</row>
    <row r="252" spans="2:19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</row>
    <row r="253" spans="2:19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</row>
    <row r="254" spans="2:19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2:19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2:19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</row>
    <row r="257" spans="2:19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</row>
    <row r="258" spans="2:19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</row>
    <row r="259" spans="2:19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</row>
    <row r="260" spans="2:19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</row>
    <row r="261" spans="2:19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</row>
    <row r="262" spans="2:19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</row>
    <row r="263" spans="2:19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</row>
    <row r="264" spans="2:19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</row>
    <row r="265" spans="2:19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</row>
    <row r="266" spans="2:19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2:19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2:19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</row>
    <row r="269" spans="2:19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</row>
    <row r="270" spans="2:19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</row>
    <row r="271" spans="2:19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2:19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</row>
    <row r="273" spans="2:19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</row>
    <row r="274" spans="2:19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</row>
    <row r="275" spans="2:19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</row>
    <row r="276" spans="2:19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2:19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</row>
    <row r="278" spans="2:19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</row>
    <row r="279" spans="2:19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</row>
    <row r="280" spans="2:19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</row>
    <row r="281" spans="2:19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</row>
    <row r="282" spans="2:19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</row>
    <row r="283" spans="2:19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</row>
    <row r="284" spans="2:19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2:19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</row>
    <row r="286" spans="2:19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</row>
    <row r="287" spans="2:19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</row>
    <row r="288" spans="2:19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</row>
    <row r="289" spans="2:19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</row>
    <row r="290" spans="2:19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2:19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</row>
    <row r="292" spans="2:19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</row>
    <row r="293" spans="2:19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</row>
    <row r="294" spans="2:19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2:19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</row>
    <row r="296" spans="2:19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</row>
    <row r="297" spans="2:19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</row>
    <row r="298" spans="2:19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</row>
    <row r="299" spans="2:19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</row>
    <row r="300" spans="2:19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</row>
    <row r="301" spans="2:19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</row>
    <row r="302" spans="2:19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</row>
    <row r="303" spans="2:19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2:19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2:19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</row>
    <row r="306" spans="2:19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</row>
    <row r="307" spans="2:19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</row>
    <row r="308" spans="2:19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2:19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</row>
    <row r="310" spans="2:19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</row>
    <row r="311" spans="2:19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</row>
    <row r="312" spans="2:19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</row>
    <row r="313" spans="2:19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</row>
    <row r="314" spans="2:19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</row>
    <row r="315" spans="2:19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</row>
    <row r="316" spans="2:19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</row>
    <row r="317" spans="2:19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2:19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2:19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</row>
    <row r="320" spans="2:19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</row>
    <row r="321" spans="2:19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</row>
    <row r="322" spans="2:19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</row>
    <row r="323" spans="2:19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</row>
    <row r="324" spans="2:19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</row>
    <row r="325" spans="2:19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</row>
    <row r="326" spans="2:19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</row>
    <row r="327" spans="2:19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</row>
    <row r="328" spans="2:19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</row>
    <row r="329" spans="2:19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</row>
    <row r="330" spans="2:19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</row>
    <row r="331" spans="2:19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</row>
    <row r="332" spans="2:19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</row>
    <row r="333" spans="2:19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2:19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2:19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</row>
    <row r="336" spans="2:19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</row>
    <row r="337" spans="2:19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</row>
    <row r="338" spans="2:19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</row>
    <row r="339" spans="2:19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</row>
    <row r="340" spans="2:19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</row>
    <row r="341" spans="2:19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</row>
    <row r="342" spans="2:19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</row>
    <row r="343" spans="2:19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</row>
    <row r="344" spans="2:19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</row>
    <row r="345" spans="2:19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</row>
    <row r="346" spans="2:19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</row>
    <row r="347" spans="2:19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</row>
    <row r="348" spans="2:19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</row>
    <row r="349" spans="2:19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</row>
    <row r="350" spans="2:19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</row>
    <row r="351" spans="2:19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</row>
    <row r="352" spans="2:19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</row>
    <row r="353" spans="2:19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</row>
    <row r="354" spans="2:19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</row>
    <row r="355" spans="2:19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</row>
    <row r="356" spans="2:19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</row>
    <row r="357" spans="2:19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</row>
    <row r="358" spans="2:19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</row>
    <row r="359" spans="2:19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</row>
    <row r="360" spans="2:19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</row>
    <row r="361" spans="2:19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</row>
    <row r="362" spans="2:19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</row>
    <row r="363" spans="2:19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</row>
    <row r="364" spans="2:19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</row>
    <row r="365" spans="2:19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</row>
    <row r="366" spans="2:19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</row>
    <row r="367" spans="2:19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</row>
    <row r="368" spans="2:19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</row>
    <row r="369" spans="2:19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</row>
    <row r="370" spans="2:19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</row>
    <row r="371" spans="2:19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</row>
    <row r="372" spans="2:19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</row>
    <row r="373" spans="2:19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</row>
    <row r="374" spans="2:19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</row>
    <row r="375" spans="2:19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</row>
    <row r="376" spans="2:19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</row>
    <row r="377" spans="2:19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</row>
    <row r="378" spans="2:19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</row>
    <row r="379" spans="2:19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</row>
    <row r="380" spans="2:19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</row>
    <row r="381" spans="2:19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</row>
    <row r="382" spans="2:19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</row>
    <row r="383" spans="2:19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</row>
    <row r="384" spans="2:19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</row>
    <row r="385" spans="2:19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</row>
    <row r="386" spans="2:19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</row>
    <row r="387" spans="2:19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</row>
    <row r="388" spans="2:19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</row>
    <row r="389" spans="2:19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</row>
    <row r="390" spans="2:19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</row>
    <row r="391" spans="2:19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</row>
    <row r="392" spans="2:19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</row>
    <row r="393" spans="2:19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</row>
    <row r="394" spans="2:19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</row>
    <row r="395" spans="2:19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</row>
    <row r="396" spans="2:19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</row>
    <row r="397" spans="2:19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</row>
    <row r="398" spans="2:19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</row>
    <row r="399" spans="2:19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</row>
    <row r="400" spans="2:19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</row>
    <row r="401" spans="2:19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</row>
    <row r="402" spans="2:19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</row>
    <row r="403" spans="2:19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</row>
    <row r="404" spans="2:19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</row>
    <row r="405" spans="2:19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</row>
    <row r="406" spans="2:19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</row>
    <row r="407" spans="2:19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</row>
    <row r="408" spans="2:19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</row>
    <row r="409" spans="2:19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</row>
    <row r="410" spans="2:19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</row>
    <row r="411" spans="2:19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</row>
    <row r="412" spans="2:19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</row>
    <row r="413" spans="2:19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</row>
    <row r="414" spans="2:19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</row>
    <row r="415" spans="2:19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</row>
    <row r="416" spans="2:19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</row>
    <row r="417" spans="2:19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</row>
    <row r="418" spans="2:19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</row>
    <row r="419" spans="2:19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</row>
    <row r="420" spans="2:19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</row>
    <row r="421" spans="2:19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</row>
    <row r="422" spans="2:19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</row>
    <row r="423" spans="2:19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</row>
    <row r="424" spans="2:19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</row>
    <row r="425" spans="2:19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</row>
    <row r="426" spans="2:19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</row>
    <row r="427" spans="2:19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</row>
    <row r="428" spans="2:19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</row>
    <row r="429" spans="2:19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</row>
    <row r="430" spans="2:19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</row>
    <row r="431" spans="2:19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</row>
    <row r="432" spans="2:19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</row>
    <row r="433" spans="2:19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</row>
    <row r="434" spans="2:19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</row>
    <row r="435" spans="2:19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</row>
    <row r="436" spans="2:19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</row>
    <row r="437" spans="2:19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</row>
    <row r="438" spans="2:19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</row>
    <row r="439" spans="2:19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</row>
    <row r="440" spans="2:19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</row>
    <row r="441" spans="2:19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</row>
    <row r="442" spans="2:19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</row>
    <row r="443" spans="2:19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</row>
    <row r="444" spans="2:19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</row>
    <row r="445" spans="2:19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</row>
    <row r="446" spans="2:19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</row>
    <row r="447" spans="2:19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</row>
    <row r="448" spans="2:19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</row>
    <row r="449" spans="2:19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</row>
    <row r="450" spans="2:19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</row>
    <row r="451" spans="2:19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</row>
    <row r="452" spans="2:19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</row>
    <row r="453" spans="2:19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</row>
    <row r="454" spans="2:19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</row>
    <row r="455" spans="2:19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</row>
    <row r="456" spans="2:19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</row>
    <row r="457" spans="2:19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</row>
    <row r="458" spans="2:19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</row>
    <row r="459" spans="2:19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</row>
    <row r="460" spans="2:19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</row>
    <row r="461" spans="2:19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</row>
    <row r="462" spans="2:19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</row>
    <row r="463" spans="2:19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</row>
    <row r="464" spans="2:19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</row>
    <row r="465" spans="2:19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</row>
    <row r="466" spans="2:19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</row>
    <row r="467" spans="2:19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</row>
    <row r="468" spans="2:19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</row>
    <row r="469" spans="2:19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</row>
    <row r="470" spans="2:19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</row>
    <row r="471" spans="2:19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</row>
    <row r="472" spans="2:19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</row>
    <row r="473" spans="2:19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</row>
    <row r="474" spans="2:19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</row>
    <row r="475" spans="2:19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</row>
    <row r="476" spans="2:19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</row>
    <row r="477" spans="2:19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</row>
    <row r="478" spans="2:19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</row>
    <row r="479" spans="2:19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</row>
    <row r="480" spans="2:19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</row>
    <row r="481" spans="2:19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</row>
    <row r="482" spans="2:19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</row>
    <row r="483" spans="2:19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</row>
    <row r="484" spans="2:19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</row>
    <row r="485" spans="2:19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</row>
    <row r="486" spans="2:19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</row>
    <row r="487" spans="2:19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</row>
    <row r="488" spans="2:19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</row>
    <row r="489" spans="2:19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</row>
    <row r="490" spans="2:19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</row>
    <row r="491" spans="2:19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</row>
    <row r="492" spans="2:19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</row>
    <row r="493" spans="2:19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</row>
    <row r="494" spans="2:19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</row>
    <row r="495" spans="2:19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</row>
    <row r="496" spans="2:19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</row>
    <row r="497" spans="2:19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</row>
    <row r="498" spans="2:19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</row>
    <row r="499" spans="2:19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</row>
    <row r="500" spans="2:19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</row>
    <row r="501" spans="2:19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</row>
    <row r="502" spans="2:19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</row>
    <row r="503" spans="2:19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</row>
    <row r="504" spans="2:19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</row>
    <row r="505" spans="2:19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</row>
    <row r="506" spans="2:19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</row>
    <row r="507" spans="2:19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</row>
    <row r="508" spans="2:19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</row>
    <row r="509" spans="2:19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</row>
    <row r="510" spans="2:19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</row>
    <row r="511" spans="2:19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</row>
    <row r="512" spans="2:19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</row>
    <row r="513" spans="2:19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</row>
    <row r="514" spans="2:19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</row>
    <row r="515" spans="2:19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</row>
    <row r="516" spans="2:19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</row>
    <row r="517" spans="2:19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</row>
    <row r="518" spans="2:19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</row>
    <row r="519" spans="2:19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</row>
    <row r="520" spans="2:19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</row>
    <row r="521" spans="2:19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</row>
    <row r="522" spans="2:19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</row>
    <row r="523" spans="2:19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</row>
    <row r="524" spans="2:19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</row>
    <row r="525" spans="2:19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</row>
    <row r="526" spans="2:19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</row>
    <row r="527" spans="2:19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</row>
    <row r="528" spans="2:19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</row>
    <row r="529" spans="2:19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</row>
    <row r="530" spans="2:19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</row>
    <row r="531" spans="2:19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</row>
    <row r="532" spans="2:19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</row>
    <row r="533" spans="2:19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</row>
    <row r="534" spans="2:19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</row>
    <row r="535" spans="2:19">
      <c r="B535" s="95"/>
      <c r="C535" s="95"/>
      <c r="D535" s="95"/>
      <c r="E535" s="95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</row>
    <row r="536" spans="2:19">
      <c r="B536" s="95"/>
      <c r="C536" s="95"/>
      <c r="D536" s="95"/>
      <c r="E536" s="95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</row>
    <row r="537" spans="2:19">
      <c r="B537" s="95"/>
      <c r="C537" s="95"/>
      <c r="D537" s="95"/>
      <c r="E537" s="95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</row>
    <row r="538" spans="2:19">
      <c r="B538" s="112"/>
      <c r="C538" s="95"/>
      <c r="D538" s="95"/>
      <c r="E538" s="95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</row>
    <row r="539" spans="2:19">
      <c r="B539" s="112"/>
      <c r="C539" s="95"/>
      <c r="D539" s="95"/>
      <c r="E539" s="95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</row>
    <row r="540" spans="2:19">
      <c r="B540" s="113"/>
      <c r="C540" s="95"/>
      <c r="D540" s="95"/>
      <c r="E540" s="95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</row>
    <row r="541" spans="2:19">
      <c r="B541" s="95"/>
      <c r="C541" s="95"/>
      <c r="D541" s="95"/>
      <c r="E541" s="95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</row>
    <row r="542" spans="2:19">
      <c r="B542" s="95"/>
      <c r="C542" s="95"/>
      <c r="D542" s="95"/>
      <c r="E542" s="95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</row>
    <row r="543" spans="2:19">
      <c r="B543" s="95"/>
      <c r="C543" s="95"/>
      <c r="D543" s="95"/>
      <c r="E543" s="95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</row>
    <row r="544" spans="2:19">
      <c r="B544" s="95"/>
      <c r="C544" s="95"/>
      <c r="D544" s="95"/>
      <c r="E544" s="95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</row>
    <row r="545" spans="2:19">
      <c r="B545" s="95"/>
      <c r="C545" s="95"/>
      <c r="D545" s="95"/>
      <c r="E545" s="95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</row>
    <row r="546" spans="2:19">
      <c r="B546" s="95"/>
      <c r="C546" s="95"/>
      <c r="D546" s="95"/>
      <c r="E546" s="95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</row>
    <row r="547" spans="2:19">
      <c r="B547" s="95"/>
      <c r="C547" s="95"/>
      <c r="D547" s="95"/>
      <c r="E547" s="95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</row>
    <row r="548" spans="2:19">
      <c r="B548" s="95"/>
      <c r="C548" s="95"/>
      <c r="D548" s="95"/>
      <c r="E548" s="95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</row>
    <row r="549" spans="2:19">
      <c r="B549" s="95"/>
      <c r="C549" s="95"/>
      <c r="D549" s="95"/>
      <c r="E549" s="95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</row>
    <row r="550" spans="2:19">
      <c r="B550" s="95"/>
      <c r="C550" s="95"/>
      <c r="D550" s="95"/>
      <c r="E550" s="95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</row>
    <row r="551" spans="2:19">
      <c r="B551" s="95"/>
      <c r="C551" s="95"/>
      <c r="D551" s="95"/>
      <c r="E551" s="95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</row>
    <row r="552" spans="2:19">
      <c r="B552" s="95"/>
      <c r="C552" s="95"/>
      <c r="D552" s="95"/>
      <c r="E552" s="95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</row>
    <row r="553" spans="2:19">
      <c r="B553" s="95"/>
      <c r="C553" s="95"/>
      <c r="D553" s="95"/>
      <c r="E553" s="95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</row>
    <row r="554" spans="2:19">
      <c r="B554" s="95"/>
      <c r="C554" s="95"/>
      <c r="D554" s="95"/>
      <c r="E554" s="95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</row>
    <row r="555" spans="2:19">
      <c r="B555" s="95"/>
      <c r="C555" s="95"/>
      <c r="D555" s="95"/>
      <c r="E555" s="95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</row>
    <row r="556" spans="2:19">
      <c r="B556" s="95"/>
      <c r="C556" s="95"/>
      <c r="D556" s="95"/>
      <c r="E556" s="95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</row>
    <row r="557" spans="2:19">
      <c r="B557" s="95"/>
      <c r="C557" s="95"/>
      <c r="D557" s="95"/>
      <c r="E557" s="95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</row>
    <row r="558" spans="2:19">
      <c r="B558" s="95"/>
      <c r="C558" s="95"/>
      <c r="D558" s="95"/>
      <c r="E558" s="95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</row>
    <row r="559" spans="2:19">
      <c r="B559" s="95"/>
      <c r="C559" s="95"/>
      <c r="D559" s="95"/>
      <c r="E559" s="95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</row>
    <row r="560" spans="2:19">
      <c r="B560" s="95"/>
      <c r="C560" s="95"/>
      <c r="D560" s="95"/>
      <c r="E560" s="95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</row>
    <row r="561" spans="2:19">
      <c r="B561" s="95"/>
      <c r="C561" s="95"/>
      <c r="D561" s="95"/>
      <c r="E561" s="95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</row>
    <row r="562" spans="2:19">
      <c r="B562" s="95"/>
      <c r="C562" s="95"/>
      <c r="D562" s="95"/>
      <c r="E562" s="95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</row>
    <row r="563" spans="2:19">
      <c r="B563" s="95"/>
      <c r="C563" s="95"/>
      <c r="D563" s="95"/>
      <c r="E563" s="95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</row>
    <row r="564" spans="2:19">
      <c r="B564" s="95"/>
      <c r="C564" s="95"/>
      <c r="D564" s="95"/>
      <c r="E564" s="95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</row>
    <row r="565" spans="2:19">
      <c r="B565" s="95"/>
      <c r="C565" s="95"/>
      <c r="D565" s="95"/>
      <c r="E565" s="95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</row>
    <row r="566" spans="2:19">
      <c r="B566" s="95"/>
      <c r="C566" s="95"/>
      <c r="D566" s="95"/>
      <c r="E566" s="95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</row>
    <row r="567" spans="2:19">
      <c r="B567" s="95"/>
      <c r="C567" s="95"/>
      <c r="D567" s="95"/>
      <c r="E567" s="95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</row>
    <row r="568" spans="2:19">
      <c r="B568" s="95"/>
      <c r="C568" s="95"/>
      <c r="D568" s="95"/>
      <c r="E568" s="95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</row>
    <row r="569" spans="2:19">
      <c r="B569" s="95"/>
      <c r="C569" s="95"/>
      <c r="D569" s="95"/>
      <c r="E569" s="95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</row>
    <row r="570" spans="2:19">
      <c r="B570" s="95"/>
      <c r="C570" s="95"/>
      <c r="D570" s="95"/>
      <c r="E570" s="95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</row>
    <row r="571" spans="2:19">
      <c r="B571" s="95"/>
      <c r="C571" s="95"/>
      <c r="D571" s="95"/>
      <c r="E571" s="95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</row>
    <row r="572" spans="2:19">
      <c r="B572" s="95"/>
      <c r="C572" s="95"/>
      <c r="D572" s="95"/>
      <c r="E572" s="95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</row>
    <row r="573" spans="2:19">
      <c r="B573" s="95"/>
      <c r="C573" s="95"/>
      <c r="D573" s="95"/>
      <c r="E573" s="95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</row>
    <row r="574" spans="2:19">
      <c r="B574" s="95"/>
      <c r="C574" s="95"/>
      <c r="D574" s="95"/>
      <c r="E574" s="95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</row>
    <row r="575" spans="2:19">
      <c r="B575" s="95"/>
      <c r="C575" s="95"/>
      <c r="D575" s="95"/>
      <c r="E575" s="95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</row>
    <row r="576" spans="2:19">
      <c r="B576" s="95"/>
      <c r="C576" s="95"/>
      <c r="D576" s="95"/>
      <c r="E576" s="95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</row>
    <row r="577" spans="2:19">
      <c r="B577" s="95"/>
      <c r="C577" s="95"/>
      <c r="D577" s="95"/>
      <c r="E577" s="95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</row>
    <row r="578" spans="2:19">
      <c r="B578" s="95"/>
      <c r="C578" s="95"/>
      <c r="D578" s="95"/>
      <c r="E578" s="95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</row>
    <row r="579" spans="2:19">
      <c r="B579" s="95"/>
      <c r="C579" s="95"/>
      <c r="D579" s="95"/>
      <c r="E579" s="95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</row>
    <row r="580" spans="2:19">
      <c r="B580" s="95"/>
      <c r="C580" s="95"/>
      <c r="D580" s="95"/>
      <c r="E580" s="95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</row>
    <row r="581" spans="2:19">
      <c r="B581" s="95"/>
      <c r="C581" s="95"/>
      <c r="D581" s="95"/>
      <c r="E581" s="95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</row>
    <row r="582" spans="2:19">
      <c r="B582" s="95"/>
      <c r="C582" s="95"/>
      <c r="D582" s="95"/>
      <c r="E582" s="95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</row>
    <row r="583" spans="2:19">
      <c r="B583" s="95"/>
      <c r="C583" s="95"/>
      <c r="D583" s="95"/>
      <c r="E583" s="95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</row>
    <row r="584" spans="2:19">
      <c r="B584" s="95"/>
      <c r="C584" s="95"/>
      <c r="D584" s="95"/>
      <c r="E584" s="95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</row>
    <row r="585" spans="2:19">
      <c r="B585" s="95"/>
      <c r="C585" s="95"/>
      <c r="D585" s="95"/>
      <c r="E585" s="95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</row>
    <row r="586" spans="2:19">
      <c r="B586" s="95"/>
      <c r="C586" s="95"/>
      <c r="D586" s="95"/>
      <c r="E586" s="95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</row>
    <row r="587" spans="2:19">
      <c r="B587" s="95"/>
      <c r="C587" s="95"/>
      <c r="D587" s="95"/>
      <c r="E587" s="95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</row>
    <row r="588" spans="2:19">
      <c r="B588" s="95"/>
      <c r="C588" s="95"/>
      <c r="D588" s="95"/>
      <c r="E588" s="95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</row>
    <row r="589" spans="2:19">
      <c r="B589" s="95"/>
      <c r="C589" s="95"/>
      <c r="D589" s="95"/>
      <c r="E589" s="95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</row>
    <row r="590" spans="2:19">
      <c r="B590" s="95"/>
      <c r="C590" s="95"/>
      <c r="D590" s="95"/>
      <c r="E590" s="95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</row>
    <row r="591" spans="2:19">
      <c r="B591" s="95"/>
      <c r="C591" s="95"/>
      <c r="D591" s="95"/>
      <c r="E591" s="95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</row>
    <row r="592" spans="2:19">
      <c r="B592" s="95"/>
      <c r="C592" s="95"/>
      <c r="D592" s="95"/>
      <c r="E592" s="95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</row>
    <row r="593" spans="2:19">
      <c r="B593" s="95"/>
      <c r="C593" s="95"/>
      <c r="D593" s="95"/>
      <c r="E593" s="95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</row>
    <row r="594" spans="2:19">
      <c r="B594" s="95"/>
      <c r="C594" s="95"/>
      <c r="D594" s="95"/>
      <c r="E594" s="95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</row>
    <row r="595" spans="2:19">
      <c r="B595" s="95"/>
      <c r="C595" s="95"/>
      <c r="D595" s="95"/>
      <c r="E595" s="95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</row>
    <row r="596" spans="2:19">
      <c r="B596" s="95"/>
      <c r="C596" s="95"/>
      <c r="D596" s="95"/>
      <c r="E596" s="95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</row>
    <row r="597" spans="2:19">
      <c r="B597" s="95"/>
      <c r="C597" s="95"/>
      <c r="D597" s="95"/>
      <c r="E597" s="95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</row>
    <row r="598" spans="2:19">
      <c r="B598" s="95"/>
      <c r="C598" s="95"/>
      <c r="D598" s="95"/>
      <c r="E598" s="95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</row>
    <row r="599" spans="2:19">
      <c r="B599" s="95"/>
      <c r="C599" s="95"/>
      <c r="D599" s="95"/>
      <c r="E599" s="95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</row>
    <row r="600" spans="2:19">
      <c r="B600" s="95"/>
      <c r="C600" s="95"/>
      <c r="D600" s="95"/>
      <c r="E600" s="95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</row>
    <row r="601" spans="2:19">
      <c r="B601" s="95"/>
      <c r="C601" s="95"/>
      <c r="D601" s="95"/>
      <c r="E601" s="95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</row>
    <row r="602" spans="2:19">
      <c r="B602" s="95"/>
      <c r="C602" s="95"/>
      <c r="D602" s="95"/>
      <c r="E602" s="95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</row>
    <row r="603" spans="2:19">
      <c r="B603" s="95"/>
      <c r="C603" s="95"/>
      <c r="D603" s="95"/>
      <c r="E603" s="95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</row>
    <row r="604" spans="2:19">
      <c r="B604" s="95"/>
      <c r="C604" s="95"/>
      <c r="D604" s="95"/>
      <c r="E604" s="95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</row>
    <row r="605" spans="2:19">
      <c r="B605" s="95"/>
      <c r="C605" s="95"/>
      <c r="D605" s="95"/>
      <c r="E605" s="95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</row>
    <row r="606" spans="2:19">
      <c r="B606" s="95"/>
      <c r="C606" s="95"/>
      <c r="D606" s="95"/>
      <c r="E606" s="95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</row>
    <row r="607" spans="2:19">
      <c r="B607" s="95"/>
      <c r="C607" s="95"/>
      <c r="D607" s="95"/>
      <c r="E607" s="95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</row>
    <row r="608" spans="2:19">
      <c r="B608" s="95"/>
      <c r="C608" s="95"/>
      <c r="D608" s="95"/>
      <c r="E608" s="95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</row>
    <row r="609" spans="2:19">
      <c r="B609" s="95"/>
      <c r="C609" s="95"/>
      <c r="D609" s="95"/>
      <c r="E609" s="95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</row>
    <row r="610" spans="2:19">
      <c r="B610" s="95"/>
      <c r="C610" s="95"/>
      <c r="D610" s="95"/>
      <c r="E610" s="95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</row>
    <row r="611" spans="2:19">
      <c r="B611" s="95"/>
      <c r="C611" s="95"/>
      <c r="D611" s="95"/>
      <c r="E611" s="95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</row>
    <row r="612" spans="2:19">
      <c r="B612" s="95"/>
      <c r="C612" s="95"/>
      <c r="D612" s="95"/>
      <c r="E612" s="95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</row>
    <row r="613" spans="2:19">
      <c r="B613" s="95"/>
      <c r="C613" s="95"/>
      <c r="D613" s="95"/>
      <c r="E613" s="95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</row>
    <row r="614" spans="2:19">
      <c r="B614" s="95"/>
      <c r="C614" s="95"/>
      <c r="D614" s="95"/>
      <c r="E614" s="95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</row>
    <row r="615" spans="2:19">
      <c r="B615" s="95"/>
      <c r="C615" s="95"/>
      <c r="D615" s="95"/>
      <c r="E615" s="95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</row>
    <row r="616" spans="2:19">
      <c r="B616" s="95"/>
      <c r="C616" s="95"/>
      <c r="D616" s="95"/>
      <c r="E616" s="95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</row>
    <row r="617" spans="2:19">
      <c r="B617" s="95"/>
      <c r="C617" s="95"/>
      <c r="D617" s="95"/>
      <c r="E617" s="95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</row>
    <row r="618" spans="2:19">
      <c r="B618" s="95"/>
      <c r="C618" s="95"/>
      <c r="D618" s="95"/>
      <c r="E618" s="95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</row>
    <row r="619" spans="2:19">
      <c r="B619" s="95"/>
      <c r="C619" s="95"/>
      <c r="D619" s="95"/>
      <c r="E619" s="95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</row>
    <row r="620" spans="2:19">
      <c r="B620" s="95"/>
      <c r="C620" s="95"/>
      <c r="D620" s="95"/>
      <c r="E620" s="95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</row>
    <row r="621" spans="2:19">
      <c r="B621" s="95"/>
      <c r="C621" s="95"/>
      <c r="D621" s="95"/>
      <c r="E621" s="95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</row>
    <row r="622" spans="2:19">
      <c r="B622" s="95"/>
      <c r="C622" s="95"/>
      <c r="D622" s="95"/>
      <c r="E622" s="95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</row>
    <row r="623" spans="2:19">
      <c r="B623" s="95"/>
      <c r="C623" s="95"/>
      <c r="D623" s="95"/>
      <c r="E623" s="95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</row>
    <row r="624" spans="2:19">
      <c r="B624" s="95"/>
      <c r="C624" s="95"/>
      <c r="D624" s="95"/>
      <c r="E624" s="95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</row>
    <row r="625" spans="2:19">
      <c r="B625" s="95"/>
      <c r="C625" s="95"/>
      <c r="D625" s="95"/>
      <c r="E625" s="95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</row>
    <row r="626" spans="2:19">
      <c r="B626" s="95"/>
      <c r="C626" s="95"/>
      <c r="D626" s="95"/>
      <c r="E626" s="95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</row>
    <row r="627" spans="2:19">
      <c r="B627" s="95"/>
      <c r="C627" s="95"/>
      <c r="D627" s="95"/>
      <c r="E627" s="95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</row>
    <row r="628" spans="2:19">
      <c r="B628" s="95"/>
      <c r="C628" s="95"/>
      <c r="D628" s="95"/>
      <c r="E628" s="95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</row>
    <row r="629" spans="2:19">
      <c r="B629" s="95"/>
      <c r="C629" s="95"/>
      <c r="D629" s="95"/>
      <c r="E629" s="95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</row>
    <row r="630" spans="2:19">
      <c r="B630" s="95"/>
      <c r="C630" s="95"/>
      <c r="D630" s="95"/>
      <c r="E630" s="95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</row>
    <row r="631" spans="2:19">
      <c r="B631" s="95"/>
      <c r="C631" s="95"/>
      <c r="D631" s="95"/>
      <c r="E631" s="95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</row>
    <row r="632" spans="2:19">
      <c r="B632" s="95"/>
      <c r="C632" s="95"/>
      <c r="D632" s="95"/>
      <c r="E632" s="95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</row>
    <row r="633" spans="2:19">
      <c r="B633" s="95"/>
      <c r="C633" s="95"/>
      <c r="D633" s="95"/>
      <c r="E633" s="95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</row>
    <row r="634" spans="2:19">
      <c r="B634" s="95"/>
      <c r="C634" s="95"/>
      <c r="D634" s="95"/>
      <c r="E634" s="95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</row>
    <row r="635" spans="2:19">
      <c r="B635" s="95"/>
      <c r="C635" s="95"/>
      <c r="D635" s="95"/>
      <c r="E635" s="95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</row>
    <row r="636" spans="2:19">
      <c r="B636" s="95"/>
      <c r="C636" s="95"/>
      <c r="D636" s="95"/>
      <c r="E636" s="95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</row>
    <row r="637" spans="2:19">
      <c r="B637" s="95"/>
      <c r="C637" s="95"/>
      <c r="D637" s="95"/>
      <c r="E637" s="95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</row>
    <row r="638" spans="2:19">
      <c r="B638" s="95"/>
      <c r="C638" s="95"/>
      <c r="D638" s="95"/>
      <c r="E638" s="95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</row>
    <row r="639" spans="2:19">
      <c r="B639" s="95"/>
      <c r="C639" s="95"/>
      <c r="D639" s="95"/>
      <c r="E639" s="95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</row>
    <row r="640" spans="2:19">
      <c r="B640" s="95"/>
      <c r="C640" s="95"/>
      <c r="D640" s="95"/>
      <c r="E640" s="95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</row>
    <row r="641" spans="2:19">
      <c r="B641" s="95"/>
      <c r="C641" s="95"/>
      <c r="D641" s="95"/>
      <c r="E641" s="95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</row>
    <row r="642" spans="2:19">
      <c r="B642" s="95"/>
      <c r="C642" s="95"/>
      <c r="D642" s="95"/>
      <c r="E642" s="95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</row>
    <row r="643" spans="2:19">
      <c r="B643" s="95"/>
      <c r="C643" s="95"/>
      <c r="D643" s="95"/>
      <c r="E643" s="95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</row>
    <row r="644" spans="2:19">
      <c r="B644" s="95"/>
      <c r="C644" s="95"/>
      <c r="D644" s="95"/>
      <c r="E644" s="95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</row>
    <row r="645" spans="2:19">
      <c r="B645" s="95"/>
      <c r="C645" s="95"/>
      <c r="D645" s="95"/>
      <c r="E645" s="95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</row>
    <row r="646" spans="2:19">
      <c r="B646" s="95"/>
      <c r="C646" s="95"/>
      <c r="D646" s="95"/>
      <c r="E646" s="95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</row>
    <row r="647" spans="2:19">
      <c r="B647" s="95"/>
      <c r="C647" s="95"/>
      <c r="D647" s="95"/>
      <c r="E647" s="95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</row>
    <row r="648" spans="2:19">
      <c r="B648" s="95"/>
      <c r="C648" s="95"/>
      <c r="D648" s="95"/>
      <c r="E648" s="95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</row>
    <row r="649" spans="2:19">
      <c r="B649" s="95"/>
      <c r="C649" s="95"/>
      <c r="D649" s="95"/>
      <c r="E649" s="95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</row>
    <row r="650" spans="2:19">
      <c r="B650" s="95"/>
      <c r="C650" s="95"/>
      <c r="D650" s="95"/>
      <c r="E650" s="95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</row>
    <row r="651" spans="2:19">
      <c r="B651" s="95"/>
      <c r="C651" s="95"/>
      <c r="D651" s="95"/>
      <c r="E651" s="95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</row>
    <row r="652" spans="2:19">
      <c r="B652" s="95"/>
      <c r="C652" s="95"/>
      <c r="D652" s="95"/>
      <c r="E652" s="95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</row>
    <row r="653" spans="2:19">
      <c r="B653" s="95"/>
      <c r="C653" s="95"/>
      <c r="D653" s="95"/>
      <c r="E653" s="95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</row>
    <row r="654" spans="2:19">
      <c r="B654" s="95"/>
      <c r="C654" s="95"/>
      <c r="D654" s="95"/>
      <c r="E654" s="95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</row>
    <row r="655" spans="2:19">
      <c r="B655" s="95"/>
      <c r="C655" s="95"/>
      <c r="D655" s="95"/>
      <c r="E655" s="95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</row>
    <row r="656" spans="2:19">
      <c r="B656" s="95"/>
      <c r="C656" s="95"/>
      <c r="D656" s="95"/>
      <c r="E656" s="95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</row>
    <row r="657" spans="2:19">
      <c r="B657" s="95"/>
      <c r="C657" s="95"/>
      <c r="D657" s="95"/>
      <c r="E657" s="95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</row>
    <row r="658" spans="2:19">
      <c r="B658" s="95"/>
      <c r="C658" s="95"/>
      <c r="D658" s="95"/>
      <c r="E658" s="95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</row>
    <row r="659" spans="2:19">
      <c r="B659" s="95"/>
      <c r="C659" s="95"/>
      <c r="D659" s="95"/>
      <c r="E659" s="95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</row>
    <row r="660" spans="2:19">
      <c r="B660" s="95"/>
      <c r="C660" s="95"/>
      <c r="D660" s="95"/>
      <c r="E660" s="95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</row>
    <row r="661" spans="2:19">
      <c r="B661" s="95"/>
      <c r="C661" s="95"/>
      <c r="D661" s="95"/>
      <c r="E661" s="95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</row>
    <row r="662" spans="2:19">
      <c r="B662" s="95"/>
      <c r="C662" s="95"/>
      <c r="D662" s="95"/>
      <c r="E662" s="95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</row>
    <row r="663" spans="2:19">
      <c r="B663" s="95"/>
      <c r="C663" s="95"/>
      <c r="D663" s="95"/>
      <c r="E663" s="95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</row>
    <row r="664" spans="2:19">
      <c r="B664" s="95"/>
      <c r="C664" s="95"/>
      <c r="D664" s="95"/>
      <c r="E664" s="95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</row>
    <row r="665" spans="2:19">
      <c r="B665" s="95"/>
      <c r="C665" s="95"/>
      <c r="D665" s="95"/>
      <c r="E665" s="95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</row>
    <row r="666" spans="2:19">
      <c r="B666" s="95"/>
      <c r="C666" s="95"/>
      <c r="D666" s="95"/>
      <c r="E666" s="95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</row>
    <row r="667" spans="2:19">
      <c r="B667" s="95"/>
      <c r="C667" s="95"/>
      <c r="D667" s="95"/>
      <c r="E667" s="95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</row>
    <row r="668" spans="2:19">
      <c r="B668" s="95"/>
      <c r="C668" s="95"/>
      <c r="D668" s="95"/>
      <c r="E668" s="95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</row>
  </sheetData>
  <sheetProtection sheet="1" objects="1" scenarios="1"/>
  <mergeCells count="2">
    <mergeCell ref="B6:S6"/>
    <mergeCell ref="B7:S7"/>
  </mergeCells>
  <phoneticPr fontId="3" type="noConversion"/>
  <conditionalFormatting sqref="B12 B14:B115">
    <cfRule type="cellIs" dxfId="7" priority="2" operator="equal">
      <formula>"NR3"</formula>
    </cfRule>
  </conditionalFormatting>
  <conditionalFormatting sqref="B13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134</v>
      </c>
      <c r="C1" s="46" t="s" vm="1">
        <v>213</v>
      </c>
    </row>
    <row r="2" spans="2:49">
      <c r="B2" s="46" t="s">
        <v>133</v>
      </c>
      <c r="C2" s="46" t="s">
        <v>2371</v>
      </c>
    </row>
    <row r="3" spans="2:49">
      <c r="B3" s="46" t="s">
        <v>135</v>
      </c>
      <c r="C3" s="68" t="s">
        <v>2384</v>
      </c>
    </row>
    <row r="4" spans="2:49">
      <c r="B4" s="46" t="s">
        <v>136</v>
      </c>
      <c r="C4" s="68">
        <v>14244</v>
      </c>
    </row>
    <row r="6" spans="2:49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2:49" ht="26.25" customHeight="1">
      <c r="B7" s="132" t="s">
        <v>80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2:49" s="3" customFormat="1" ht="78.75">
      <c r="B8" s="21" t="s">
        <v>104</v>
      </c>
      <c r="C8" s="29" t="s">
        <v>40</v>
      </c>
      <c r="D8" s="29" t="s">
        <v>106</v>
      </c>
      <c r="E8" s="29" t="s">
        <v>105</v>
      </c>
      <c r="F8" s="29" t="s">
        <v>58</v>
      </c>
      <c r="G8" s="29" t="s">
        <v>91</v>
      </c>
      <c r="H8" s="29" t="s">
        <v>189</v>
      </c>
      <c r="I8" s="29" t="s">
        <v>188</v>
      </c>
      <c r="J8" s="29" t="s">
        <v>99</v>
      </c>
      <c r="K8" s="29" t="s">
        <v>53</v>
      </c>
      <c r="L8" s="29" t="s">
        <v>137</v>
      </c>
      <c r="M8" s="30" t="s">
        <v>139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196</v>
      </c>
      <c r="I9" s="31"/>
      <c r="J9" s="31" t="s">
        <v>192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8" t="s">
        <v>30</v>
      </c>
      <c r="C11" s="89"/>
      <c r="D11" s="89"/>
      <c r="E11" s="89"/>
      <c r="F11" s="89"/>
      <c r="G11" s="89"/>
      <c r="H11" s="89"/>
      <c r="I11" s="89"/>
      <c r="J11" s="109">
        <v>0</v>
      </c>
      <c r="K11" s="89"/>
      <c r="L11" s="110">
        <f>IFERROR(J11/$J$11,0)</f>
        <v>0</v>
      </c>
      <c r="M11" s="110">
        <f>J11/'סכום נכסי הקרן'!$C$42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1" t="s">
        <v>204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2:49">
      <c r="B13" s="111" t="s">
        <v>100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2:49">
      <c r="B14" s="111" t="s">
        <v>187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49">
      <c r="B15" s="111" t="s">
        <v>195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2:4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3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2:13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2:13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2:13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2:1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2:13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2:13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2:13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2:13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3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2:13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2:13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2:13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2:13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2:13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2:13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2:13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2:13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2:13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2:13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2:13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2:13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2:13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2:13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2:13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2:13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2:13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2:13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2:13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2:13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2:13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2:13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2:13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</row>
    <row r="52" spans="2:13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2:13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2:13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2:13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2:13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2:13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2:13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2:13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2:13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spans="2:13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2:13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2:13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</row>
    <row r="64" spans="2:13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2:13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2:13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spans="2:13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</row>
    <row r="68" spans="2:13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2:13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2:13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</row>
    <row r="71" spans="2:13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</row>
    <row r="72" spans="2:13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2:13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spans="2:13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2:13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</row>
    <row r="76" spans="2:13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2:13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</row>
    <row r="78" spans="2:13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79" spans="2:13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</row>
    <row r="80" spans="2:13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</row>
    <row r="81" spans="2:13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</row>
    <row r="82" spans="2:13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2:13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</row>
    <row r="84" spans="2:13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</row>
    <row r="85" spans="2:13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</row>
    <row r="86" spans="2:13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2:13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2:13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spans="2:13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2:13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</row>
    <row r="91" spans="2:13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2:13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spans="2:13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</row>
    <row r="94" spans="2:13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2:13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2:13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2:13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</row>
    <row r="98" spans="2:13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</row>
    <row r="99" spans="2:13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</row>
    <row r="100" spans="2:13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2:13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</row>
    <row r="102" spans="2:13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2:13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2:13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</row>
    <row r="105" spans="2:13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2:13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spans="2:13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2:13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2:13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2:13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2:13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2:13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2:13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2:13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2:13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2:13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2:13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2:13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2:13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2:13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2:13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2:13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2:13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2:13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2:13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2:13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2:13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2:13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2:13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2:13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2:13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2:13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</row>
    <row r="133" spans="2:13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2:13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</row>
    <row r="135" spans="2:13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</row>
    <row r="136" spans="2:13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</row>
    <row r="137" spans="2:13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2:13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</row>
    <row r="139" spans="2:13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</row>
    <row r="140" spans="2:13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</row>
    <row r="141" spans="2:13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</row>
    <row r="142" spans="2:13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  <row r="143" spans="2:13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</row>
    <row r="144" spans="2:13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</row>
    <row r="145" spans="2:13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</row>
    <row r="146" spans="2:13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</row>
    <row r="147" spans="2:13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</row>
    <row r="148" spans="2:13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</row>
    <row r="149" spans="2:13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</row>
    <row r="150" spans="2:13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</row>
    <row r="151" spans="2:13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2:13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</row>
    <row r="153" spans="2:13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2:13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</row>
    <row r="155" spans="2:13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2:13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2:13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2:13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2:13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2:13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</row>
    <row r="161" spans="2:13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</row>
    <row r="162" spans="2:13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2:13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</row>
    <row r="164" spans="2:13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</row>
    <row r="165" spans="2:13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</row>
    <row r="166" spans="2:13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</row>
    <row r="167" spans="2:13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2:13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</row>
    <row r="169" spans="2:13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</row>
    <row r="170" spans="2:13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</row>
    <row r="171" spans="2:13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</row>
    <row r="172" spans="2:13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</row>
    <row r="173" spans="2:13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</row>
    <row r="174" spans="2:13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</row>
    <row r="175" spans="2:13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</row>
    <row r="176" spans="2:13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</row>
    <row r="177" spans="2:13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</row>
    <row r="178" spans="2:13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</row>
    <row r="179" spans="2:13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</row>
    <row r="180" spans="2:13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</row>
    <row r="181" spans="2:13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</row>
    <row r="182" spans="2:13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</row>
    <row r="183" spans="2:13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</row>
    <row r="184" spans="2:13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</row>
    <row r="185" spans="2:13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</row>
    <row r="186" spans="2:13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</row>
    <row r="187" spans="2:13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</row>
    <row r="188" spans="2:13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</row>
    <row r="189" spans="2:13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</row>
    <row r="190" spans="2:13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</row>
    <row r="191" spans="2:13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</row>
    <row r="192" spans="2:13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</row>
    <row r="193" spans="2:13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</row>
    <row r="194" spans="2:13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</row>
    <row r="195" spans="2:13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</row>
    <row r="196" spans="2:13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</row>
    <row r="197" spans="2:13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</row>
    <row r="198" spans="2:13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</row>
    <row r="199" spans="2:13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</row>
    <row r="200" spans="2:13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</row>
    <row r="201" spans="2:13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</row>
    <row r="202" spans="2:13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</row>
    <row r="203" spans="2:13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</row>
    <row r="204" spans="2:13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</row>
    <row r="205" spans="2:13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</row>
    <row r="206" spans="2:13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</row>
    <row r="207" spans="2:13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</row>
    <row r="208" spans="2:13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</row>
    <row r="209" spans="2:13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</row>
    <row r="210" spans="2:13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</row>
    <row r="211" spans="2:13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</row>
    <row r="212" spans="2:13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</row>
    <row r="213" spans="2:13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</row>
    <row r="214" spans="2:13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</row>
    <row r="215" spans="2:13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</row>
    <row r="216" spans="2:13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</row>
    <row r="217" spans="2:13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</row>
    <row r="218" spans="2:13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</row>
    <row r="219" spans="2:13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</row>
    <row r="220" spans="2:13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</row>
    <row r="221" spans="2:13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</row>
    <row r="222" spans="2:13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</row>
    <row r="223" spans="2:13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</row>
    <row r="224" spans="2:13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</row>
    <row r="225" spans="2:13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</row>
    <row r="226" spans="2:13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</row>
    <row r="227" spans="2:13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</row>
    <row r="228" spans="2:13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</row>
    <row r="229" spans="2:13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</row>
    <row r="230" spans="2:13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</row>
    <row r="231" spans="2:13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</row>
    <row r="232" spans="2:13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</row>
    <row r="233" spans="2:13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</row>
    <row r="234" spans="2:13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</row>
    <row r="235" spans="2:13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</row>
    <row r="236" spans="2:13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</row>
    <row r="237" spans="2:13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</row>
    <row r="238" spans="2:13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</row>
    <row r="239" spans="2:13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</row>
    <row r="240" spans="2:13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</row>
    <row r="241" spans="2:13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</row>
    <row r="242" spans="2:13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</row>
    <row r="243" spans="2:13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</row>
    <row r="244" spans="2:13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</row>
    <row r="245" spans="2:13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</row>
    <row r="246" spans="2:13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</row>
    <row r="247" spans="2:13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</row>
    <row r="248" spans="2:13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</row>
    <row r="249" spans="2:13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</row>
    <row r="250" spans="2:13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</row>
    <row r="251" spans="2:13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</row>
    <row r="252" spans="2:13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</row>
    <row r="253" spans="2:13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</row>
    <row r="254" spans="2:13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</row>
    <row r="255" spans="2:13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</row>
    <row r="256" spans="2:13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</row>
    <row r="257" spans="2:13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</row>
    <row r="258" spans="2:13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</row>
    <row r="259" spans="2:13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</row>
    <row r="260" spans="2:13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</row>
    <row r="261" spans="2:13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</row>
    <row r="262" spans="2:13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</row>
    <row r="263" spans="2:13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</row>
    <row r="264" spans="2:13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</row>
    <row r="265" spans="2:13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</row>
    <row r="266" spans="2:13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</row>
    <row r="267" spans="2:13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</row>
    <row r="268" spans="2:13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</row>
    <row r="269" spans="2:13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</row>
    <row r="270" spans="2:13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</row>
    <row r="271" spans="2:13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</row>
    <row r="272" spans="2:13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</row>
    <row r="273" spans="2:13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</row>
    <row r="274" spans="2:13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</row>
    <row r="275" spans="2:13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</row>
    <row r="276" spans="2:13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</row>
    <row r="277" spans="2:13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</row>
    <row r="278" spans="2:13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</row>
    <row r="279" spans="2:13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</row>
    <row r="280" spans="2:13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</row>
    <row r="281" spans="2:13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</row>
    <row r="282" spans="2:13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</row>
    <row r="283" spans="2:13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</row>
    <row r="284" spans="2:13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</row>
    <row r="285" spans="2:13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</row>
    <row r="286" spans="2:13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</row>
    <row r="287" spans="2:13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</row>
    <row r="288" spans="2:13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</row>
    <row r="289" spans="2:13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</row>
    <row r="290" spans="2:13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</row>
    <row r="291" spans="2:13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</row>
    <row r="292" spans="2:13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</row>
    <row r="293" spans="2:13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</row>
    <row r="294" spans="2:13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</row>
    <row r="295" spans="2:13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</row>
    <row r="296" spans="2:13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</row>
    <row r="297" spans="2:13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</row>
    <row r="298" spans="2:13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</row>
    <row r="299" spans="2:13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</row>
    <row r="300" spans="2:13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</row>
    <row r="301" spans="2:13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</row>
    <row r="302" spans="2:13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16.7109375" style="2" bestFit="1" customWidth="1"/>
    <col min="4" max="4" width="12" style="1" bestFit="1" customWidth="1"/>
    <col min="5" max="5" width="11.28515625" style="1" bestFit="1" customWidth="1"/>
    <col min="6" max="6" width="8.140625" style="1" bestFit="1" customWidth="1"/>
    <col min="7" max="7" width="10.7109375" style="1" bestFit="1" customWidth="1"/>
    <col min="8" max="8" width="8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134</v>
      </c>
      <c r="C1" s="46" t="s" vm="1">
        <v>213</v>
      </c>
    </row>
    <row r="2" spans="2:11">
      <c r="B2" s="46" t="s">
        <v>133</v>
      </c>
      <c r="C2" s="46" t="s">
        <v>2371</v>
      </c>
    </row>
    <row r="3" spans="2:11">
      <c r="B3" s="46" t="s">
        <v>135</v>
      </c>
      <c r="C3" s="68" t="s">
        <v>2384</v>
      </c>
    </row>
    <row r="4" spans="2:11">
      <c r="B4" s="46" t="s">
        <v>136</v>
      </c>
      <c r="C4" s="68">
        <v>14244</v>
      </c>
    </row>
    <row r="6" spans="2:11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1" ht="26.25" customHeight="1">
      <c r="B7" s="132" t="s">
        <v>86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2:11" s="3" customFormat="1" ht="63">
      <c r="B8" s="21" t="s">
        <v>104</v>
      </c>
      <c r="C8" s="29" t="s">
        <v>40</v>
      </c>
      <c r="D8" s="29" t="s">
        <v>91</v>
      </c>
      <c r="E8" s="29" t="s">
        <v>92</v>
      </c>
      <c r="F8" s="29" t="s">
        <v>189</v>
      </c>
      <c r="G8" s="29" t="s">
        <v>188</v>
      </c>
      <c r="H8" s="29" t="s">
        <v>99</v>
      </c>
      <c r="I8" s="29" t="s">
        <v>53</v>
      </c>
      <c r="J8" s="29" t="s">
        <v>137</v>
      </c>
      <c r="K8" s="30" t="s">
        <v>139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196</v>
      </c>
      <c r="G9" s="31"/>
      <c r="H9" s="31" t="s">
        <v>192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9" t="s">
        <v>1729</v>
      </c>
      <c r="C11" s="89"/>
      <c r="D11" s="90"/>
      <c r="E11" s="103"/>
      <c r="F11" s="92"/>
      <c r="G11" s="104"/>
      <c r="H11" s="92">
        <v>0.13489028700000003</v>
      </c>
      <c r="I11" s="93"/>
      <c r="J11" s="93">
        <f>IFERROR(H11/$H$11,0)</f>
        <v>1</v>
      </c>
      <c r="K11" s="93">
        <f>H11/'סכום נכסי הקרן'!$C$42</f>
        <v>1.9117449033981252E-4</v>
      </c>
    </row>
    <row r="12" spans="2:11" ht="21" customHeight="1">
      <c r="B12" s="114" t="s">
        <v>1730</v>
      </c>
      <c r="C12" s="89"/>
      <c r="D12" s="90"/>
      <c r="E12" s="103"/>
      <c r="F12" s="92"/>
      <c r="G12" s="104"/>
      <c r="H12" s="92">
        <v>0.13489028700000003</v>
      </c>
      <c r="I12" s="93"/>
      <c r="J12" s="93">
        <f t="shared" ref="J12:J14" si="0">IFERROR(H12/$H$11,0)</f>
        <v>1</v>
      </c>
      <c r="K12" s="93">
        <f>H12/'סכום נכסי הקרן'!$C$42</f>
        <v>1.9117449033981252E-4</v>
      </c>
    </row>
    <row r="13" spans="2:11">
      <c r="B13" s="86" t="s">
        <v>1731</v>
      </c>
      <c r="C13" s="89"/>
      <c r="D13" s="90"/>
      <c r="E13" s="103"/>
      <c r="F13" s="92"/>
      <c r="G13" s="104"/>
      <c r="H13" s="92">
        <v>0.13489028700000003</v>
      </c>
      <c r="I13" s="93"/>
      <c r="J13" s="93">
        <f t="shared" si="0"/>
        <v>1</v>
      </c>
      <c r="K13" s="93">
        <f>H13/'סכום נכסי הקרן'!$C$42</f>
        <v>1.9117449033981252E-4</v>
      </c>
    </row>
    <row r="14" spans="2:11">
      <c r="B14" s="87" t="s">
        <v>1732</v>
      </c>
      <c r="C14" s="89" t="s">
        <v>1733</v>
      </c>
      <c r="D14" s="90" t="s">
        <v>120</v>
      </c>
      <c r="E14" s="103">
        <v>44616</v>
      </c>
      <c r="F14" s="92">
        <v>3.5952000000000005E-2</v>
      </c>
      <c r="G14" s="104">
        <v>101404.19</v>
      </c>
      <c r="H14" s="92">
        <v>0.13489028700000003</v>
      </c>
      <c r="I14" s="93">
        <v>4.7833435106382989E-8</v>
      </c>
      <c r="J14" s="93">
        <f t="shared" si="0"/>
        <v>1</v>
      </c>
      <c r="K14" s="93">
        <f>H14/'סכום נכסי הקרן'!$C$42</f>
        <v>1.9117449033981252E-4</v>
      </c>
    </row>
    <row r="15" spans="2:11">
      <c r="B15" s="94"/>
      <c r="C15" s="89"/>
      <c r="D15" s="89"/>
      <c r="E15" s="89"/>
      <c r="F15" s="92"/>
      <c r="G15" s="104"/>
      <c r="H15" s="89"/>
      <c r="I15" s="89"/>
      <c r="J15" s="93"/>
      <c r="K15" s="89"/>
    </row>
    <row r="16" spans="2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111" t="s">
        <v>100</v>
      </c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111" t="s">
        <v>187</v>
      </c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111" t="s">
        <v>195</v>
      </c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 ht="16.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 ht="16.5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 ht="16.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>
      <c r="B115" s="95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95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95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2:11">
      <c r="B118" s="95"/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2:11">
      <c r="B119" s="95"/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2:11">
      <c r="B120" s="95"/>
      <c r="C120" s="96"/>
      <c r="D120" s="96"/>
      <c r="E120" s="96"/>
      <c r="F120" s="96"/>
      <c r="G120" s="96"/>
      <c r="H120" s="96"/>
      <c r="I120" s="96"/>
      <c r="J120" s="96"/>
      <c r="K120" s="96"/>
    </row>
    <row r="121" spans="2:11">
      <c r="B121" s="95"/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2:11">
      <c r="B122" s="95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2:11">
      <c r="B123" s="95"/>
      <c r="C123" s="96"/>
      <c r="D123" s="96"/>
      <c r="E123" s="96"/>
      <c r="F123" s="96"/>
      <c r="G123" s="96"/>
      <c r="H123" s="96"/>
      <c r="I123" s="96"/>
      <c r="J123" s="96"/>
      <c r="K123" s="96"/>
    </row>
    <row r="124" spans="2:11">
      <c r="B124" s="95"/>
      <c r="C124" s="96"/>
      <c r="D124" s="96"/>
      <c r="E124" s="96"/>
      <c r="F124" s="96"/>
      <c r="G124" s="96"/>
      <c r="H124" s="96"/>
      <c r="I124" s="96"/>
      <c r="J124" s="96"/>
      <c r="K124" s="96"/>
    </row>
    <row r="125" spans="2:11">
      <c r="B125" s="95"/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2:11">
      <c r="B126" s="95"/>
      <c r="C126" s="96"/>
      <c r="D126" s="96"/>
      <c r="E126" s="96"/>
      <c r="F126" s="96"/>
      <c r="G126" s="96"/>
      <c r="H126" s="96"/>
      <c r="I126" s="96"/>
      <c r="J126" s="96"/>
      <c r="K126" s="96"/>
    </row>
    <row r="127" spans="2:11">
      <c r="B127" s="95"/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2:11">
      <c r="B128" s="95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2:11">
      <c r="B129" s="95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2:11">
      <c r="B130" s="95"/>
      <c r="C130" s="96"/>
      <c r="D130" s="96"/>
      <c r="E130" s="96"/>
      <c r="F130" s="96"/>
      <c r="G130" s="96"/>
      <c r="H130" s="96"/>
      <c r="I130" s="96"/>
      <c r="J130" s="96"/>
      <c r="K130" s="96"/>
    </row>
    <row r="131" spans="2:11">
      <c r="B131" s="95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2:11">
      <c r="B132" s="95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2:11">
      <c r="B133" s="95"/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2:11">
      <c r="B134" s="95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2:11">
      <c r="B135" s="95"/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2:11">
      <c r="B136" s="95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2:11">
      <c r="B137" s="95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2:11">
      <c r="B138" s="95"/>
      <c r="C138" s="96"/>
      <c r="D138" s="96"/>
      <c r="E138" s="96"/>
      <c r="F138" s="96"/>
      <c r="G138" s="96"/>
      <c r="H138" s="96"/>
      <c r="I138" s="96"/>
      <c r="J138" s="96"/>
      <c r="K138" s="96"/>
    </row>
    <row r="139" spans="2:11">
      <c r="B139" s="95"/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2:11">
      <c r="B140" s="95"/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2:11">
      <c r="B141" s="95"/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2:11">
      <c r="B142" s="95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2:11">
      <c r="B143" s="95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2:11">
      <c r="B144" s="95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2:11">
      <c r="B145" s="95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2:11">
      <c r="B146" s="95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2:11">
      <c r="B147" s="95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2:11">
      <c r="B148" s="95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2:11">
      <c r="B149" s="95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2:11">
      <c r="B150" s="95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2:11">
      <c r="B151" s="95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2:11">
      <c r="B152" s="95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2:11">
      <c r="B153" s="95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2:11">
      <c r="B154" s="95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2:11">
      <c r="B155" s="95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2:11">
      <c r="B156" s="95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2:11">
      <c r="B157" s="95"/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2:11">
      <c r="B158" s="95"/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2:11">
      <c r="B159" s="95"/>
      <c r="C159" s="96"/>
      <c r="D159" s="96"/>
      <c r="E159" s="96"/>
      <c r="F159" s="96"/>
      <c r="G159" s="96"/>
      <c r="H159" s="96"/>
      <c r="I159" s="96"/>
      <c r="J159" s="96"/>
      <c r="K159" s="96"/>
    </row>
    <row r="160" spans="2:11">
      <c r="B160" s="95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2:11">
      <c r="B161" s="95"/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2:11">
      <c r="B162" s="95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2:11">
      <c r="B163" s="95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2:11">
      <c r="B164" s="95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2:11">
      <c r="B165" s="95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2:11">
      <c r="B166" s="95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2:11">
      <c r="B167" s="95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2:11">
      <c r="B168" s="95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2:11">
      <c r="B169" s="95"/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2:11">
      <c r="B170" s="95"/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2:11">
      <c r="B171" s="95"/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2:11">
      <c r="B172" s="95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2:11">
      <c r="B173" s="95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2:11">
      <c r="B174" s="95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2:11">
      <c r="B175" s="95"/>
      <c r="C175" s="96"/>
      <c r="D175" s="96"/>
      <c r="E175" s="96"/>
      <c r="F175" s="96"/>
      <c r="G175" s="96"/>
      <c r="H175" s="96"/>
      <c r="I175" s="96"/>
      <c r="J175" s="96"/>
      <c r="K175" s="96"/>
    </row>
    <row r="176" spans="2:11">
      <c r="B176" s="95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2:11">
      <c r="B177" s="95"/>
      <c r="C177" s="96"/>
      <c r="D177" s="96"/>
      <c r="E177" s="96"/>
      <c r="F177" s="96"/>
      <c r="G177" s="96"/>
      <c r="H177" s="96"/>
      <c r="I177" s="96"/>
      <c r="J177" s="96"/>
      <c r="K177" s="96"/>
    </row>
    <row r="178" spans="2:11">
      <c r="B178" s="95"/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2:11">
      <c r="B179" s="95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2:11">
      <c r="B180" s="95"/>
      <c r="C180" s="96"/>
      <c r="D180" s="96"/>
      <c r="E180" s="96"/>
      <c r="F180" s="96"/>
      <c r="G180" s="96"/>
      <c r="H180" s="96"/>
      <c r="I180" s="96"/>
      <c r="J180" s="96"/>
      <c r="K180" s="96"/>
    </row>
    <row r="181" spans="2:11">
      <c r="B181" s="95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2:11">
      <c r="B182" s="95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2:11">
      <c r="B183" s="95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2:11">
      <c r="B184" s="95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2:11">
      <c r="B185" s="95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2:11">
      <c r="B186" s="95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2:11">
      <c r="B187" s="95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2:11">
      <c r="B188" s="95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2:11">
      <c r="B189" s="95"/>
      <c r="C189" s="96"/>
      <c r="D189" s="96"/>
      <c r="E189" s="96"/>
      <c r="F189" s="96"/>
      <c r="G189" s="96"/>
      <c r="H189" s="96"/>
      <c r="I189" s="96"/>
      <c r="J189" s="96"/>
      <c r="K189" s="96"/>
    </row>
    <row r="190" spans="2:11">
      <c r="B190" s="95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2:11">
      <c r="B191" s="95"/>
      <c r="C191" s="96"/>
      <c r="D191" s="96"/>
      <c r="E191" s="96"/>
      <c r="F191" s="96"/>
      <c r="G191" s="96"/>
      <c r="H191" s="96"/>
      <c r="I191" s="96"/>
      <c r="J191" s="96"/>
      <c r="K191" s="96"/>
    </row>
    <row r="192" spans="2:11">
      <c r="B192" s="95"/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2:11">
      <c r="B193" s="95"/>
      <c r="C193" s="96"/>
      <c r="D193" s="96"/>
      <c r="E193" s="96"/>
      <c r="F193" s="96"/>
      <c r="G193" s="96"/>
      <c r="H193" s="96"/>
      <c r="I193" s="96"/>
      <c r="J193" s="96"/>
      <c r="K193" s="96"/>
    </row>
    <row r="194" spans="2:11">
      <c r="B194" s="95"/>
      <c r="C194" s="96"/>
      <c r="D194" s="96"/>
      <c r="E194" s="96"/>
      <c r="F194" s="96"/>
      <c r="G194" s="96"/>
      <c r="H194" s="96"/>
      <c r="I194" s="96"/>
      <c r="J194" s="96"/>
      <c r="K194" s="96"/>
    </row>
    <row r="195" spans="2:11">
      <c r="B195" s="95"/>
      <c r="C195" s="96"/>
      <c r="D195" s="96"/>
      <c r="E195" s="96"/>
      <c r="F195" s="96"/>
      <c r="G195" s="96"/>
      <c r="H195" s="96"/>
      <c r="I195" s="96"/>
      <c r="J195" s="96"/>
      <c r="K195" s="96"/>
    </row>
    <row r="196" spans="2:11">
      <c r="B196" s="95"/>
      <c r="C196" s="96"/>
      <c r="D196" s="96"/>
      <c r="E196" s="96"/>
      <c r="F196" s="96"/>
      <c r="G196" s="96"/>
      <c r="H196" s="96"/>
      <c r="I196" s="96"/>
      <c r="J196" s="96"/>
      <c r="K196" s="96"/>
    </row>
    <row r="197" spans="2:11">
      <c r="B197" s="95"/>
      <c r="C197" s="96"/>
      <c r="D197" s="96"/>
      <c r="E197" s="96"/>
      <c r="F197" s="96"/>
      <c r="G197" s="96"/>
      <c r="H197" s="96"/>
      <c r="I197" s="96"/>
      <c r="J197" s="96"/>
      <c r="K197" s="96"/>
    </row>
    <row r="198" spans="2:11">
      <c r="B198" s="95"/>
      <c r="C198" s="96"/>
      <c r="D198" s="96"/>
      <c r="E198" s="96"/>
      <c r="F198" s="96"/>
      <c r="G198" s="96"/>
      <c r="H198" s="96"/>
      <c r="I198" s="96"/>
      <c r="J198" s="96"/>
      <c r="K198" s="96"/>
    </row>
    <row r="199" spans="2:11">
      <c r="B199" s="95"/>
      <c r="C199" s="96"/>
      <c r="D199" s="96"/>
      <c r="E199" s="96"/>
      <c r="F199" s="96"/>
      <c r="G199" s="96"/>
      <c r="H199" s="96"/>
      <c r="I199" s="96"/>
      <c r="J199" s="96"/>
      <c r="K199" s="96"/>
    </row>
    <row r="200" spans="2:11">
      <c r="B200" s="95"/>
      <c r="C200" s="96"/>
      <c r="D200" s="96"/>
      <c r="E200" s="96"/>
      <c r="F200" s="96"/>
      <c r="G200" s="96"/>
      <c r="H200" s="96"/>
      <c r="I200" s="96"/>
      <c r="J200" s="96"/>
      <c r="K200" s="96"/>
    </row>
    <row r="201" spans="2:11">
      <c r="B201" s="95"/>
      <c r="C201" s="96"/>
      <c r="D201" s="96"/>
      <c r="E201" s="96"/>
      <c r="F201" s="96"/>
      <c r="G201" s="96"/>
      <c r="H201" s="96"/>
      <c r="I201" s="96"/>
      <c r="J201" s="96"/>
      <c r="K201" s="96"/>
    </row>
    <row r="202" spans="2:11">
      <c r="B202" s="95"/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2:11">
      <c r="B203" s="95"/>
      <c r="C203" s="96"/>
      <c r="D203" s="96"/>
      <c r="E203" s="96"/>
      <c r="F203" s="96"/>
      <c r="G203" s="96"/>
      <c r="H203" s="96"/>
      <c r="I203" s="96"/>
      <c r="J203" s="96"/>
      <c r="K203" s="96"/>
    </row>
    <row r="204" spans="2:11">
      <c r="B204" s="95"/>
      <c r="C204" s="96"/>
      <c r="D204" s="96"/>
      <c r="E204" s="96"/>
      <c r="F204" s="96"/>
      <c r="G204" s="96"/>
      <c r="H204" s="96"/>
      <c r="I204" s="96"/>
      <c r="J204" s="96"/>
      <c r="K204" s="96"/>
    </row>
    <row r="205" spans="2:11">
      <c r="B205" s="95"/>
      <c r="C205" s="96"/>
      <c r="D205" s="96"/>
      <c r="E205" s="96"/>
      <c r="F205" s="96"/>
      <c r="G205" s="96"/>
      <c r="H205" s="96"/>
      <c r="I205" s="96"/>
      <c r="J205" s="96"/>
      <c r="K205" s="96"/>
    </row>
    <row r="206" spans="2:11">
      <c r="B206" s="95"/>
      <c r="C206" s="96"/>
      <c r="D206" s="96"/>
      <c r="E206" s="96"/>
      <c r="F206" s="96"/>
      <c r="G206" s="96"/>
      <c r="H206" s="96"/>
      <c r="I206" s="96"/>
      <c r="J206" s="96"/>
      <c r="K206" s="96"/>
    </row>
    <row r="207" spans="2:11">
      <c r="B207" s="95"/>
      <c r="C207" s="96"/>
      <c r="D207" s="96"/>
      <c r="E207" s="96"/>
      <c r="F207" s="96"/>
      <c r="G207" s="96"/>
      <c r="H207" s="96"/>
      <c r="I207" s="96"/>
      <c r="J207" s="96"/>
      <c r="K207" s="96"/>
    </row>
    <row r="208" spans="2:11">
      <c r="B208" s="95"/>
      <c r="C208" s="96"/>
      <c r="D208" s="96"/>
      <c r="E208" s="96"/>
      <c r="F208" s="96"/>
      <c r="G208" s="96"/>
      <c r="H208" s="96"/>
      <c r="I208" s="96"/>
      <c r="J208" s="96"/>
      <c r="K208" s="96"/>
    </row>
    <row r="209" spans="2:11">
      <c r="B209" s="95"/>
      <c r="C209" s="96"/>
      <c r="D209" s="96"/>
      <c r="E209" s="96"/>
      <c r="F209" s="96"/>
      <c r="G209" s="96"/>
      <c r="H209" s="96"/>
      <c r="I209" s="96"/>
      <c r="J209" s="96"/>
      <c r="K209" s="96"/>
    </row>
    <row r="210" spans="2:11">
      <c r="B210" s="95"/>
      <c r="C210" s="96"/>
      <c r="D210" s="96"/>
      <c r="E210" s="96"/>
      <c r="F210" s="96"/>
      <c r="G210" s="96"/>
      <c r="H210" s="96"/>
      <c r="I210" s="96"/>
      <c r="J210" s="96"/>
      <c r="K210" s="96"/>
    </row>
    <row r="211" spans="2:11">
      <c r="B211" s="95"/>
      <c r="C211" s="96"/>
      <c r="D211" s="96"/>
      <c r="E211" s="96"/>
      <c r="F211" s="96"/>
      <c r="G211" s="96"/>
      <c r="H211" s="96"/>
      <c r="I211" s="96"/>
      <c r="J211" s="96"/>
      <c r="K211" s="96"/>
    </row>
    <row r="212" spans="2:11">
      <c r="B212" s="95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2:11">
      <c r="B213" s="95"/>
      <c r="C213" s="96"/>
      <c r="D213" s="96"/>
      <c r="E213" s="96"/>
      <c r="F213" s="96"/>
      <c r="G213" s="96"/>
      <c r="H213" s="96"/>
      <c r="I213" s="96"/>
      <c r="J213" s="96"/>
      <c r="K213" s="96"/>
    </row>
    <row r="214" spans="2:11">
      <c r="B214" s="95"/>
      <c r="C214" s="96"/>
      <c r="D214" s="96"/>
      <c r="E214" s="96"/>
      <c r="F214" s="96"/>
      <c r="G214" s="96"/>
      <c r="H214" s="96"/>
      <c r="I214" s="96"/>
      <c r="J214" s="96"/>
      <c r="K214" s="96"/>
    </row>
    <row r="215" spans="2:11">
      <c r="B215" s="95"/>
      <c r="C215" s="96"/>
      <c r="D215" s="96"/>
      <c r="E215" s="96"/>
      <c r="F215" s="96"/>
      <c r="G215" s="96"/>
      <c r="H215" s="96"/>
      <c r="I215" s="96"/>
      <c r="J215" s="96"/>
      <c r="K215" s="96"/>
    </row>
    <row r="216" spans="2:11">
      <c r="B216" s="95"/>
      <c r="C216" s="96"/>
      <c r="D216" s="96"/>
      <c r="E216" s="96"/>
      <c r="F216" s="96"/>
      <c r="G216" s="96"/>
      <c r="H216" s="96"/>
      <c r="I216" s="96"/>
      <c r="J216" s="96"/>
      <c r="K216" s="96"/>
    </row>
    <row r="217" spans="2:11">
      <c r="B217" s="95"/>
      <c r="C217" s="96"/>
      <c r="D217" s="96"/>
      <c r="E217" s="96"/>
      <c r="F217" s="96"/>
      <c r="G217" s="96"/>
      <c r="H217" s="96"/>
      <c r="I217" s="96"/>
      <c r="J217" s="96"/>
      <c r="K217" s="96"/>
    </row>
    <row r="218" spans="2:11">
      <c r="B218" s="95"/>
      <c r="C218" s="96"/>
      <c r="D218" s="96"/>
      <c r="E218" s="96"/>
      <c r="F218" s="96"/>
      <c r="G218" s="96"/>
      <c r="H218" s="96"/>
      <c r="I218" s="96"/>
      <c r="J218" s="96"/>
      <c r="K218" s="96"/>
    </row>
    <row r="219" spans="2:11">
      <c r="B219" s="95"/>
      <c r="C219" s="96"/>
      <c r="D219" s="96"/>
      <c r="E219" s="96"/>
      <c r="F219" s="96"/>
      <c r="G219" s="96"/>
      <c r="H219" s="96"/>
      <c r="I219" s="96"/>
      <c r="J219" s="96"/>
      <c r="K219" s="96"/>
    </row>
    <row r="220" spans="2:11">
      <c r="B220" s="95"/>
      <c r="C220" s="96"/>
      <c r="D220" s="96"/>
      <c r="E220" s="96"/>
      <c r="F220" s="96"/>
      <c r="G220" s="96"/>
      <c r="H220" s="96"/>
      <c r="I220" s="96"/>
      <c r="J220" s="96"/>
      <c r="K220" s="96"/>
    </row>
    <row r="221" spans="2:11">
      <c r="B221" s="95"/>
      <c r="C221" s="96"/>
      <c r="D221" s="96"/>
      <c r="E221" s="96"/>
      <c r="F221" s="96"/>
      <c r="G221" s="96"/>
      <c r="H221" s="96"/>
      <c r="I221" s="96"/>
      <c r="J221" s="96"/>
      <c r="K221" s="96"/>
    </row>
    <row r="222" spans="2:11">
      <c r="B222" s="95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2:11">
      <c r="B223" s="95"/>
      <c r="C223" s="96"/>
      <c r="D223" s="96"/>
      <c r="E223" s="96"/>
      <c r="F223" s="96"/>
      <c r="G223" s="96"/>
      <c r="H223" s="96"/>
      <c r="I223" s="96"/>
      <c r="J223" s="96"/>
      <c r="K223" s="96"/>
    </row>
    <row r="224" spans="2:11">
      <c r="B224" s="95"/>
      <c r="C224" s="96"/>
      <c r="D224" s="96"/>
      <c r="E224" s="96"/>
      <c r="F224" s="96"/>
      <c r="G224" s="96"/>
      <c r="H224" s="96"/>
      <c r="I224" s="96"/>
      <c r="J224" s="96"/>
      <c r="K224" s="96"/>
    </row>
    <row r="225" spans="2:11">
      <c r="B225" s="95"/>
      <c r="C225" s="96"/>
      <c r="D225" s="96"/>
      <c r="E225" s="96"/>
      <c r="F225" s="96"/>
      <c r="G225" s="96"/>
      <c r="H225" s="96"/>
      <c r="I225" s="96"/>
      <c r="J225" s="96"/>
      <c r="K225" s="96"/>
    </row>
    <row r="226" spans="2:11">
      <c r="B226" s="95"/>
      <c r="C226" s="96"/>
      <c r="D226" s="96"/>
      <c r="E226" s="96"/>
      <c r="F226" s="96"/>
      <c r="G226" s="96"/>
      <c r="H226" s="96"/>
      <c r="I226" s="96"/>
      <c r="J226" s="96"/>
      <c r="K226" s="96"/>
    </row>
    <row r="227" spans="2:11">
      <c r="B227" s="95"/>
      <c r="C227" s="96"/>
      <c r="D227" s="96"/>
      <c r="E227" s="96"/>
      <c r="F227" s="96"/>
      <c r="G227" s="96"/>
      <c r="H227" s="96"/>
      <c r="I227" s="96"/>
      <c r="J227" s="96"/>
      <c r="K227" s="96"/>
    </row>
    <row r="228" spans="2:11">
      <c r="B228" s="95"/>
      <c r="C228" s="96"/>
      <c r="D228" s="96"/>
      <c r="E228" s="96"/>
      <c r="F228" s="96"/>
      <c r="G228" s="96"/>
      <c r="H228" s="96"/>
      <c r="I228" s="96"/>
      <c r="J228" s="96"/>
      <c r="K228" s="96"/>
    </row>
    <row r="229" spans="2:11">
      <c r="B229" s="95"/>
      <c r="C229" s="96"/>
      <c r="D229" s="96"/>
      <c r="E229" s="96"/>
      <c r="F229" s="96"/>
      <c r="G229" s="96"/>
      <c r="H229" s="96"/>
      <c r="I229" s="96"/>
      <c r="J229" s="96"/>
      <c r="K229" s="96"/>
    </row>
    <row r="230" spans="2:11">
      <c r="B230" s="95"/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2:11">
      <c r="B231" s="95"/>
      <c r="C231" s="96"/>
      <c r="D231" s="96"/>
      <c r="E231" s="96"/>
      <c r="F231" s="96"/>
      <c r="G231" s="96"/>
      <c r="H231" s="96"/>
      <c r="I231" s="96"/>
      <c r="J231" s="96"/>
      <c r="K231" s="96"/>
    </row>
    <row r="232" spans="2:11">
      <c r="B232" s="95"/>
      <c r="C232" s="96"/>
      <c r="D232" s="96"/>
      <c r="E232" s="96"/>
      <c r="F232" s="96"/>
      <c r="G232" s="96"/>
      <c r="H232" s="96"/>
      <c r="I232" s="96"/>
      <c r="J232" s="96"/>
      <c r="K232" s="96"/>
    </row>
    <row r="233" spans="2:11">
      <c r="B233" s="95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2:11">
      <c r="B234" s="95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2:11">
      <c r="B235" s="95"/>
      <c r="C235" s="96"/>
      <c r="D235" s="96"/>
      <c r="E235" s="96"/>
      <c r="F235" s="96"/>
      <c r="G235" s="96"/>
      <c r="H235" s="96"/>
      <c r="I235" s="96"/>
      <c r="J235" s="96"/>
      <c r="K235" s="96"/>
    </row>
    <row r="236" spans="2:11">
      <c r="B236" s="95"/>
      <c r="C236" s="96"/>
      <c r="D236" s="96"/>
      <c r="E236" s="96"/>
      <c r="F236" s="96"/>
      <c r="G236" s="96"/>
      <c r="H236" s="96"/>
      <c r="I236" s="96"/>
      <c r="J236" s="96"/>
      <c r="K236" s="96"/>
    </row>
    <row r="237" spans="2:11">
      <c r="B237" s="95"/>
      <c r="C237" s="96"/>
      <c r="D237" s="96"/>
      <c r="E237" s="96"/>
      <c r="F237" s="96"/>
      <c r="G237" s="96"/>
      <c r="H237" s="96"/>
      <c r="I237" s="96"/>
      <c r="J237" s="96"/>
      <c r="K237" s="96"/>
    </row>
    <row r="238" spans="2:11">
      <c r="B238" s="95"/>
      <c r="C238" s="96"/>
      <c r="D238" s="96"/>
      <c r="E238" s="96"/>
      <c r="F238" s="96"/>
      <c r="G238" s="96"/>
      <c r="H238" s="96"/>
      <c r="I238" s="96"/>
      <c r="J238" s="96"/>
      <c r="K238" s="96"/>
    </row>
    <row r="239" spans="2:11">
      <c r="B239" s="95"/>
      <c r="C239" s="96"/>
      <c r="D239" s="96"/>
      <c r="E239" s="96"/>
      <c r="F239" s="96"/>
      <c r="G239" s="96"/>
      <c r="H239" s="96"/>
      <c r="I239" s="96"/>
      <c r="J239" s="96"/>
      <c r="K239" s="96"/>
    </row>
    <row r="240" spans="2:11">
      <c r="B240" s="95"/>
      <c r="C240" s="96"/>
      <c r="D240" s="96"/>
      <c r="E240" s="96"/>
      <c r="F240" s="96"/>
      <c r="G240" s="96"/>
      <c r="H240" s="96"/>
      <c r="I240" s="96"/>
      <c r="J240" s="96"/>
      <c r="K240" s="96"/>
    </row>
    <row r="241" spans="2:11">
      <c r="B241" s="95"/>
      <c r="C241" s="96"/>
      <c r="D241" s="96"/>
      <c r="E241" s="96"/>
      <c r="F241" s="96"/>
      <c r="G241" s="96"/>
      <c r="H241" s="96"/>
      <c r="I241" s="96"/>
      <c r="J241" s="96"/>
      <c r="K241" s="96"/>
    </row>
    <row r="242" spans="2:11">
      <c r="B242" s="95"/>
      <c r="C242" s="96"/>
      <c r="D242" s="96"/>
      <c r="E242" s="96"/>
      <c r="F242" s="96"/>
      <c r="G242" s="96"/>
      <c r="H242" s="96"/>
      <c r="I242" s="96"/>
      <c r="J242" s="96"/>
      <c r="K242" s="96"/>
    </row>
    <row r="243" spans="2:11">
      <c r="B243" s="95"/>
      <c r="C243" s="96"/>
      <c r="D243" s="96"/>
      <c r="E243" s="96"/>
      <c r="F243" s="96"/>
      <c r="G243" s="96"/>
      <c r="H243" s="96"/>
      <c r="I243" s="96"/>
      <c r="J243" s="96"/>
      <c r="K243" s="96"/>
    </row>
    <row r="244" spans="2:11">
      <c r="B244" s="95"/>
      <c r="C244" s="96"/>
      <c r="D244" s="96"/>
      <c r="E244" s="96"/>
      <c r="F244" s="96"/>
      <c r="G244" s="96"/>
      <c r="H244" s="96"/>
      <c r="I244" s="96"/>
      <c r="J244" s="96"/>
      <c r="K244" s="96"/>
    </row>
    <row r="245" spans="2:11">
      <c r="B245" s="95"/>
      <c r="C245" s="96"/>
      <c r="D245" s="96"/>
      <c r="E245" s="96"/>
      <c r="F245" s="96"/>
      <c r="G245" s="96"/>
      <c r="H245" s="96"/>
      <c r="I245" s="96"/>
      <c r="J245" s="96"/>
      <c r="K245" s="96"/>
    </row>
    <row r="246" spans="2:11">
      <c r="B246" s="95"/>
      <c r="C246" s="96"/>
      <c r="D246" s="96"/>
      <c r="E246" s="96"/>
      <c r="F246" s="96"/>
      <c r="G246" s="96"/>
      <c r="H246" s="96"/>
      <c r="I246" s="96"/>
      <c r="J246" s="96"/>
      <c r="K246" s="96"/>
    </row>
    <row r="247" spans="2:11">
      <c r="B247" s="95"/>
      <c r="C247" s="96"/>
      <c r="D247" s="96"/>
      <c r="E247" s="96"/>
      <c r="F247" s="96"/>
      <c r="G247" s="96"/>
      <c r="H247" s="96"/>
      <c r="I247" s="96"/>
      <c r="J247" s="96"/>
      <c r="K247" s="96"/>
    </row>
    <row r="248" spans="2:11">
      <c r="B248" s="95"/>
      <c r="C248" s="96"/>
      <c r="D248" s="96"/>
      <c r="E248" s="96"/>
      <c r="F248" s="96"/>
      <c r="G248" s="96"/>
      <c r="H248" s="96"/>
      <c r="I248" s="96"/>
      <c r="J248" s="96"/>
      <c r="K248" s="96"/>
    </row>
    <row r="249" spans="2:11">
      <c r="B249" s="95"/>
      <c r="C249" s="96"/>
      <c r="D249" s="96"/>
      <c r="E249" s="96"/>
      <c r="F249" s="96"/>
      <c r="G249" s="96"/>
      <c r="H249" s="96"/>
      <c r="I249" s="96"/>
      <c r="J249" s="96"/>
      <c r="K249" s="96"/>
    </row>
    <row r="250" spans="2:11">
      <c r="B250" s="95"/>
      <c r="C250" s="96"/>
      <c r="D250" s="96"/>
      <c r="E250" s="96"/>
      <c r="F250" s="96"/>
      <c r="G250" s="96"/>
      <c r="H250" s="96"/>
      <c r="I250" s="96"/>
      <c r="J250" s="96"/>
      <c r="K250" s="96"/>
    </row>
    <row r="251" spans="2:11">
      <c r="B251" s="95"/>
      <c r="C251" s="96"/>
      <c r="D251" s="96"/>
      <c r="E251" s="96"/>
      <c r="F251" s="96"/>
      <c r="G251" s="96"/>
      <c r="H251" s="96"/>
      <c r="I251" s="96"/>
      <c r="J251" s="96"/>
      <c r="K251" s="96"/>
    </row>
    <row r="252" spans="2:11">
      <c r="B252" s="95"/>
      <c r="C252" s="96"/>
      <c r="D252" s="96"/>
      <c r="E252" s="96"/>
      <c r="F252" s="96"/>
      <c r="G252" s="96"/>
      <c r="H252" s="96"/>
      <c r="I252" s="96"/>
      <c r="J252" s="96"/>
      <c r="K252" s="96"/>
    </row>
    <row r="253" spans="2:11">
      <c r="B253" s="95"/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2:11">
      <c r="B254" s="95"/>
      <c r="C254" s="96"/>
      <c r="D254" s="96"/>
      <c r="E254" s="96"/>
      <c r="F254" s="96"/>
      <c r="G254" s="96"/>
      <c r="H254" s="96"/>
      <c r="I254" s="96"/>
      <c r="J254" s="96"/>
      <c r="K254" s="96"/>
    </row>
    <row r="255" spans="2:11">
      <c r="B255" s="95"/>
      <c r="C255" s="96"/>
      <c r="D255" s="96"/>
      <c r="E255" s="96"/>
      <c r="F255" s="96"/>
      <c r="G255" s="96"/>
      <c r="H255" s="96"/>
      <c r="I255" s="96"/>
      <c r="J255" s="96"/>
      <c r="K255" s="96"/>
    </row>
    <row r="256" spans="2:11">
      <c r="B256" s="95"/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2:11">
      <c r="B257" s="95"/>
      <c r="C257" s="96"/>
      <c r="D257" s="96"/>
      <c r="E257" s="96"/>
      <c r="F257" s="96"/>
      <c r="G257" s="96"/>
      <c r="H257" s="96"/>
      <c r="I257" s="96"/>
      <c r="J257" s="96"/>
      <c r="K257" s="96"/>
    </row>
    <row r="258" spans="2:11">
      <c r="B258" s="95"/>
      <c r="C258" s="96"/>
      <c r="D258" s="96"/>
      <c r="E258" s="96"/>
      <c r="F258" s="96"/>
      <c r="G258" s="96"/>
      <c r="H258" s="96"/>
      <c r="I258" s="96"/>
      <c r="J258" s="96"/>
      <c r="K258" s="96"/>
    </row>
    <row r="259" spans="2:11">
      <c r="B259" s="95"/>
      <c r="C259" s="96"/>
      <c r="D259" s="96"/>
      <c r="E259" s="96"/>
      <c r="F259" s="96"/>
      <c r="G259" s="96"/>
      <c r="H259" s="96"/>
      <c r="I259" s="96"/>
      <c r="J259" s="96"/>
      <c r="K259" s="96"/>
    </row>
    <row r="260" spans="2:11">
      <c r="B260" s="95"/>
      <c r="C260" s="96"/>
      <c r="D260" s="96"/>
      <c r="E260" s="96"/>
      <c r="F260" s="96"/>
      <c r="G260" s="96"/>
      <c r="H260" s="96"/>
      <c r="I260" s="96"/>
      <c r="J260" s="96"/>
      <c r="K260" s="96"/>
    </row>
    <row r="261" spans="2:11">
      <c r="B261" s="95"/>
      <c r="C261" s="96"/>
      <c r="D261" s="96"/>
      <c r="E261" s="96"/>
      <c r="F261" s="96"/>
      <c r="G261" s="96"/>
      <c r="H261" s="96"/>
      <c r="I261" s="96"/>
      <c r="J261" s="96"/>
      <c r="K261" s="96"/>
    </row>
    <row r="262" spans="2:11">
      <c r="B262" s="95"/>
      <c r="C262" s="96"/>
      <c r="D262" s="96"/>
      <c r="E262" s="96"/>
      <c r="F262" s="96"/>
      <c r="G262" s="96"/>
      <c r="H262" s="96"/>
      <c r="I262" s="96"/>
      <c r="J262" s="96"/>
      <c r="K262" s="96"/>
    </row>
    <row r="263" spans="2:11">
      <c r="B263" s="95"/>
      <c r="C263" s="96"/>
      <c r="D263" s="96"/>
      <c r="E263" s="96"/>
      <c r="F263" s="96"/>
      <c r="G263" s="96"/>
      <c r="H263" s="96"/>
      <c r="I263" s="96"/>
      <c r="J263" s="96"/>
      <c r="K263" s="96"/>
    </row>
    <row r="264" spans="2:11">
      <c r="B264" s="95"/>
      <c r="C264" s="96"/>
      <c r="D264" s="96"/>
      <c r="E264" s="96"/>
      <c r="F264" s="96"/>
      <c r="G264" s="96"/>
      <c r="H264" s="96"/>
      <c r="I264" s="96"/>
      <c r="J264" s="96"/>
      <c r="K264" s="96"/>
    </row>
    <row r="265" spans="2:11">
      <c r="B265" s="95"/>
      <c r="C265" s="96"/>
      <c r="D265" s="96"/>
      <c r="E265" s="96"/>
      <c r="F265" s="96"/>
      <c r="G265" s="96"/>
      <c r="H265" s="96"/>
      <c r="I265" s="96"/>
      <c r="J265" s="96"/>
      <c r="K265" s="96"/>
    </row>
    <row r="266" spans="2:11">
      <c r="B266" s="95"/>
      <c r="C266" s="96"/>
      <c r="D266" s="96"/>
      <c r="E266" s="96"/>
      <c r="F266" s="96"/>
      <c r="G266" s="96"/>
      <c r="H266" s="96"/>
      <c r="I266" s="96"/>
      <c r="J266" s="96"/>
      <c r="K266" s="96"/>
    </row>
    <row r="267" spans="2:11">
      <c r="B267" s="95"/>
      <c r="C267" s="96"/>
      <c r="D267" s="96"/>
      <c r="E267" s="96"/>
      <c r="F267" s="96"/>
      <c r="G267" s="96"/>
      <c r="H267" s="96"/>
      <c r="I267" s="96"/>
      <c r="J267" s="96"/>
      <c r="K267" s="96"/>
    </row>
    <row r="268" spans="2:11">
      <c r="B268" s="95"/>
      <c r="C268" s="96"/>
      <c r="D268" s="96"/>
      <c r="E268" s="96"/>
      <c r="F268" s="96"/>
      <c r="G268" s="96"/>
      <c r="H268" s="96"/>
      <c r="I268" s="96"/>
      <c r="J268" s="96"/>
      <c r="K268" s="96"/>
    </row>
    <row r="269" spans="2:11">
      <c r="B269" s="95"/>
      <c r="C269" s="96"/>
      <c r="D269" s="96"/>
      <c r="E269" s="96"/>
      <c r="F269" s="96"/>
      <c r="G269" s="96"/>
      <c r="H269" s="96"/>
      <c r="I269" s="96"/>
      <c r="J269" s="96"/>
      <c r="K269" s="96"/>
    </row>
    <row r="270" spans="2:11">
      <c r="B270" s="95"/>
      <c r="C270" s="96"/>
      <c r="D270" s="96"/>
      <c r="E270" s="96"/>
      <c r="F270" s="96"/>
      <c r="G270" s="96"/>
      <c r="H270" s="96"/>
      <c r="I270" s="96"/>
      <c r="J270" s="96"/>
      <c r="K270" s="96"/>
    </row>
    <row r="271" spans="2:11">
      <c r="B271" s="95"/>
      <c r="C271" s="96"/>
      <c r="D271" s="96"/>
      <c r="E271" s="96"/>
      <c r="F271" s="96"/>
      <c r="G271" s="96"/>
      <c r="H271" s="96"/>
      <c r="I271" s="96"/>
      <c r="J271" s="96"/>
      <c r="K271" s="96"/>
    </row>
    <row r="272" spans="2:11">
      <c r="B272" s="95"/>
      <c r="C272" s="96"/>
      <c r="D272" s="96"/>
      <c r="E272" s="96"/>
      <c r="F272" s="96"/>
      <c r="G272" s="96"/>
      <c r="H272" s="96"/>
      <c r="I272" s="96"/>
      <c r="J272" s="96"/>
      <c r="K272" s="96"/>
    </row>
    <row r="273" spans="2:11">
      <c r="B273" s="95"/>
      <c r="C273" s="96"/>
      <c r="D273" s="96"/>
      <c r="E273" s="96"/>
      <c r="F273" s="96"/>
      <c r="G273" s="96"/>
      <c r="H273" s="96"/>
      <c r="I273" s="96"/>
      <c r="J273" s="96"/>
      <c r="K273" s="96"/>
    </row>
    <row r="274" spans="2:11">
      <c r="B274" s="95"/>
      <c r="C274" s="96"/>
      <c r="D274" s="96"/>
      <c r="E274" s="96"/>
      <c r="F274" s="96"/>
      <c r="G274" s="96"/>
      <c r="H274" s="96"/>
      <c r="I274" s="96"/>
      <c r="J274" s="96"/>
      <c r="K274" s="96"/>
    </row>
    <row r="275" spans="2:11">
      <c r="B275" s="95"/>
      <c r="C275" s="96"/>
      <c r="D275" s="96"/>
      <c r="E275" s="96"/>
      <c r="F275" s="96"/>
      <c r="G275" s="96"/>
      <c r="H275" s="96"/>
      <c r="I275" s="96"/>
      <c r="J275" s="96"/>
      <c r="K275" s="96"/>
    </row>
    <row r="276" spans="2:11">
      <c r="B276" s="95"/>
      <c r="C276" s="96"/>
      <c r="D276" s="96"/>
      <c r="E276" s="96"/>
      <c r="F276" s="96"/>
      <c r="G276" s="96"/>
      <c r="H276" s="96"/>
      <c r="I276" s="96"/>
      <c r="J276" s="96"/>
      <c r="K276" s="96"/>
    </row>
    <row r="277" spans="2:11">
      <c r="B277" s="95"/>
      <c r="C277" s="96"/>
      <c r="D277" s="96"/>
      <c r="E277" s="96"/>
      <c r="F277" s="96"/>
      <c r="G277" s="96"/>
      <c r="H277" s="96"/>
      <c r="I277" s="96"/>
      <c r="J277" s="96"/>
      <c r="K277" s="96"/>
    </row>
    <row r="278" spans="2:11">
      <c r="B278" s="95"/>
      <c r="C278" s="96"/>
      <c r="D278" s="96"/>
      <c r="E278" s="96"/>
      <c r="F278" s="96"/>
      <c r="G278" s="96"/>
      <c r="H278" s="96"/>
      <c r="I278" s="96"/>
      <c r="J278" s="96"/>
      <c r="K278" s="96"/>
    </row>
    <row r="279" spans="2:11">
      <c r="B279" s="95"/>
      <c r="C279" s="96"/>
      <c r="D279" s="96"/>
      <c r="E279" s="96"/>
      <c r="F279" s="96"/>
      <c r="G279" s="96"/>
      <c r="H279" s="96"/>
      <c r="I279" s="96"/>
      <c r="J279" s="96"/>
      <c r="K279" s="96"/>
    </row>
    <row r="280" spans="2:11">
      <c r="B280" s="95"/>
      <c r="C280" s="96"/>
      <c r="D280" s="96"/>
      <c r="E280" s="96"/>
      <c r="F280" s="96"/>
      <c r="G280" s="96"/>
      <c r="H280" s="96"/>
      <c r="I280" s="96"/>
      <c r="J280" s="96"/>
      <c r="K280" s="96"/>
    </row>
    <row r="281" spans="2:11">
      <c r="B281" s="95"/>
      <c r="C281" s="96"/>
      <c r="D281" s="96"/>
      <c r="E281" s="96"/>
      <c r="F281" s="96"/>
      <c r="G281" s="96"/>
      <c r="H281" s="96"/>
      <c r="I281" s="96"/>
      <c r="J281" s="96"/>
      <c r="K281" s="96"/>
    </row>
    <row r="282" spans="2:11">
      <c r="B282" s="95"/>
      <c r="C282" s="96"/>
      <c r="D282" s="96"/>
      <c r="E282" s="96"/>
      <c r="F282" s="96"/>
      <c r="G282" s="96"/>
      <c r="H282" s="96"/>
      <c r="I282" s="96"/>
      <c r="J282" s="96"/>
      <c r="K282" s="96"/>
    </row>
    <row r="283" spans="2:11">
      <c r="B283" s="95"/>
      <c r="C283" s="96"/>
      <c r="D283" s="96"/>
      <c r="E283" s="96"/>
      <c r="F283" s="96"/>
      <c r="G283" s="96"/>
      <c r="H283" s="96"/>
      <c r="I283" s="96"/>
      <c r="J283" s="96"/>
      <c r="K283" s="96"/>
    </row>
    <row r="284" spans="2:11">
      <c r="B284" s="95"/>
      <c r="C284" s="96"/>
      <c r="D284" s="96"/>
      <c r="E284" s="96"/>
      <c r="F284" s="96"/>
      <c r="G284" s="96"/>
      <c r="H284" s="96"/>
      <c r="I284" s="96"/>
      <c r="J284" s="96"/>
      <c r="K284" s="96"/>
    </row>
    <row r="285" spans="2:11">
      <c r="B285" s="95"/>
      <c r="C285" s="96"/>
      <c r="D285" s="96"/>
      <c r="E285" s="96"/>
      <c r="F285" s="96"/>
      <c r="G285" s="96"/>
      <c r="H285" s="96"/>
      <c r="I285" s="96"/>
      <c r="J285" s="96"/>
      <c r="K285" s="96"/>
    </row>
    <row r="286" spans="2:11">
      <c r="B286" s="95"/>
      <c r="C286" s="96"/>
      <c r="D286" s="96"/>
      <c r="E286" s="96"/>
      <c r="F286" s="96"/>
      <c r="G286" s="96"/>
      <c r="H286" s="96"/>
      <c r="I286" s="96"/>
      <c r="J286" s="96"/>
      <c r="K286" s="96"/>
    </row>
    <row r="287" spans="2:11">
      <c r="B287" s="95"/>
      <c r="C287" s="96"/>
      <c r="D287" s="96"/>
      <c r="E287" s="96"/>
      <c r="F287" s="96"/>
      <c r="G287" s="96"/>
      <c r="H287" s="96"/>
      <c r="I287" s="96"/>
      <c r="J287" s="96"/>
      <c r="K287" s="96"/>
    </row>
    <row r="288" spans="2:11">
      <c r="B288" s="95"/>
      <c r="C288" s="96"/>
      <c r="D288" s="96"/>
      <c r="E288" s="96"/>
      <c r="F288" s="96"/>
      <c r="G288" s="96"/>
      <c r="H288" s="96"/>
      <c r="I288" s="96"/>
      <c r="J288" s="96"/>
      <c r="K288" s="96"/>
    </row>
    <row r="289" spans="2:11">
      <c r="B289" s="95"/>
      <c r="C289" s="96"/>
      <c r="D289" s="96"/>
      <c r="E289" s="96"/>
      <c r="F289" s="96"/>
      <c r="G289" s="96"/>
      <c r="H289" s="96"/>
      <c r="I289" s="96"/>
      <c r="J289" s="96"/>
      <c r="K289" s="96"/>
    </row>
    <row r="290" spans="2:11">
      <c r="B290" s="95"/>
      <c r="C290" s="96"/>
      <c r="D290" s="96"/>
      <c r="E290" s="96"/>
      <c r="F290" s="96"/>
      <c r="G290" s="96"/>
      <c r="H290" s="96"/>
      <c r="I290" s="96"/>
      <c r="J290" s="96"/>
      <c r="K290" s="96"/>
    </row>
    <row r="291" spans="2:11">
      <c r="B291" s="95"/>
      <c r="C291" s="96"/>
      <c r="D291" s="96"/>
      <c r="E291" s="96"/>
      <c r="F291" s="96"/>
      <c r="G291" s="96"/>
      <c r="H291" s="96"/>
      <c r="I291" s="96"/>
      <c r="J291" s="96"/>
      <c r="K291" s="96"/>
    </row>
    <row r="292" spans="2:11">
      <c r="B292" s="95"/>
      <c r="C292" s="96"/>
      <c r="D292" s="96"/>
      <c r="E292" s="96"/>
      <c r="F292" s="96"/>
      <c r="G292" s="96"/>
      <c r="H292" s="96"/>
      <c r="I292" s="96"/>
      <c r="J292" s="96"/>
      <c r="K292" s="96"/>
    </row>
    <row r="293" spans="2:11">
      <c r="B293" s="95"/>
      <c r="C293" s="96"/>
      <c r="D293" s="96"/>
      <c r="E293" s="96"/>
      <c r="F293" s="96"/>
      <c r="G293" s="96"/>
      <c r="H293" s="96"/>
      <c r="I293" s="96"/>
      <c r="J293" s="96"/>
      <c r="K293" s="96"/>
    </row>
    <row r="294" spans="2:11">
      <c r="B294" s="95"/>
      <c r="C294" s="96"/>
      <c r="D294" s="96"/>
      <c r="E294" s="96"/>
      <c r="F294" s="96"/>
      <c r="G294" s="96"/>
      <c r="H294" s="96"/>
      <c r="I294" s="96"/>
      <c r="J294" s="96"/>
      <c r="K294" s="96"/>
    </row>
    <row r="295" spans="2:11">
      <c r="B295" s="95"/>
      <c r="C295" s="96"/>
      <c r="D295" s="96"/>
      <c r="E295" s="96"/>
      <c r="F295" s="96"/>
      <c r="G295" s="96"/>
      <c r="H295" s="96"/>
      <c r="I295" s="96"/>
      <c r="J295" s="96"/>
      <c r="K295" s="96"/>
    </row>
    <row r="296" spans="2:11">
      <c r="B296" s="95"/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2:11">
      <c r="B297" s="95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2:11">
      <c r="B298" s="95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2:11">
      <c r="B299" s="95"/>
      <c r="C299" s="96"/>
      <c r="D299" s="96"/>
      <c r="E299" s="96"/>
      <c r="F299" s="96"/>
      <c r="G299" s="96"/>
      <c r="H299" s="96"/>
      <c r="I299" s="96"/>
      <c r="J299" s="96"/>
      <c r="K299" s="96"/>
    </row>
    <row r="300" spans="2:11">
      <c r="B300" s="95"/>
      <c r="C300" s="96"/>
      <c r="D300" s="96"/>
      <c r="E300" s="96"/>
      <c r="F300" s="96"/>
      <c r="G300" s="96"/>
      <c r="H300" s="96"/>
      <c r="I300" s="96"/>
      <c r="J300" s="96"/>
      <c r="K300" s="96"/>
    </row>
    <row r="301" spans="2:11">
      <c r="B301" s="95"/>
      <c r="C301" s="96"/>
      <c r="D301" s="96"/>
      <c r="E301" s="96"/>
      <c r="F301" s="96"/>
      <c r="G301" s="96"/>
      <c r="H301" s="96"/>
      <c r="I301" s="96"/>
      <c r="J301" s="96"/>
      <c r="K301" s="96"/>
    </row>
    <row r="302" spans="2:11">
      <c r="B302" s="95"/>
      <c r="C302" s="96"/>
      <c r="D302" s="96"/>
      <c r="E302" s="96"/>
      <c r="F302" s="96"/>
      <c r="G302" s="96"/>
      <c r="H302" s="96"/>
      <c r="I302" s="96"/>
      <c r="J302" s="96"/>
      <c r="K302" s="96"/>
    </row>
    <row r="303" spans="2:11">
      <c r="B303" s="95"/>
      <c r="C303" s="96"/>
      <c r="D303" s="96"/>
      <c r="E303" s="96"/>
      <c r="F303" s="96"/>
      <c r="G303" s="96"/>
      <c r="H303" s="96"/>
      <c r="I303" s="96"/>
      <c r="J303" s="96"/>
      <c r="K303" s="96"/>
    </row>
    <row r="304" spans="2:11">
      <c r="B304" s="95"/>
      <c r="C304" s="96"/>
      <c r="D304" s="96"/>
      <c r="E304" s="96"/>
      <c r="F304" s="96"/>
      <c r="G304" s="96"/>
      <c r="H304" s="96"/>
      <c r="I304" s="96"/>
      <c r="J304" s="96"/>
      <c r="K304" s="96"/>
    </row>
    <row r="305" spans="2:11">
      <c r="B305" s="95"/>
      <c r="C305" s="96"/>
      <c r="D305" s="96"/>
      <c r="E305" s="96"/>
      <c r="F305" s="96"/>
      <c r="G305" s="96"/>
      <c r="H305" s="96"/>
      <c r="I305" s="96"/>
      <c r="J305" s="96"/>
      <c r="K305" s="96"/>
    </row>
    <row r="306" spans="2:11">
      <c r="B306" s="95"/>
      <c r="C306" s="96"/>
      <c r="D306" s="96"/>
      <c r="E306" s="96"/>
      <c r="F306" s="96"/>
      <c r="G306" s="96"/>
      <c r="H306" s="96"/>
      <c r="I306" s="96"/>
      <c r="J306" s="96"/>
      <c r="K306" s="96"/>
    </row>
    <row r="307" spans="2:11">
      <c r="B307" s="95"/>
      <c r="C307" s="96"/>
      <c r="D307" s="96"/>
      <c r="E307" s="96"/>
      <c r="F307" s="96"/>
      <c r="G307" s="96"/>
      <c r="H307" s="96"/>
      <c r="I307" s="96"/>
      <c r="J307" s="96"/>
      <c r="K307" s="96"/>
    </row>
    <row r="308" spans="2:11">
      <c r="B308" s="95"/>
      <c r="C308" s="96"/>
      <c r="D308" s="96"/>
      <c r="E308" s="96"/>
      <c r="F308" s="96"/>
      <c r="G308" s="96"/>
      <c r="H308" s="96"/>
      <c r="I308" s="96"/>
      <c r="J308" s="96"/>
      <c r="K308" s="96"/>
    </row>
    <row r="309" spans="2:11">
      <c r="B309" s="95"/>
      <c r="C309" s="96"/>
      <c r="D309" s="96"/>
      <c r="E309" s="96"/>
      <c r="F309" s="96"/>
      <c r="G309" s="96"/>
      <c r="H309" s="96"/>
      <c r="I309" s="96"/>
      <c r="J309" s="96"/>
      <c r="K309" s="96"/>
    </row>
    <row r="310" spans="2:11">
      <c r="B310" s="95"/>
      <c r="C310" s="96"/>
      <c r="D310" s="96"/>
      <c r="E310" s="96"/>
      <c r="F310" s="96"/>
      <c r="G310" s="96"/>
      <c r="H310" s="96"/>
      <c r="I310" s="96"/>
      <c r="J310" s="96"/>
      <c r="K310" s="96"/>
    </row>
    <row r="311" spans="2:11">
      <c r="B311" s="95"/>
      <c r="C311" s="96"/>
      <c r="D311" s="96"/>
      <c r="E311" s="96"/>
      <c r="F311" s="96"/>
      <c r="G311" s="96"/>
      <c r="H311" s="96"/>
      <c r="I311" s="96"/>
      <c r="J311" s="96"/>
      <c r="K311" s="96"/>
    </row>
    <row r="312" spans="2:11">
      <c r="B312" s="95"/>
      <c r="C312" s="96"/>
      <c r="D312" s="96"/>
      <c r="E312" s="96"/>
      <c r="F312" s="96"/>
      <c r="G312" s="96"/>
      <c r="H312" s="96"/>
      <c r="I312" s="96"/>
      <c r="J312" s="96"/>
      <c r="K312" s="96"/>
    </row>
    <row r="313" spans="2:11">
      <c r="B313" s="95"/>
      <c r="C313" s="96"/>
      <c r="D313" s="96"/>
      <c r="E313" s="96"/>
      <c r="F313" s="96"/>
      <c r="G313" s="96"/>
      <c r="H313" s="96"/>
      <c r="I313" s="96"/>
      <c r="J313" s="96"/>
      <c r="K313" s="96"/>
    </row>
    <row r="314" spans="2:11">
      <c r="B314" s="95"/>
      <c r="C314" s="96"/>
      <c r="D314" s="96"/>
      <c r="E314" s="96"/>
      <c r="F314" s="96"/>
      <c r="G314" s="96"/>
      <c r="H314" s="96"/>
      <c r="I314" s="96"/>
      <c r="J314" s="96"/>
      <c r="K314" s="96"/>
    </row>
    <row r="315" spans="2:11">
      <c r="B315" s="95"/>
      <c r="C315" s="96"/>
      <c r="D315" s="96"/>
      <c r="E315" s="96"/>
      <c r="F315" s="96"/>
      <c r="G315" s="96"/>
      <c r="H315" s="96"/>
      <c r="I315" s="96"/>
      <c r="J315" s="96"/>
      <c r="K315" s="96"/>
    </row>
    <row r="316" spans="2:11">
      <c r="B316" s="95"/>
      <c r="C316" s="96"/>
      <c r="D316" s="96"/>
      <c r="E316" s="96"/>
      <c r="F316" s="96"/>
      <c r="G316" s="96"/>
      <c r="H316" s="96"/>
      <c r="I316" s="96"/>
      <c r="J316" s="96"/>
      <c r="K316" s="96"/>
    </row>
    <row r="317" spans="2:11">
      <c r="B317" s="95"/>
      <c r="C317" s="96"/>
      <c r="D317" s="96"/>
      <c r="E317" s="96"/>
      <c r="F317" s="96"/>
      <c r="G317" s="96"/>
      <c r="H317" s="96"/>
      <c r="I317" s="96"/>
      <c r="J317" s="96"/>
      <c r="K317" s="96"/>
    </row>
    <row r="318" spans="2:11">
      <c r="B318" s="95"/>
      <c r="C318" s="96"/>
      <c r="D318" s="96"/>
      <c r="E318" s="96"/>
      <c r="F318" s="96"/>
      <c r="G318" s="96"/>
      <c r="H318" s="96"/>
      <c r="I318" s="96"/>
      <c r="J318" s="96"/>
      <c r="K318" s="96"/>
    </row>
    <row r="319" spans="2:11">
      <c r="B319" s="95"/>
      <c r="C319" s="96"/>
      <c r="D319" s="96"/>
      <c r="E319" s="96"/>
      <c r="F319" s="96"/>
      <c r="G319" s="96"/>
      <c r="H319" s="96"/>
      <c r="I319" s="96"/>
      <c r="J319" s="96"/>
      <c r="K319" s="96"/>
    </row>
    <row r="320" spans="2:11">
      <c r="B320" s="95"/>
      <c r="C320" s="96"/>
      <c r="D320" s="96"/>
      <c r="E320" s="96"/>
      <c r="F320" s="96"/>
      <c r="G320" s="96"/>
      <c r="H320" s="96"/>
      <c r="I320" s="96"/>
      <c r="J320" s="96"/>
      <c r="K320" s="96"/>
    </row>
    <row r="321" spans="2:11">
      <c r="B321" s="95"/>
      <c r="C321" s="96"/>
      <c r="D321" s="96"/>
      <c r="E321" s="96"/>
      <c r="F321" s="96"/>
      <c r="G321" s="96"/>
      <c r="H321" s="96"/>
      <c r="I321" s="96"/>
      <c r="J321" s="96"/>
      <c r="K321" s="96"/>
    </row>
    <row r="322" spans="2:11">
      <c r="B322" s="95"/>
      <c r="C322" s="96"/>
      <c r="D322" s="96"/>
      <c r="E322" s="96"/>
      <c r="F322" s="96"/>
      <c r="G322" s="96"/>
      <c r="H322" s="96"/>
      <c r="I322" s="96"/>
      <c r="J322" s="96"/>
      <c r="K322" s="96"/>
    </row>
    <row r="323" spans="2:11">
      <c r="B323" s="95"/>
      <c r="C323" s="96"/>
      <c r="D323" s="96"/>
      <c r="E323" s="96"/>
      <c r="F323" s="96"/>
      <c r="G323" s="96"/>
      <c r="H323" s="96"/>
      <c r="I323" s="96"/>
      <c r="J323" s="96"/>
      <c r="K323" s="96"/>
    </row>
    <row r="324" spans="2:11">
      <c r="B324" s="95"/>
      <c r="C324" s="96"/>
      <c r="D324" s="96"/>
      <c r="E324" s="96"/>
      <c r="F324" s="96"/>
      <c r="G324" s="96"/>
      <c r="H324" s="96"/>
      <c r="I324" s="96"/>
      <c r="J324" s="96"/>
      <c r="K324" s="96"/>
    </row>
    <row r="325" spans="2:11">
      <c r="B325" s="95"/>
      <c r="C325" s="96"/>
      <c r="D325" s="96"/>
      <c r="E325" s="96"/>
      <c r="F325" s="96"/>
      <c r="G325" s="96"/>
      <c r="H325" s="96"/>
      <c r="I325" s="96"/>
      <c r="J325" s="96"/>
      <c r="K325" s="96"/>
    </row>
    <row r="326" spans="2:11">
      <c r="B326" s="95"/>
      <c r="C326" s="96"/>
      <c r="D326" s="96"/>
      <c r="E326" s="96"/>
      <c r="F326" s="96"/>
      <c r="G326" s="96"/>
      <c r="H326" s="96"/>
      <c r="I326" s="96"/>
      <c r="J326" s="96"/>
      <c r="K326" s="96"/>
    </row>
    <row r="327" spans="2:11">
      <c r="B327" s="95"/>
      <c r="C327" s="96"/>
      <c r="D327" s="96"/>
      <c r="E327" s="96"/>
      <c r="F327" s="96"/>
      <c r="G327" s="96"/>
      <c r="H327" s="96"/>
      <c r="I327" s="96"/>
      <c r="J327" s="96"/>
      <c r="K327" s="96"/>
    </row>
    <row r="328" spans="2:11">
      <c r="B328" s="95"/>
      <c r="C328" s="96"/>
      <c r="D328" s="96"/>
      <c r="E328" s="96"/>
      <c r="F328" s="96"/>
      <c r="G328" s="96"/>
      <c r="H328" s="96"/>
      <c r="I328" s="96"/>
      <c r="J328" s="96"/>
      <c r="K328" s="96"/>
    </row>
    <row r="329" spans="2:11">
      <c r="B329" s="95"/>
      <c r="C329" s="96"/>
      <c r="D329" s="96"/>
      <c r="E329" s="96"/>
      <c r="F329" s="96"/>
      <c r="G329" s="96"/>
      <c r="H329" s="96"/>
      <c r="I329" s="96"/>
      <c r="J329" s="96"/>
      <c r="K329" s="96"/>
    </row>
    <row r="330" spans="2:11">
      <c r="B330" s="95"/>
      <c r="C330" s="96"/>
      <c r="D330" s="96"/>
      <c r="E330" s="96"/>
      <c r="F330" s="96"/>
      <c r="G330" s="96"/>
      <c r="H330" s="96"/>
      <c r="I330" s="96"/>
      <c r="J330" s="96"/>
      <c r="K330" s="96"/>
    </row>
    <row r="331" spans="2:11">
      <c r="B331" s="95"/>
      <c r="C331" s="96"/>
      <c r="D331" s="96"/>
      <c r="E331" s="96"/>
      <c r="F331" s="96"/>
      <c r="G331" s="96"/>
      <c r="H331" s="96"/>
      <c r="I331" s="96"/>
      <c r="J331" s="96"/>
      <c r="K331" s="96"/>
    </row>
    <row r="332" spans="2:11">
      <c r="B332" s="95"/>
      <c r="C332" s="96"/>
      <c r="D332" s="96"/>
      <c r="E332" s="96"/>
      <c r="F332" s="96"/>
      <c r="G332" s="96"/>
      <c r="H332" s="96"/>
      <c r="I332" s="96"/>
      <c r="J332" s="96"/>
      <c r="K332" s="96"/>
    </row>
    <row r="333" spans="2:11">
      <c r="B333" s="95"/>
      <c r="C333" s="96"/>
      <c r="D333" s="96"/>
      <c r="E333" s="96"/>
      <c r="F333" s="96"/>
      <c r="G333" s="96"/>
      <c r="H333" s="96"/>
      <c r="I333" s="96"/>
      <c r="J333" s="96"/>
      <c r="K333" s="96"/>
    </row>
    <row r="334" spans="2:11">
      <c r="B334" s="95"/>
      <c r="C334" s="96"/>
      <c r="D334" s="96"/>
      <c r="E334" s="96"/>
      <c r="F334" s="96"/>
      <c r="G334" s="96"/>
      <c r="H334" s="96"/>
      <c r="I334" s="96"/>
      <c r="J334" s="96"/>
      <c r="K334" s="96"/>
    </row>
    <row r="335" spans="2:11">
      <c r="B335" s="95"/>
      <c r="C335" s="96"/>
      <c r="D335" s="96"/>
      <c r="E335" s="96"/>
      <c r="F335" s="96"/>
      <c r="G335" s="96"/>
      <c r="H335" s="96"/>
      <c r="I335" s="96"/>
      <c r="J335" s="96"/>
      <c r="K335" s="96"/>
    </row>
    <row r="336" spans="2:11">
      <c r="B336" s="95"/>
      <c r="C336" s="96"/>
      <c r="D336" s="96"/>
      <c r="E336" s="96"/>
      <c r="F336" s="96"/>
      <c r="G336" s="96"/>
      <c r="H336" s="96"/>
      <c r="I336" s="96"/>
      <c r="J336" s="96"/>
      <c r="K336" s="96"/>
    </row>
    <row r="337" spans="2:11">
      <c r="B337" s="95"/>
      <c r="C337" s="96"/>
      <c r="D337" s="96"/>
      <c r="E337" s="96"/>
      <c r="F337" s="96"/>
      <c r="G337" s="96"/>
      <c r="H337" s="96"/>
      <c r="I337" s="96"/>
      <c r="J337" s="96"/>
      <c r="K337" s="96"/>
    </row>
    <row r="338" spans="2:11">
      <c r="B338" s="95"/>
      <c r="C338" s="96"/>
      <c r="D338" s="96"/>
      <c r="E338" s="96"/>
      <c r="F338" s="96"/>
      <c r="G338" s="96"/>
      <c r="H338" s="96"/>
      <c r="I338" s="96"/>
      <c r="J338" s="96"/>
      <c r="K338" s="96"/>
    </row>
    <row r="339" spans="2:11">
      <c r="B339" s="95"/>
      <c r="C339" s="96"/>
      <c r="D339" s="96"/>
      <c r="E339" s="96"/>
      <c r="F339" s="96"/>
      <c r="G339" s="96"/>
      <c r="H339" s="96"/>
      <c r="I339" s="96"/>
      <c r="J339" s="96"/>
      <c r="K339" s="96"/>
    </row>
    <row r="340" spans="2:11">
      <c r="B340" s="95"/>
      <c r="C340" s="96"/>
      <c r="D340" s="96"/>
      <c r="E340" s="96"/>
      <c r="F340" s="96"/>
      <c r="G340" s="96"/>
      <c r="H340" s="96"/>
      <c r="I340" s="96"/>
      <c r="J340" s="96"/>
      <c r="K340" s="96"/>
    </row>
    <row r="341" spans="2:11">
      <c r="B341" s="95"/>
      <c r="C341" s="96"/>
      <c r="D341" s="96"/>
      <c r="E341" s="96"/>
      <c r="F341" s="96"/>
      <c r="G341" s="96"/>
      <c r="H341" s="96"/>
      <c r="I341" s="96"/>
      <c r="J341" s="96"/>
      <c r="K341" s="96"/>
    </row>
    <row r="342" spans="2:11">
      <c r="B342" s="95"/>
      <c r="C342" s="96"/>
      <c r="D342" s="96"/>
      <c r="E342" s="96"/>
      <c r="F342" s="96"/>
      <c r="G342" s="96"/>
      <c r="H342" s="96"/>
      <c r="I342" s="96"/>
      <c r="J342" s="96"/>
      <c r="K342" s="96"/>
    </row>
    <row r="343" spans="2:11">
      <c r="B343" s="95"/>
      <c r="C343" s="96"/>
      <c r="D343" s="96"/>
      <c r="E343" s="96"/>
      <c r="F343" s="96"/>
      <c r="G343" s="96"/>
      <c r="H343" s="96"/>
      <c r="I343" s="96"/>
      <c r="J343" s="96"/>
      <c r="K343" s="96"/>
    </row>
    <row r="344" spans="2:11">
      <c r="B344" s="95"/>
      <c r="C344" s="96"/>
      <c r="D344" s="96"/>
      <c r="E344" s="96"/>
      <c r="F344" s="96"/>
      <c r="G344" s="96"/>
      <c r="H344" s="96"/>
      <c r="I344" s="96"/>
      <c r="J344" s="96"/>
      <c r="K344" s="96"/>
    </row>
    <row r="345" spans="2:11">
      <c r="B345" s="95"/>
      <c r="C345" s="96"/>
      <c r="D345" s="96"/>
      <c r="E345" s="96"/>
      <c r="F345" s="96"/>
      <c r="G345" s="96"/>
      <c r="H345" s="96"/>
      <c r="I345" s="96"/>
      <c r="J345" s="96"/>
      <c r="K345" s="96"/>
    </row>
    <row r="346" spans="2:11">
      <c r="B346" s="95"/>
      <c r="C346" s="96"/>
      <c r="D346" s="96"/>
      <c r="E346" s="96"/>
      <c r="F346" s="96"/>
      <c r="G346" s="96"/>
      <c r="H346" s="96"/>
      <c r="I346" s="96"/>
      <c r="J346" s="96"/>
      <c r="K346" s="96"/>
    </row>
    <row r="347" spans="2:11">
      <c r="B347" s="95"/>
      <c r="C347" s="96"/>
      <c r="D347" s="96"/>
      <c r="E347" s="96"/>
      <c r="F347" s="96"/>
      <c r="G347" s="96"/>
      <c r="H347" s="96"/>
      <c r="I347" s="96"/>
      <c r="J347" s="96"/>
      <c r="K347" s="96"/>
    </row>
    <row r="348" spans="2:11">
      <c r="B348" s="95"/>
      <c r="C348" s="96"/>
      <c r="D348" s="96"/>
      <c r="E348" s="96"/>
      <c r="F348" s="96"/>
      <c r="G348" s="96"/>
      <c r="H348" s="96"/>
      <c r="I348" s="96"/>
      <c r="J348" s="96"/>
      <c r="K348" s="96"/>
    </row>
    <row r="349" spans="2:11">
      <c r="B349" s="95"/>
      <c r="C349" s="96"/>
      <c r="D349" s="96"/>
      <c r="E349" s="96"/>
      <c r="F349" s="96"/>
      <c r="G349" s="96"/>
      <c r="H349" s="96"/>
      <c r="I349" s="96"/>
      <c r="J349" s="96"/>
      <c r="K349" s="96"/>
    </row>
    <row r="350" spans="2:11">
      <c r="B350" s="95"/>
      <c r="C350" s="96"/>
      <c r="D350" s="96"/>
      <c r="E350" s="96"/>
      <c r="F350" s="96"/>
      <c r="G350" s="96"/>
      <c r="H350" s="96"/>
      <c r="I350" s="96"/>
      <c r="J350" s="96"/>
      <c r="K350" s="96"/>
    </row>
    <row r="351" spans="2:11">
      <c r="B351" s="95"/>
      <c r="C351" s="96"/>
      <c r="D351" s="96"/>
      <c r="E351" s="96"/>
      <c r="F351" s="96"/>
      <c r="G351" s="96"/>
      <c r="H351" s="96"/>
      <c r="I351" s="96"/>
      <c r="J351" s="96"/>
      <c r="K351" s="96"/>
    </row>
    <row r="352" spans="2:11">
      <c r="B352" s="95"/>
      <c r="C352" s="96"/>
      <c r="D352" s="96"/>
      <c r="E352" s="96"/>
      <c r="F352" s="96"/>
      <c r="G352" s="96"/>
      <c r="H352" s="96"/>
      <c r="I352" s="96"/>
      <c r="J352" s="96"/>
      <c r="K352" s="96"/>
    </row>
    <row r="353" spans="2:11">
      <c r="B353" s="95"/>
      <c r="C353" s="96"/>
      <c r="D353" s="96"/>
      <c r="E353" s="96"/>
      <c r="F353" s="96"/>
      <c r="G353" s="96"/>
      <c r="H353" s="96"/>
      <c r="I353" s="96"/>
      <c r="J353" s="96"/>
      <c r="K353" s="96"/>
    </row>
    <row r="354" spans="2:11">
      <c r="B354" s="95"/>
      <c r="C354" s="96"/>
      <c r="D354" s="96"/>
      <c r="E354" s="96"/>
      <c r="F354" s="96"/>
      <c r="G354" s="96"/>
      <c r="H354" s="96"/>
      <c r="I354" s="96"/>
      <c r="J354" s="96"/>
      <c r="K354" s="96"/>
    </row>
    <row r="355" spans="2:11">
      <c r="B355" s="95"/>
      <c r="C355" s="96"/>
      <c r="D355" s="96"/>
      <c r="E355" s="96"/>
      <c r="F355" s="96"/>
      <c r="G355" s="96"/>
      <c r="H355" s="96"/>
      <c r="I355" s="96"/>
      <c r="J355" s="96"/>
      <c r="K355" s="96"/>
    </row>
    <row r="356" spans="2:11">
      <c r="B356" s="95"/>
      <c r="C356" s="96"/>
      <c r="D356" s="96"/>
      <c r="E356" s="96"/>
      <c r="F356" s="96"/>
      <c r="G356" s="96"/>
      <c r="H356" s="96"/>
      <c r="I356" s="96"/>
      <c r="J356" s="96"/>
      <c r="K356" s="96"/>
    </row>
    <row r="357" spans="2:11">
      <c r="B357" s="95"/>
      <c r="C357" s="96"/>
      <c r="D357" s="96"/>
      <c r="E357" s="96"/>
      <c r="F357" s="96"/>
      <c r="G357" s="96"/>
      <c r="H357" s="96"/>
      <c r="I357" s="96"/>
      <c r="J357" s="96"/>
      <c r="K357" s="96"/>
    </row>
    <row r="358" spans="2:11">
      <c r="B358" s="95"/>
      <c r="C358" s="96"/>
      <c r="D358" s="96"/>
      <c r="E358" s="96"/>
      <c r="F358" s="96"/>
      <c r="G358" s="96"/>
      <c r="H358" s="96"/>
      <c r="I358" s="96"/>
      <c r="J358" s="96"/>
      <c r="K358" s="96"/>
    </row>
    <row r="359" spans="2:11">
      <c r="B359" s="95"/>
      <c r="C359" s="96"/>
      <c r="D359" s="96"/>
      <c r="E359" s="96"/>
      <c r="F359" s="96"/>
      <c r="G359" s="96"/>
      <c r="H359" s="96"/>
      <c r="I359" s="96"/>
      <c r="J359" s="96"/>
      <c r="K359" s="96"/>
    </row>
    <row r="360" spans="2:11">
      <c r="B360" s="95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2:11">
      <c r="B361" s="95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2:11">
      <c r="B362" s="95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2:11">
      <c r="B363" s="95"/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2:11">
      <c r="B364" s="95"/>
      <c r="C364" s="96"/>
      <c r="D364" s="96"/>
      <c r="E364" s="96"/>
      <c r="F364" s="96"/>
      <c r="G364" s="96"/>
      <c r="H364" s="96"/>
      <c r="I364" s="96"/>
      <c r="J364" s="96"/>
      <c r="K364" s="96"/>
    </row>
    <row r="365" spans="2:11">
      <c r="B365" s="95"/>
      <c r="C365" s="96"/>
      <c r="D365" s="96"/>
      <c r="E365" s="96"/>
      <c r="F365" s="96"/>
      <c r="G365" s="96"/>
      <c r="H365" s="96"/>
      <c r="I365" s="96"/>
      <c r="J365" s="96"/>
      <c r="K365" s="96"/>
    </row>
    <row r="366" spans="2:11">
      <c r="B366" s="95"/>
      <c r="C366" s="96"/>
      <c r="D366" s="96"/>
      <c r="E366" s="96"/>
      <c r="F366" s="96"/>
      <c r="G366" s="96"/>
      <c r="H366" s="96"/>
      <c r="I366" s="96"/>
      <c r="J366" s="96"/>
      <c r="K366" s="96"/>
    </row>
    <row r="367" spans="2:11">
      <c r="B367" s="95"/>
      <c r="C367" s="96"/>
      <c r="D367" s="96"/>
      <c r="E367" s="96"/>
      <c r="F367" s="96"/>
      <c r="G367" s="96"/>
      <c r="H367" s="96"/>
      <c r="I367" s="96"/>
      <c r="J367" s="96"/>
      <c r="K367" s="96"/>
    </row>
    <row r="368" spans="2:11">
      <c r="B368" s="95"/>
      <c r="C368" s="96"/>
      <c r="D368" s="96"/>
      <c r="E368" s="96"/>
      <c r="F368" s="96"/>
      <c r="G368" s="96"/>
      <c r="H368" s="96"/>
      <c r="I368" s="96"/>
      <c r="J368" s="96"/>
      <c r="K368" s="96"/>
    </row>
    <row r="369" spans="2:11">
      <c r="B369" s="95"/>
      <c r="C369" s="96"/>
      <c r="D369" s="96"/>
      <c r="E369" s="96"/>
      <c r="F369" s="96"/>
      <c r="G369" s="96"/>
      <c r="H369" s="96"/>
      <c r="I369" s="96"/>
      <c r="J369" s="96"/>
      <c r="K369" s="96"/>
    </row>
    <row r="370" spans="2:11">
      <c r="B370" s="95"/>
      <c r="C370" s="96"/>
      <c r="D370" s="96"/>
      <c r="E370" s="96"/>
      <c r="F370" s="96"/>
      <c r="G370" s="96"/>
      <c r="H370" s="96"/>
      <c r="I370" s="96"/>
      <c r="J370" s="96"/>
      <c r="K370" s="96"/>
    </row>
    <row r="371" spans="2:11">
      <c r="B371" s="95"/>
      <c r="C371" s="96"/>
      <c r="D371" s="96"/>
      <c r="E371" s="96"/>
      <c r="F371" s="96"/>
      <c r="G371" s="96"/>
      <c r="H371" s="96"/>
      <c r="I371" s="96"/>
      <c r="J371" s="96"/>
      <c r="K371" s="96"/>
    </row>
    <row r="372" spans="2:11">
      <c r="B372" s="95"/>
      <c r="C372" s="96"/>
      <c r="D372" s="96"/>
      <c r="E372" s="96"/>
      <c r="F372" s="96"/>
      <c r="G372" s="96"/>
      <c r="H372" s="96"/>
      <c r="I372" s="96"/>
      <c r="J372" s="96"/>
      <c r="K372" s="96"/>
    </row>
    <row r="373" spans="2:11">
      <c r="B373" s="95"/>
      <c r="C373" s="96"/>
      <c r="D373" s="96"/>
      <c r="E373" s="96"/>
      <c r="F373" s="96"/>
      <c r="G373" s="96"/>
      <c r="H373" s="96"/>
      <c r="I373" s="96"/>
      <c r="J373" s="96"/>
      <c r="K373" s="96"/>
    </row>
    <row r="374" spans="2:11">
      <c r="B374" s="95"/>
      <c r="C374" s="96"/>
      <c r="D374" s="96"/>
      <c r="E374" s="96"/>
      <c r="F374" s="96"/>
      <c r="G374" s="96"/>
      <c r="H374" s="96"/>
      <c r="I374" s="96"/>
      <c r="J374" s="96"/>
      <c r="K374" s="96"/>
    </row>
    <row r="375" spans="2:11">
      <c r="B375" s="95"/>
      <c r="C375" s="96"/>
      <c r="D375" s="96"/>
      <c r="E375" s="96"/>
      <c r="F375" s="96"/>
      <c r="G375" s="96"/>
      <c r="H375" s="96"/>
      <c r="I375" s="96"/>
      <c r="J375" s="96"/>
      <c r="K375" s="96"/>
    </row>
    <row r="376" spans="2:11">
      <c r="B376" s="95"/>
      <c r="C376" s="96"/>
      <c r="D376" s="96"/>
      <c r="E376" s="96"/>
      <c r="F376" s="96"/>
      <c r="G376" s="96"/>
      <c r="H376" s="96"/>
      <c r="I376" s="96"/>
      <c r="J376" s="96"/>
      <c r="K376" s="96"/>
    </row>
    <row r="377" spans="2:11">
      <c r="B377" s="95"/>
      <c r="C377" s="96"/>
      <c r="D377" s="96"/>
      <c r="E377" s="96"/>
      <c r="F377" s="96"/>
      <c r="G377" s="96"/>
      <c r="H377" s="96"/>
      <c r="I377" s="96"/>
      <c r="J377" s="96"/>
      <c r="K377" s="96"/>
    </row>
    <row r="378" spans="2:11">
      <c r="B378" s="95"/>
      <c r="C378" s="96"/>
      <c r="D378" s="96"/>
      <c r="E378" s="96"/>
      <c r="F378" s="96"/>
      <c r="G378" s="96"/>
      <c r="H378" s="96"/>
      <c r="I378" s="96"/>
      <c r="J378" s="96"/>
      <c r="K378" s="96"/>
    </row>
    <row r="379" spans="2:11">
      <c r="B379" s="95"/>
      <c r="C379" s="96"/>
      <c r="D379" s="96"/>
      <c r="E379" s="96"/>
      <c r="F379" s="96"/>
      <c r="G379" s="96"/>
      <c r="H379" s="96"/>
      <c r="I379" s="96"/>
      <c r="J379" s="96"/>
      <c r="K379" s="96"/>
    </row>
    <row r="380" spans="2:11">
      <c r="B380" s="95"/>
      <c r="C380" s="96"/>
      <c r="D380" s="96"/>
      <c r="E380" s="96"/>
      <c r="F380" s="96"/>
      <c r="G380" s="96"/>
      <c r="H380" s="96"/>
      <c r="I380" s="96"/>
      <c r="J380" s="96"/>
      <c r="K380" s="96"/>
    </row>
    <row r="381" spans="2:11">
      <c r="B381" s="95"/>
      <c r="C381" s="96"/>
      <c r="D381" s="96"/>
      <c r="E381" s="96"/>
      <c r="F381" s="96"/>
      <c r="G381" s="96"/>
      <c r="H381" s="96"/>
      <c r="I381" s="96"/>
      <c r="J381" s="96"/>
      <c r="K381" s="96"/>
    </row>
    <row r="382" spans="2:11">
      <c r="B382" s="95"/>
      <c r="C382" s="96"/>
      <c r="D382" s="96"/>
      <c r="E382" s="96"/>
      <c r="F382" s="96"/>
      <c r="G382" s="96"/>
      <c r="H382" s="96"/>
      <c r="I382" s="96"/>
      <c r="J382" s="96"/>
      <c r="K382" s="96"/>
    </row>
    <row r="383" spans="2:11">
      <c r="B383" s="95"/>
      <c r="C383" s="96"/>
      <c r="D383" s="96"/>
      <c r="E383" s="96"/>
      <c r="F383" s="96"/>
      <c r="G383" s="96"/>
      <c r="H383" s="96"/>
      <c r="I383" s="96"/>
      <c r="J383" s="96"/>
      <c r="K383" s="96"/>
    </row>
    <row r="384" spans="2:11">
      <c r="B384" s="95"/>
      <c r="C384" s="96"/>
      <c r="D384" s="96"/>
      <c r="E384" s="96"/>
      <c r="F384" s="96"/>
      <c r="G384" s="96"/>
      <c r="H384" s="96"/>
      <c r="I384" s="96"/>
      <c r="J384" s="96"/>
      <c r="K384" s="96"/>
    </row>
    <row r="385" spans="2:11">
      <c r="B385" s="95"/>
      <c r="C385" s="96"/>
      <c r="D385" s="96"/>
      <c r="E385" s="96"/>
      <c r="F385" s="96"/>
      <c r="G385" s="96"/>
      <c r="H385" s="96"/>
      <c r="I385" s="96"/>
      <c r="J385" s="96"/>
      <c r="K385" s="96"/>
    </row>
    <row r="386" spans="2:11">
      <c r="B386" s="95"/>
      <c r="C386" s="96"/>
      <c r="D386" s="96"/>
      <c r="E386" s="96"/>
      <c r="F386" s="96"/>
      <c r="G386" s="96"/>
      <c r="H386" s="96"/>
      <c r="I386" s="96"/>
      <c r="J386" s="96"/>
      <c r="K386" s="96"/>
    </row>
    <row r="387" spans="2:11">
      <c r="B387" s="95"/>
      <c r="C387" s="96"/>
      <c r="D387" s="96"/>
      <c r="E387" s="96"/>
      <c r="F387" s="96"/>
      <c r="G387" s="96"/>
      <c r="H387" s="96"/>
      <c r="I387" s="96"/>
      <c r="J387" s="96"/>
      <c r="K387" s="96"/>
    </row>
    <row r="388" spans="2:11">
      <c r="B388" s="95"/>
      <c r="C388" s="96"/>
      <c r="D388" s="96"/>
      <c r="E388" s="96"/>
      <c r="F388" s="96"/>
      <c r="G388" s="96"/>
      <c r="H388" s="96"/>
      <c r="I388" s="96"/>
      <c r="J388" s="96"/>
      <c r="K388" s="96"/>
    </row>
    <row r="389" spans="2:11">
      <c r="B389" s="95"/>
      <c r="C389" s="96"/>
      <c r="D389" s="96"/>
      <c r="E389" s="96"/>
      <c r="F389" s="96"/>
      <c r="G389" s="96"/>
      <c r="H389" s="96"/>
      <c r="I389" s="96"/>
      <c r="J389" s="96"/>
      <c r="K389" s="96"/>
    </row>
    <row r="390" spans="2:11">
      <c r="B390" s="95"/>
      <c r="C390" s="96"/>
      <c r="D390" s="96"/>
      <c r="E390" s="96"/>
      <c r="F390" s="96"/>
      <c r="G390" s="96"/>
      <c r="H390" s="96"/>
      <c r="I390" s="96"/>
      <c r="J390" s="96"/>
      <c r="K390" s="96"/>
    </row>
    <row r="391" spans="2:11">
      <c r="B391" s="95"/>
      <c r="C391" s="96"/>
      <c r="D391" s="96"/>
      <c r="E391" s="96"/>
      <c r="F391" s="96"/>
      <c r="G391" s="96"/>
      <c r="H391" s="96"/>
      <c r="I391" s="96"/>
      <c r="J391" s="96"/>
      <c r="K391" s="96"/>
    </row>
    <row r="392" spans="2:11">
      <c r="B392" s="95"/>
      <c r="C392" s="96"/>
      <c r="D392" s="96"/>
      <c r="E392" s="96"/>
      <c r="F392" s="96"/>
      <c r="G392" s="96"/>
      <c r="H392" s="96"/>
      <c r="I392" s="96"/>
      <c r="J392" s="96"/>
      <c r="K392" s="96"/>
    </row>
    <row r="393" spans="2:11">
      <c r="B393" s="95"/>
      <c r="C393" s="96"/>
      <c r="D393" s="96"/>
      <c r="E393" s="96"/>
      <c r="F393" s="96"/>
      <c r="G393" s="96"/>
      <c r="H393" s="96"/>
      <c r="I393" s="96"/>
      <c r="J393" s="96"/>
      <c r="K393" s="96"/>
    </row>
    <row r="394" spans="2:11">
      <c r="B394" s="95"/>
      <c r="C394" s="96"/>
      <c r="D394" s="96"/>
      <c r="E394" s="96"/>
      <c r="F394" s="96"/>
      <c r="G394" s="96"/>
      <c r="H394" s="96"/>
      <c r="I394" s="96"/>
      <c r="J394" s="96"/>
      <c r="K394" s="96"/>
    </row>
    <row r="395" spans="2:11">
      <c r="B395" s="95"/>
      <c r="C395" s="96"/>
      <c r="D395" s="96"/>
      <c r="E395" s="96"/>
      <c r="F395" s="96"/>
      <c r="G395" s="96"/>
      <c r="H395" s="96"/>
      <c r="I395" s="96"/>
      <c r="J395" s="96"/>
      <c r="K395" s="96"/>
    </row>
    <row r="396" spans="2:11">
      <c r="B396" s="95"/>
      <c r="C396" s="96"/>
      <c r="D396" s="96"/>
      <c r="E396" s="96"/>
      <c r="F396" s="96"/>
      <c r="G396" s="96"/>
      <c r="H396" s="96"/>
      <c r="I396" s="96"/>
      <c r="J396" s="96"/>
      <c r="K396" s="96"/>
    </row>
    <row r="397" spans="2:11">
      <c r="B397" s="95"/>
      <c r="C397" s="96"/>
      <c r="D397" s="96"/>
      <c r="E397" s="96"/>
      <c r="F397" s="96"/>
      <c r="G397" s="96"/>
      <c r="H397" s="96"/>
      <c r="I397" s="96"/>
      <c r="J397" s="96"/>
      <c r="K397" s="96"/>
    </row>
    <row r="398" spans="2:11">
      <c r="B398" s="95"/>
      <c r="C398" s="96"/>
      <c r="D398" s="96"/>
      <c r="E398" s="96"/>
      <c r="F398" s="96"/>
      <c r="G398" s="96"/>
      <c r="H398" s="96"/>
      <c r="I398" s="96"/>
      <c r="J398" s="96"/>
      <c r="K398" s="96"/>
    </row>
    <row r="399" spans="2:11">
      <c r="B399" s="95"/>
      <c r="C399" s="96"/>
      <c r="D399" s="96"/>
      <c r="E399" s="96"/>
      <c r="F399" s="96"/>
      <c r="G399" s="96"/>
      <c r="H399" s="96"/>
      <c r="I399" s="96"/>
      <c r="J399" s="96"/>
      <c r="K399" s="96"/>
    </row>
    <row r="400" spans="2:11">
      <c r="B400" s="95"/>
      <c r="C400" s="96"/>
      <c r="D400" s="96"/>
      <c r="E400" s="96"/>
      <c r="F400" s="96"/>
      <c r="G400" s="96"/>
      <c r="H400" s="96"/>
      <c r="I400" s="96"/>
      <c r="J400" s="96"/>
      <c r="K400" s="96"/>
    </row>
    <row r="401" spans="2:11">
      <c r="B401" s="95"/>
      <c r="C401" s="96"/>
      <c r="D401" s="96"/>
      <c r="E401" s="96"/>
      <c r="F401" s="96"/>
      <c r="G401" s="96"/>
      <c r="H401" s="96"/>
      <c r="I401" s="96"/>
      <c r="J401" s="96"/>
      <c r="K401" s="96"/>
    </row>
    <row r="402" spans="2:11">
      <c r="B402" s="95"/>
      <c r="C402" s="96"/>
      <c r="D402" s="96"/>
      <c r="E402" s="96"/>
      <c r="F402" s="96"/>
      <c r="G402" s="96"/>
      <c r="H402" s="96"/>
      <c r="I402" s="96"/>
      <c r="J402" s="96"/>
      <c r="K402" s="96"/>
    </row>
    <row r="403" spans="2:11">
      <c r="B403" s="95"/>
      <c r="C403" s="96"/>
      <c r="D403" s="96"/>
      <c r="E403" s="96"/>
      <c r="F403" s="96"/>
      <c r="G403" s="96"/>
      <c r="H403" s="96"/>
      <c r="I403" s="96"/>
      <c r="J403" s="96"/>
      <c r="K403" s="96"/>
    </row>
    <row r="404" spans="2:11">
      <c r="B404" s="95"/>
      <c r="C404" s="96"/>
      <c r="D404" s="96"/>
      <c r="E404" s="96"/>
      <c r="F404" s="96"/>
      <c r="G404" s="96"/>
      <c r="H404" s="96"/>
      <c r="I404" s="96"/>
      <c r="J404" s="96"/>
      <c r="K404" s="96"/>
    </row>
    <row r="405" spans="2:11">
      <c r="B405" s="95"/>
      <c r="C405" s="96"/>
      <c r="D405" s="96"/>
      <c r="E405" s="96"/>
      <c r="F405" s="96"/>
      <c r="G405" s="96"/>
      <c r="H405" s="96"/>
      <c r="I405" s="96"/>
      <c r="J405" s="96"/>
      <c r="K405" s="96"/>
    </row>
    <row r="406" spans="2:11">
      <c r="B406" s="95"/>
      <c r="C406" s="96"/>
      <c r="D406" s="96"/>
      <c r="E406" s="96"/>
      <c r="F406" s="96"/>
      <c r="G406" s="96"/>
      <c r="H406" s="96"/>
      <c r="I406" s="96"/>
      <c r="J406" s="96"/>
      <c r="K406" s="96"/>
    </row>
    <row r="407" spans="2:11">
      <c r="B407" s="95"/>
      <c r="C407" s="96"/>
      <c r="D407" s="96"/>
      <c r="E407" s="96"/>
      <c r="F407" s="96"/>
      <c r="G407" s="96"/>
      <c r="H407" s="96"/>
      <c r="I407" s="96"/>
      <c r="J407" s="96"/>
      <c r="K407" s="96"/>
    </row>
    <row r="408" spans="2:11">
      <c r="B408" s="95"/>
      <c r="C408" s="96"/>
      <c r="D408" s="96"/>
      <c r="E408" s="96"/>
      <c r="F408" s="96"/>
      <c r="G408" s="96"/>
      <c r="H408" s="96"/>
      <c r="I408" s="96"/>
      <c r="J408" s="96"/>
      <c r="K408" s="96"/>
    </row>
    <row r="409" spans="2:11">
      <c r="B409" s="95"/>
      <c r="C409" s="96"/>
      <c r="D409" s="96"/>
      <c r="E409" s="96"/>
      <c r="F409" s="96"/>
      <c r="G409" s="96"/>
      <c r="H409" s="96"/>
      <c r="I409" s="96"/>
      <c r="J409" s="96"/>
      <c r="K409" s="96"/>
    </row>
    <row r="410" spans="2:11">
      <c r="B410" s="95"/>
      <c r="C410" s="96"/>
      <c r="D410" s="96"/>
      <c r="E410" s="96"/>
      <c r="F410" s="96"/>
      <c r="G410" s="96"/>
      <c r="H410" s="96"/>
      <c r="I410" s="96"/>
      <c r="J410" s="96"/>
      <c r="K410" s="96"/>
    </row>
    <row r="411" spans="2:11">
      <c r="B411" s="95"/>
      <c r="C411" s="96"/>
      <c r="D411" s="96"/>
      <c r="E411" s="96"/>
      <c r="F411" s="96"/>
      <c r="G411" s="96"/>
      <c r="H411" s="96"/>
      <c r="I411" s="96"/>
      <c r="J411" s="96"/>
      <c r="K411" s="96"/>
    </row>
    <row r="412" spans="2:11">
      <c r="B412" s="95"/>
      <c r="C412" s="96"/>
      <c r="D412" s="96"/>
      <c r="E412" s="96"/>
      <c r="F412" s="96"/>
      <c r="G412" s="96"/>
      <c r="H412" s="96"/>
      <c r="I412" s="96"/>
      <c r="J412" s="96"/>
      <c r="K412" s="96"/>
    </row>
    <row r="413" spans="2:11">
      <c r="B413" s="95"/>
      <c r="C413" s="96"/>
      <c r="D413" s="96"/>
      <c r="E413" s="96"/>
      <c r="F413" s="96"/>
      <c r="G413" s="96"/>
      <c r="H413" s="96"/>
      <c r="I413" s="96"/>
      <c r="J413" s="96"/>
      <c r="K413" s="96"/>
    </row>
    <row r="414" spans="2:11">
      <c r="B414" s="95"/>
      <c r="C414" s="96"/>
      <c r="D414" s="96"/>
      <c r="E414" s="96"/>
      <c r="F414" s="96"/>
      <c r="G414" s="96"/>
      <c r="H414" s="96"/>
      <c r="I414" s="96"/>
      <c r="J414" s="96"/>
      <c r="K414" s="96"/>
    </row>
    <row r="415" spans="2:11">
      <c r="B415" s="95"/>
      <c r="C415" s="96"/>
      <c r="D415" s="96"/>
      <c r="E415" s="96"/>
      <c r="F415" s="96"/>
      <c r="G415" s="96"/>
      <c r="H415" s="96"/>
      <c r="I415" s="96"/>
      <c r="J415" s="96"/>
      <c r="K415" s="96"/>
    </row>
    <row r="416" spans="2:11">
      <c r="B416" s="95"/>
      <c r="C416" s="96"/>
      <c r="D416" s="96"/>
      <c r="E416" s="96"/>
      <c r="F416" s="96"/>
      <c r="G416" s="96"/>
      <c r="H416" s="96"/>
      <c r="I416" s="96"/>
      <c r="J416" s="96"/>
      <c r="K416" s="96"/>
    </row>
    <row r="417" spans="2:11">
      <c r="B417" s="95"/>
      <c r="C417" s="96"/>
      <c r="D417" s="96"/>
      <c r="E417" s="96"/>
      <c r="F417" s="96"/>
      <c r="G417" s="96"/>
      <c r="H417" s="96"/>
      <c r="I417" s="96"/>
      <c r="J417" s="96"/>
      <c r="K417" s="96"/>
    </row>
    <row r="418" spans="2:11">
      <c r="B418" s="95"/>
      <c r="C418" s="96"/>
      <c r="D418" s="96"/>
      <c r="E418" s="96"/>
      <c r="F418" s="96"/>
      <c r="G418" s="96"/>
      <c r="H418" s="96"/>
      <c r="I418" s="96"/>
      <c r="J418" s="96"/>
      <c r="K418" s="96"/>
    </row>
    <row r="419" spans="2:11">
      <c r="B419" s="95"/>
      <c r="C419" s="96"/>
      <c r="D419" s="96"/>
      <c r="E419" s="96"/>
      <c r="F419" s="96"/>
      <c r="G419" s="96"/>
      <c r="H419" s="96"/>
      <c r="I419" s="96"/>
      <c r="J419" s="96"/>
      <c r="K419" s="96"/>
    </row>
    <row r="420" spans="2:11">
      <c r="B420" s="95"/>
      <c r="C420" s="96"/>
      <c r="D420" s="96"/>
      <c r="E420" s="96"/>
      <c r="F420" s="96"/>
      <c r="G420" s="96"/>
      <c r="H420" s="96"/>
      <c r="I420" s="96"/>
      <c r="J420" s="96"/>
      <c r="K420" s="96"/>
    </row>
    <row r="421" spans="2:11">
      <c r="B421" s="95"/>
      <c r="C421" s="96"/>
      <c r="D421" s="96"/>
      <c r="E421" s="96"/>
      <c r="F421" s="96"/>
      <c r="G421" s="96"/>
      <c r="H421" s="96"/>
      <c r="I421" s="96"/>
      <c r="J421" s="96"/>
      <c r="K421" s="96"/>
    </row>
    <row r="422" spans="2:11">
      <c r="B422" s="95"/>
      <c r="C422" s="96"/>
      <c r="D422" s="96"/>
      <c r="E422" s="96"/>
      <c r="F422" s="96"/>
      <c r="G422" s="96"/>
      <c r="H422" s="96"/>
      <c r="I422" s="96"/>
      <c r="J422" s="96"/>
      <c r="K422" s="96"/>
    </row>
    <row r="423" spans="2:11">
      <c r="B423" s="95"/>
      <c r="C423" s="96"/>
      <c r="D423" s="96"/>
      <c r="E423" s="96"/>
      <c r="F423" s="96"/>
      <c r="G423" s="96"/>
      <c r="H423" s="96"/>
      <c r="I423" s="96"/>
      <c r="J423" s="96"/>
      <c r="K423" s="96"/>
    </row>
    <row r="424" spans="2:11">
      <c r="B424" s="95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2:11">
      <c r="B425" s="95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2:11">
      <c r="B426" s="95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2:11">
      <c r="B427" s="95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2:11">
      <c r="B428" s="95"/>
      <c r="C428" s="96"/>
      <c r="D428" s="96"/>
      <c r="E428" s="96"/>
      <c r="F428" s="96"/>
      <c r="G428" s="96"/>
      <c r="H428" s="96"/>
      <c r="I428" s="96"/>
      <c r="J428" s="96"/>
      <c r="K428" s="96"/>
    </row>
    <row r="429" spans="2:11">
      <c r="B429" s="95"/>
      <c r="C429" s="96"/>
      <c r="D429" s="96"/>
      <c r="E429" s="96"/>
      <c r="F429" s="96"/>
      <c r="G429" s="96"/>
      <c r="H429" s="96"/>
      <c r="I429" s="96"/>
      <c r="J429" s="96"/>
      <c r="K429" s="96"/>
    </row>
    <row r="430" spans="2:11">
      <c r="B430" s="95"/>
      <c r="C430" s="96"/>
      <c r="D430" s="96"/>
      <c r="E430" s="96"/>
      <c r="F430" s="96"/>
      <c r="G430" s="96"/>
      <c r="H430" s="96"/>
      <c r="I430" s="96"/>
      <c r="J430" s="96"/>
      <c r="K430" s="96"/>
    </row>
    <row r="431" spans="2:11">
      <c r="B431" s="95"/>
      <c r="C431" s="96"/>
      <c r="D431" s="96"/>
      <c r="E431" s="96"/>
      <c r="F431" s="96"/>
      <c r="G431" s="96"/>
      <c r="H431" s="96"/>
      <c r="I431" s="96"/>
      <c r="J431" s="96"/>
      <c r="K431" s="96"/>
    </row>
    <row r="432" spans="2:11">
      <c r="B432" s="95"/>
      <c r="C432" s="96"/>
      <c r="D432" s="96"/>
      <c r="E432" s="96"/>
      <c r="F432" s="96"/>
      <c r="G432" s="96"/>
      <c r="H432" s="96"/>
      <c r="I432" s="96"/>
      <c r="J432" s="96"/>
      <c r="K432" s="96"/>
    </row>
    <row r="433" spans="2:11">
      <c r="B433" s="95"/>
      <c r="C433" s="96"/>
      <c r="D433" s="96"/>
      <c r="E433" s="96"/>
      <c r="F433" s="96"/>
      <c r="G433" s="96"/>
      <c r="H433" s="96"/>
      <c r="I433" s="96"/>
      <c r="J433" s="96"/>
      <c r="K433" s="96"/>
    </row>
    <row r="434" spans="2:11">
      <c r="B434" s="95"/>
      <c r="C434" s="96"/>
      <c r="D434" s="96"/>
      <c r="E434" s="96"/>
      <c r="F434" s="96"/>
      <c r="G434" s="96"/>
      <c r="H434" s="96"/>
      <c r="I434" s="96"/>
      <c r="J434" s="96"/>
      <c r="K434" s="96"/>
    </row>
    <row r="435" spans="2:11">
      <c r="B435" s="95"/>
      <c r="C435" s="96"/>
      <c r="D435" s="96"/>
      <c r="E435" s="96"/>
      <c r="F435" s="96"/>
      <c r="G435" s="96"/>
      <c r="H435" s="96"/>
      <c r="I435" s="96"/>
      <c r="J435" s="96"/>
      <c r="K435" s="96"/>
    </row>
    <row r="436" spans="2:11">
      <c r="B436" s="95"/>
      <c r="C436" s="96"/>
      <c r="D436" s="96"/>
      <c r="E436" s="96"/>
      <c r="F436" s="96"/>
      <c r="G436" s="96"/>
      <c r="H436" s="96"/>
      <c r="I436" s="96"/>
      <c r="J436" s="96"/>
      <c r="K436" s="96"/>
    </row>
    <row r="437" spans="2:11">
      <c r="B437" s="95"/>
      <c r="C437" s="96"/>
      <c r="D437" s="96"/>
      <c r="E437" s="96"/>
      <c r="F437" s="96"/>
      <c r="G437" s="96"/>
      <c r="H437" s="96"/>
      <c r="I437" s="96"/>
      <c r="J437" s="96"/>
      <c r="K437" s="96"/>
    </row>
    <row r="438" spans="2:11">
      <c r="B438" s="95"/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2:11">
      <c r="B439" s="95"/>
      <c r="C439" s="96"/>
      <c r="D439" s="96"/>
      <c r="E439" s="96"/>
      <c r="F439" s="96"/>
      <c r="G439" s="96"/>
      <c r="H439" s="96"/>
      <c r="I439" s="96"/>
      <c r="J439" s="96"/>
      <c r="K439" s="96"/>
    </row>
    <row r="440" spans="2:11">
      <c r="B440" s="95"/>
      <c r="C440" s="96"/>
      <c r="D440" s="96"/>
      <c r="E440" s="96"/>
      <c r="F440" s="96"/>
      <c r="G440" s="96"/>
      <c r="H440" s="96"/>
      <c r="I440" s="96"/>
      <c r="J440" s="96"/>
      <c r="K440" s="96"/>
    </row>
    <row r="441" spans="2:11">
      <c r="B441" s="95"/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2:11">
      <c r="B442" s="95"/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2:11">
      <c r="B443" s="95"/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2:11">
      <c r="B444" s="95"/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2:11">
      <c r="B445" s="95"/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2:11">
      <c r="B446" s="95"/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2:11">
      <c r="B447" s="95"/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2:11">
      <c r="B448" s="95"/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2:11">
      <c r="B449" s="95"/>
      <c r="C449" s="96"/>
      <c r="D449" s="96"/>
      <c r="E449" s="96"/>
      <c r="F449" s="96"/>
      <c r="G449" s="96"/>
      <c r="H449" s="96"/>
      <c r="I449" s="96"/>
      <c r="J449" s="96"/>
      <c r="K449" s="96"/>
    </row>
    <row r="450" spans="2:11">
      <c r="B450" s="95"/>
      <c r="C450" s="96"/>
      <c r="D450" s="96"/>
      <c r="E450" s="96"/>
      <c r="F450" s="96"/>
      <c r="G450" s="96"/>
      <c r="H450" s="96"/>
      <c r="I450" s="96"/>
      <c r="J450" s="96"/>
      <c r="K450" s="96"/>
    </row>
    <row r="451" spans="2:11">
      <c r="B451" s="95"/>
      <c r="C451" s="96"/>
      <c r="D451" s="96"/>
      <c r="E451" s="96"/>
      <c r="F451" s="96"/>
      <c r="G451" s="96"/>
      <c r="H451" s="96"/>
      <c r="I451" s="96"/>
      <c r="J451" s="96"/>
      <c r="K451" s="96"/>
    </row>
    <row r="452" spans="2:11">
      <c r="B452" s="95"/>
      <c r="C452" s="96"/>
      <c r="D452" s="96"/>
      <c r="E452" s="96"/>
      <c r="F452" s="96"/>
      <c r="G452" s="96"/>
      <c r="H452" s="96"/>
      <c r="I452" s="96"/>
      <c r="J452" s="96"/>
      <c r="K452" s="96"/>
    </row>
    <row r="453" spans="2:11">
      <c r="B453" s="95"/>
      <c r="C453" s="96"/>
      <c r="D453" s="96"/>
      <c r="E453" s="96"/>
      <c r="F453" s="96"/>
      <c r="G453" s="96"/>
      <c r="H453" s="96"/>
      <c r="I453" s="96"/>
      <c r="J453" s="96"/>
      <c r="K453" s="96"/>
    </row>
    <row r="454" spans="2:11">
      <c r="B454" s="95"/>
      <c r="C454" s="96"/>
      <c r="D454" s="96"/>
      <c r="E454" s="96"/>
      <c r="F454" s="96"/>
      <c r="G454" s="96"/>
      <c r="H454" s="96"/>
      <c r="I454" s="96"/>
      <c r="J454" s="96"/>
      <c r="K454" s="96"/>
    </row>
    <row r="455" spans="2:11">
      <c r="B455" s="95"/>
      <c r="C455" s="96"/>
      <c r="D455" s="96"/>
      <c r="E455" s="96"/>
      <c r="F455" s="96"/>
      <c r="G455" s="96"/>
      <c r="H455" s="96"/>
      <c r="I455" s="96"/>
      <c r="J455" s="96"/>
      <c r="K455" s="96"/>
    </row>
    <row r="456" spans="2:11">
      <c r="B456" s="95"/>
      <c r="C456" s="96"/>
      <c r="D456" s="96"/>
      <c r="E456" s="96"/>
      <c r="F456" s="96"/>
      <c r="G456" s="96"/>
      <c r="H456" s="96"/>
      <c r="I456" s="96"/>
      <c r="J456" s="96"/>
      <c r="K456" s="96"/>
    </row>
    <row r="457" spans="2:11">
      <c r="B457" s="95"/>
      <c r="C457" s="96"/>
      <c r="D457" s="96"/>
      <c r="E457" s="96"/>
      <c r="F457" s="96"/>
      <c r="G457" s="96"/>
      <c r="H457" s="96"/>
      <c r="I457" s="96"/>
      <c r="J457" s="96"/>
      <c r="K457" s="96"/>
    </row>
    <row r="458" spans="2:11">
      <c r="B458" s="95"/>
      <c r="C458" s="96"/>
      <c r="D458" s="96"/>
      <c r="E458" s="96"/>
      <c r="F458" s="96"/>
      <c r="G458" s="96"/>
      <c r="H458" s="96"/>
      <c r="I458" s="96"/>
      <c r="J458" s="96"/>
      <c r="K458" s="96"/>
    </row>
    <row r="459" spans="2:11">
      <c r="B459" s="95"/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2:11">
      <c r="B460" s="95"/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2:11">
      <c r="B461" s="95"/>
      <c r="C461" s="96"/>
      <c r="D461" s="96"/>
      <c r="E461" s="96"/>
      <c r="F461" s="96"/>
      <c r="G461" s="96"/>
      <c r="H461" s="96"/>
      <c r="I461" s="96"/>
      <c r="J461" s="96"/>
      <c r="K461" s="96"/>
    </row>
    <row r="462" spans="2:11">
      <c r="B462" s="95"/>
      <c r="C462" s="96"/>
      <c r="D462" s="96"/>
      <c r="E462" s="96"/>
      <c r="F462" s="96"/>
      <c r="G462" s="96"/>
      <c r="H462" s="96"/>
      <c r="I462" s="96"/>
      <c r="J462" s="96"/>
      <c r="K462" s="96"/>
    </row>
    <row r="463" spans="2:11">
      <c r="B463" s="95"/>
      <c r="C463" s="96"/>
      <c r="D463" s="96"/>
      <c r="E463" s="96"/>
      <c r="F463" s="96"/>
      <c r="G463" s="96"/>
      <c r="H463" s="96"/>
      <c r="I463" s="96"/>
      <c r="J463" s="96"/>
      <c r="K463" s="96"/>
    </row>
    <row r="464" spans="2:11">
      <c r="B464" s="95"/>
      <c r="C464" s="96"/>
      <c r="D464" s="96"/>
      <c r="E464" s="96"/>
      <c r="F464" s="96"/>
      <c r="G464" s="96"/>
      <c r="H464" s="96"/>
      <c r="I464" s="96"/>
      <c r="J464" s="96"/>
      <c r="K464" s="96"/>
    </row>
    <row r="465" spans="2:11">
      <c r="B465" s="95"/>
      <c r="C465" s="96"/>
      <c r="D465" s="96"/>
      <c r="E465" s="96"/>
      <c r="F465" s="96"/>
      <c r="G465" s="96"/>
      <c r="H465" s="96"/>
      <c r="I465" s="96"/>
      <c r="J465" s="96"/>
      <c r="K465" s="96"/>
    </row>
    <row r="466" spans="2:11">
      <c r="B466" s="95"/>
      <c r="C466" s="96"/>
      <c r="D466" s="96"/>
      <c r="E466" s="96"/>
      <c r="F466" s="96"/>
      <c r="G466" s="96"/>
      <c r="H466" s="96"/>
      <c r="I466" s="96"/>
      <c r="J466" s="96"/>
      <c r="K466" s="96"/>
    </row>
    <row r="467" spans="2:11">
      <c r="B467" s="95"/>
      <c r="C467" s="96"/>
      <c r="D467" s="96"/>
      <c r="E467" s="96"/>
      <c r="F467" s="96"/>
      <c r="G467" s="96"/>
      <c r="H467" s="96"/>
      <c r="I467" s="96"/>
      <c r="J467" s="96"/>
      <c r="K467" s="96"/>
    </row>
    <row r="468" spans="2:11">
      <c r="B468" s="95"/>
      <c r="C468" s="96"/>
      <c r="D468" s="96"/>
      <c r="E468" s="96"/>
      <c r="F468" s="96"/>
      <c r="G468" s="96"/>
      <c r="H468" s="96"/>
      <c r="I468" s="96"/>
      <c r="J468" s="96"/>
      <c r="K468" s="96"/>
    </row>
    <row r="469" spans="2:11">
      <c r="B469" s="95"/>
      <c r="C469" s="96"/>
      <c r="D469" s="96"/>
      <c r="E469" s="96"/>
      <c r="F469" s="96"/>
      <c r="G469" s="96"/>
      <c r="H469" s="96"/>
      <c r="I469" s="96"/>
      <c r="J469" s="96"/>
      <c r="K469" s="96"/>
    </row>
    <row r="470" spans="2:11">
      <c r="B470" s="95"/>
      <c r="C470" s="96"/>
      <c r="D470" s="96"/>
      <c r="E470" s="96"/>
      <c r="F470" s="96"/>
      <c r="G470" s="96"/>
      <c r="H470" s="96"/>
      <c r="I470" s="96"/>
      <c r="J470" s="96"/>
      <c r="K470" s="96"/>
    </row>
    <row r="471" spans="2:11">
      <c r="B471" s="95"/>
      <c r="C471" s="96"/>
      <c r="D471" s="96"/>
      <c r="E471" s="96"/>
      <c r="F471" s="96"/>
      <c r="G471" s="96"/>
      <c r="H471" s="96"/>
      <c r="I471" s="96"/>
      <c r="J471" s="96"/>
      <c r="K471" s="96"/>
    </row>
    <row r="472" spans="2:11">
      <c r="B472" s="95"/>
      <c r="C472" s="96"/>
      <c r="D472" s="96"/>
      <c r="E472" s="96"/>
      <c r="F472" s="96"/>
      <c r="G472" s="96"/>
      <c r="H472" s="96"/>
      <c r="I472" s="96"/>
      <c r="J472" s="96"/>
      <c r="K472" s="96"/>
    </row>
    <row r="473" spans="2:11">
      <c r="B473" s="95"/>
      <c r="C473" s="96"/>
      <c r="D473" s="96"/>
      <c r="E473" s="96"/>
      <c r="F473" s="96"/>
      <c r="G473" s="96"/>
      <c r="H473" s="96"/>
      <c r="I473" s="96"/>
      <c r="J473" s="96"/>
      <c r="K473" s="96"/>
    </row>
    <row r="474" spans="2:11">
      <c r="B474" s="95"/>
      <c r="C474" s="96"/>
      <c r="D474" s="96"/>
      <c r="E474" s="96"/>
      <c r="F474" s="96"/>
      <c r="G474" s="96"/>
      <c r="H474" s="96"/>
      <c r="I474" s="96"/>
      <c r="J474" s="96"/>
      <c r="K474" s="96"/>
    </row>
    <row r="475" spans="2:11">
      <c r="B475" s="95"/>
      <c r="C475" s="96"/>
      <c r="D475" s="96"/>
      <c r="E475" s="96"/>
      <c r="F475" s="96"/>
      <c r="G475" s="96"/>
      <c r="H475" s="96"/>
      <c r="I475" s="96"/>
      <c r="J475" s="96"/>
      <c r="K475" s="96"/>
    </row>
    <row r="476" spans="2:11">
      <c r="B476" s="95"/>
      <c r="C476" s="96"/>
      <c r="D476" s="96"/>
      <c r="E476" s="96"/>
      <c r="F476" s="96"/>
      <c r="G476" s="96"/>
      <c r="H476" s="96"/>
      <c r="I476" s="96"/>
      <c r="J476" s="96"/>
      <c r="K476" s="96"/>
    </row>
    <row r="477" spans="2:11">
      <c r="B477" s="95"/>
      <c r="C477" s="96"/>
      <c r="D477" s="96"/>
      <c r="E477" s="96"/>
      <c r="F477" s="96"/>
      <c r="G477" s="96"/>
      <c r="H477" s="96"/>
      <c r="I477" s="96"/>
      <c r="J477" s="96"/>
      <c r="K477" s="96"/>
    </row>
    <row r="478" spans="2:11">
      <c r="B478" s="95"/>
      <c r="C478" s="96"/>
      <c r="D478" s="96"/>
      <c r="E478" s="96"/>
      <c r="F478" s="96"/>
      <c r="G478" s="96"/>
      <c r="H478" s="96"/>
      <c r="I478" s="96"/>
      <c r="J478" s="96"/>
      <c r="K478" s="96"/>
    </row>
    <row r="479" spans="2:11">
      <c r="B479" s="95"/>
      <c r="C479" s="96"/>
      <c r="D479" s="96"/>
      <c r="E479" s="96"/>
      <c r="F479" s="96"/>
      <c r="G479" s="96"/>
      <c r="H479" s="96"/>
      <c r="I479" s="96"/>
      <c r="J479" s="96"/>
      <c r="K479" s="96"/>
    </row>
    <row r="480" spans="2:11">
      <c r="B480" s="95"/>
      <c r="C480" s="96"/>
      <c r="D480" s="96"/>
      <c r="E480" s="96"/>
      <c r="F480" s="96"/>
      <c r="G480" s="96"/>
      <c r="H480" s="96"/>
      <c r="I480" s="96"/>
      <c r="J480" s="96"/>
      <c r="K480" s="96"/>
    </row>
    <row r="481" spans="2:11">
      <c r="B481" s="95"/>
      <c r="C481" s="96"/>
      <c r="D481" s="96"/>
      <c r="E481" s="96"/>
      <c r="F481" s="96"/>
      <c r="G481" s="96"/>
      <c r="H481" s="96"/>
      <c r="I481" s="96"/>
      <c r="J481" s="96"/>
      <c r="K481" s="96"/>
    </row>
    <row r="482" spans="2:11">
      <c r="B482" s="95"/>
      <c r="C482" s="96"/>
      <c r="D482" s="96"/>
      <c r="E482" s="96"/>
      <c r="F482" s="96"/>
      <c r="G482" s="96"/>
      <c r="H482" s="96"/>
      <c r="I482" s="96"/>
      <c r="J482" s="96"/>
      <c r="K482" s="96"/>
    </row>
    <row r="483" spans="2:11">
      <c r="B483" s="95"/>
      <c r="C483" s="96"/>
      <c r="D483" s="96"/>
      <c r="E483" s="96"/>
      <c r="F483" s="96"/>
      <c r="G483" s="96"/>
      <c r="H483" s="96"/>
      <c r="I483" s="96"/>
      <c r="J483" s="96"/>
      <c r="K483" s="96"/>
    </row>
    <row r="484" spans="2:11">
      <c r="B484" s="95"/>
      <c r="C484" s="96"/>
      <c r="D484" s="96"/>
      <c r="E484" s="96"/>
      <c r="F484" s="96"/>
      <c r="G484" s="96"/>
      <c r="H484" s="96"/>
      <c r="I484" s="96"/>
      <c r="J484" s="96"/>
      <c r="K484" s="96"/>
    </row>
    <row r="485" spans="2:11">
      <c r="B485" s="95"/>
      <c r="C485" s="96"/>
      <c r="D485" s="96"/>
      <c r="E485" s="96"/>
      <c r="F485" s="96"/>
      <c r="G485" s="96"/>
      <c r="H485" s="96"/>
      <c r="I485" s="96"/>
      <c r="J485" s="96"/>
      <c r="K485" s="96"/>
    </row>
    <row r="486" spans="2:11">
      <c r="B486" s="95"/>
      <c r="C486" s="96"/>
      <c r="D486" s="96"/>
      <c r="E486" s="96"/>
      <c r="F486" s="96"/>
      <c r="G486" s="96"/>
      <c r="H486" s="96"/>
      <c r="I486" s="96"/>
      <c r="J486" s="96"/>
      <c r="K486" s="96"/>
    </row>
    <row r="487" spans="2:11">
      <c r="B487" s="95"/>
      <c r="C487" s="96"/>
      <c r="D487" s="96"/>
      <c r="E487" s="96"/>
      <c r="F487" s="96"/>
      <c r="G487" s="96"/>
      <c r="H487" s="96"/>
      <c r="I487" s="96"/>
      <c r="J487" s="96"/>
      <c r="K487" s="96"/>
    </row>
    <row r="488" spans="2:11">
      <c r="B488" s="95"/>
      <c r="C488" s="96"/>
      <c r="D488" s="96"/>
      <c r="E488" s="96"/>
      <c r="F488" s="96"/>
      <c r="G488" s="96"/>
      <c r="H488" s="96"/>
      <c r="I488" s="96"/>
      <c r="J488" s="96"/>
      <c r="K488" s="96"/>
    </row>
    <row r="489" spans="2:11">
      <c r="B489" s="95"/>
      <c r="C489" s="96"/>
      <c r="D489" s="96"/>
      <c r="E489" s="96"/>
      <c r="F489" s="96"/>
      <c r="G489" s="96"/>
      <c r="H489" s="96"/>
      <c r="I489" s="96"/>
      <c r="J489" s="96"/>
      <c r="K489" s="96"/>
    </row>
    <row r="490" spans="2:11">
      <c r="B490" s="95"/>
      <c r="C490" s="96"/>
      <c r="D490" s="96"/>
      <c r="E490" s="96"/>
      <c r="F490" s="96"/>
      <c r="G490" s="96"/>
      <c r="H490" s="96"/>
      <c r="I490" s="96"/>
      <c r="J490" s="96"/>
      <c r="K490" s="96"/>
    </row>
    <row r="491" spans="2:11">
      <c r="B491" s="95"/>
      <c r="C491" s="96"/>
      <c r="D491" s="96"/>
      <c r="E491" s="96"/>
      <c r="F491" s="96"/>
      <c r="G491" s="96"/>
      <c r="H491" s="96"/>
      <c r="I491" s="96"/>
      <c r="J491" s="96"/>
      <c r="K491" s="96"/>
    </row>
    <row r="492" spans="2:11">
      <c r="B492" s="95"/>
      <c r="C492" s="96"/>
      <c r="D492" s="96"/>
      <c r="E492" s="96"/>
      <c r="F492" s="96"/>
      <c r="G492" s="96"/>
      <c r="H492" s="96"/>
      <c r="I492" s="96"/>
      <c r="J492" s="96"/>
      <c r="K492" s="96"/>
    </row>
    <row r="493" spans="2:11">
      <c r="B493" s="95"/>
      <c r="C493" s="96"/>
      <c r="D493" s="96"/>
      <c r="E493" s="96"/>
      <c r="F493" s="96"/>
      <c r="G493" s="96"/>
      <c r="H493" s="96"/>
      <c r="I493" s="96"/>
      <c r="J493" s="96"/>
      <c r="K493" s="96"/>
    </row>
    <row r="494" spans="2:11">
      <c r="B494" s="95"/>
      <c r="C494" s="96"/>
      <c r="D494" s="96"/>
      <c r="E494" s="96"/>
      <c r="F494" s="96"/>
      <c r="G494" s="96"/>
      <c r="H494" s="96"/>
      <c r="I494" s="96"/>
      <c r="J494" s="96"/>
      <c r="K494" s="96"/>
    </row>
    <row r="495" spans="2:11">
      <c r="B495" s="95"/>
      <c r="C495" s="96"/>
      <c r="D495" s="96"/>
      <c r="E495" s="96"/>
      <c r="F495" s="96"/>
      <c r="G495" s="96"/>
      <c r="H495" s="96"/>
      <c r="I495" s="96"/>
      <c r="J495" s="96"/>
      <c r="K495" s="96"/>
    </row>
    <row r="496" spans="2:11">
      <c r="B496" s="95"/>
      <c r="C496" s="96"/>
      <c r="D496" s="96"/>
      <c r="E496" s="96"/>
      <c r="F496" s="96"/>
      <c r="G496" s="96"/>
      <c r="H496" s="96"/>
      <c r="I496" s="96"/>
      <c r="J496" s="96"/>
      <c r="K496" s="96"/>
    </row>
    <row r="497" spans="2:11">
      <c r="B497" s="95"/>
      <c r="C497" s="96"/>
      <c r="D497" s="96"/>
      <c r="E497" s="96"/>
      <c r="F497" s="96"/>
      <c r="G497" s="96"/>
      <c r="H497" s="96"/>
      <c r="I497" s="96"/>
      <c r="J497" s="96"/>
      <c r="K497" s="96"/>
    </row>
    <row r="498" spans="2:11">
      <c r="B498" s="95"/>
      <c r="C498" s="96"/>
      <c r="D498" s="96"/>
      <c r="E498" s="96"/>
      <c r="F498" s="96"/>
      <c r="G498" s="96"/>
      <c r="H498" s="96"/>
      <c r="I498" s="96"/>
      <c r="J498" s="96"/>
      <c r="K498" s="96"/>
    </row>
    <row r="499" spans="2:11">
      <c r="B499" s="95"/>
      <c r="C499" s="96"/>
      <c r="D499" s="96"/>
      <c r="E499" s="96"/>
      <c r="F499" s="96"/>
      <c r="G499" s="96"/>
      <c r="H499" s="96"/>
      <c r="I499" s="96"/>
      <c r="J499" s="96"/>
      <c r="K499" s="96"/>
    </row>
    <row r="500" spans="2:11">
      <c r="B500" s="95"/>
      <c r="C500" s="96"/>
      <c r="D500" s="96"/>
      <c r="E500" s="96"/>
      <c r="F500" s="96"/>
      <c r="G500" s="96"/>
      <c r="H500" s="96"/>
      <c r="I500" s="96"/>
      <c r="J500" s="96"/>
      <c r="K500" s="9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12.710937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134</v>
      </c>
      <c r="C1" s="46" t="s" vm="1">
        <v>213</v>
      </c>
    </row>
    <row r="2" spans="2:12">
      <c r="B2" s="46" t="s">
        <v>133</v>
      </c>
      <c r="C2" s="46" t="s">
        <v>2371</v>
      </c>
    </row>
    <row r="3" spans="2:12">
      <c r="B3" s="46" t="s">
        <v>135</v>
      </c>
      <c r="C3" s="68" t="s">
        <v>2384</v>
      </c>
    </row>
    <row r="4" spans="2:12">
      <c r="B4" s="46" t="s">
        <v>136</v>
      </c>
      <c r="C4" s="68">
        <v>14244</v>
      </c>
    </row>
    <row r="6" spans="2:12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ht="26.25" customHeight="1">
      <c r="B7" s="132" t="s">
        <v>87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2:12" s="3" customFormat="1" ht="63">
      <c r="B8" s="21" t="s">
        <v>104</v>
      </c>
      <c r="C8" s="29" t="s">
        <v>40</v>
      </c>
      <c r="D8" s="29" t="s">
        <v>58</v>
      </c>
      <c r="E8" s="29" t="s">
        <v>91</v>
      </c>
      <c r="F8" s="29" t="s">
        <v>92</v>
      </c>
      <c r="G8" s="29" t="s">
        <v>189</v>
      </c>
      <c r="H8" s="29" t="s">
        <v>188</v>
      </c>
      <c r="I8" s="29" t="s">
        <v>99</v>
      </c>
      <c r="J8" s="29" t="s">
        <v>53</v>
      </c>
      <c r="K8" s="29" t="s">
        <v>137</v>
      </c>
      <c r="L8" s="30" t="s">
        <v>139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196</v>
      </c>
      <c r="H9" s="15"/>
      <c r="I9" s="15" t="s">
        <v>192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9" t="s">
        <v>43</v>
      </c>
      <c r="C11" s="89"/>
      <c r="D11" s="90"/>
      <c r="E11" s="90"/>
      <c r="F11" s="103"/>
      <c r="G11" s="92"/>
      <c r="H11" s="104"/>
      <c r="I11" s="92">
        <v>2.8657100000000006E-4</v>
      </c>
      <c r="J11" s="93"/>
      <c r="K11" s="93">
        <f>IFERROR(I11/$I$11,0)</f>
        <v>1</v>
      </c>
      <c r="L11" s="93">
        <f>I11/'סכום נכסי הקרן'!$C$42</f>
        <v>4.0614536516754845E-7</v>
      </c>
    </row>
    <row r="12" spans="2:12" ht="21" customHeight="1">
      <c r="B12" s="114" t="s">
        <v>1734</v>
      </c>
      <c r="C12" s="89"/>
      <c r="D12" s="90"/>
      <c r="E12" s="90"/>
      <c r="F12" s="103"/>
      <c r="G12" s="92"/>
      <c r="H12" s="104"/>
      <c r="I12" s="92">
        <v>2.8657100000000006E-4</v>
      </c>
      <c r="J12" s="93"/>
      <c r="K12" s="93">
        <f t="shared" ref="K12:K15" si="0">IFERROR(I12/$I$11,0)</f>
        <v>1</v>
      </c>
      <c r="L12" s="93">
        <f>I12/'סכום נכסי הקרן'!$C$42</f>
        <v>4.0614536516754845E-7</v>
      </c>
    </row>
    <row r="13" spans="2:12">
      <c r="B13" s="94" t="s">
        <v>1735</v>
      </c>
      <c r="C13" s="89">
        <v>8944</v>
      </c>
      <c r="D13" s="90" t="s">
        <v>479</v>
      </c>
      <c r="E13" s="90" t="s">
        <v>121</v>
      </c>
      <c r="F13" s="103">
        <v>44607</v>
      </c>
      <c r="G13" s="92">
        <v>4.6438000000000006</v>
      </c>
      <c r="H13" s="104">
        <v>6.1585999999999999</v>
      </c>
      <c r="I13" s="92">
        <v>2.8599300000000007E-4</v>
      </c>
      <c r="J13" s="93">
        <v>2.7878401924609898E-8</v>
      </c>
      <c r="K13" s="93">
        <f t="shared" si="0"/>
        <v>0.9979830478310785</v>
      </c>
      <c r="L13" s="93">
        <f>I13/'סכום נכסי הקרן'!$C$42</f>
        <v>4.0532618939237635E-7</v>
      </c>
    </row>
    <row r="14" spans="2:12">
      <c r="B14" s="94" t="s">
        <v>1736</v>
      </c>
      <c r="C14" s="89" t="s">
        <v>1737</v>
      </c>
      <c r="D14" s="90" t="s">
        <v>1083</v>
      </c>
      <c r="E14" s="90" t="s">
        <v>121</v>
      </c>
      <c r="F14" s="103">
        <v>44628</v>
      </c>
      <c r="G14" s="92">
        <v>8.2390000000000025</v>
      </c>
      <c r="H14" s="104">
        <v>1E-4</v>
      </c>
      <c r="I14" s="92">
        <v>7.9999999999999988E-9</v>
      </c>
      <c r="J14" s="93">
        <v>9.0582714678532596E-8</v>
      </c>
      <c r="K14" s="93">
        <f t="shared" si="0"/>
        <v>2.7916292995453124E-5</v>
      </c>
      <c r="L14" s="93">
        <f>I14/'סכום נכסי הקרן'!$C$42</f>
        <v>1.1338073012762585E-11</v>
      </c>
    </row>
    <row r="15" spans="2:12">
      <c r="B15" s="94" t="s">
        <v>1738</v>
      </c>
      <c r="C15" s="89">
        <v>8731</v>
      </c>
      <c r="D15" s="90" t="s">
        <v>143</v>
      </c>
      <c r="E15" s="90" t="s">
        <v>121</v>
      </c>
      <c r="F15" s="103">
        <v>44537</v>
      </c>
      <c r="G15" s="92">
        <v>0.98868000000000011</v>
      </c>
      <c r="H15" s="104">
        <v>5.7700000000000001E-2</v>
      </c>
      <c r="I15" s="92">
        <v>5.7000000000000005E-7</v>
      </c>
      <c r="J15" s="93">
        <v>1.510970075554617E-7</v>
      </c>
      <c r="K15" s="93">
        <f t="shared" si="0"/>
        <v>1.9890358759260354E-3</v>
      </c>
      <c r="L15" s="93">
        <f>I15/'סכום נכסי הקרן'!$C$42</f>
        <v>8.0783770215933427E-10</v>
      </c>
    </row>
    <row r="16" spans="2:12">
      <c r="B16" s="89"/>
      <c r="C16" s="89"/>
      <c r="D16" s="89"/>
      <c r="E16" s="89"/>
      <c r="F16" s="89"/>
      <c r="G16" s="92"/>
      <c r="H16" s="104"/>
      <c r="I16" s="89"/>
      <c r="J16" s="89"/>
      <c r="K16" s="93"/>
      <c r="L16" s="89"/>
    </row>
    <row r="17" spans="2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124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124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124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2:12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</row>
    <row r="507" spans="2:12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</row>
    <row r="508" spans="2:12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</row>
    <row r="509" spans="2:12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</row>
    <row r="510" spans="2:12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</row>
    <row r="511" spans="2:12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</row>
    <row r="512" spans="2:12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</row>
    <row r="513" spans="2:12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</row>
    <row r="514" spans="2:12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</row>
    <row r="515" spans="2:12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</row>
    <row r="516" spans="2:12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</row>
    <row r="517" spans="2:12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</row>
    <row r="518" spans="2:12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</row>
    <row r="519" spans="2:12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</row>
    <row r="520" spans="2:12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</row>
    <row r="521" spans="2:12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</row>
    <row r="522" spans="2:12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</row>
    <row r="523" spans="2:12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</row>
    <row r="524" spans="2:12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</row>
    <row r="525" spans="2:12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</row>
    <row r="528" spans="2:12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</row>
    <row r="529" spans="2:12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</row>
    <row r="530" spans="2:12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</row>
    <row r="531" spans="2:12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</row>
    <row r="532" spans="2:12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</row>
    <row r="533" spans="2:12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</row>
    <row r="534" spans="2:12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</row>
    <row r="535" spans="2:12">
      <c r="B535" s="95"/>
      <c r="C535" s="96"/>
      <c r="D535" s="96"/>
      <c r="E535" s="96"/>
      <c r="F535" s="96"/>
      <c r="G535" s="96"/>
      <c r="H535" s="96"/>
      <c r="I535" s="96"/>
      <c r="J535" s="96"/>
      <c r="K535" s="96"/>
      <c r="L535" s="96"/>
    </row>
    <row r="536" spans="2:12">
      <c r="B536" s="95"/>
      <c r="C536" s="96"/>
      <c r="D536" s="96"/>
      <c r="E536" s="96"/>
      <c r="F536" s="96"/>
      <c r="G536" s="96"/>
      <c r="H536" s="96"/>
      <c r="I536" s="96"/>
      <c r="J536" s="96"/>
      <c r="K536" s="96"/>
      <c r="L536" s="96"/>
    </row>
    <row r="537" spans="2:12">
      <c r="B537" s="95"/>
      <c r="C537" s="96"/>
      <c r="D537" s="96"/>
      <c r="E537" s="96"/>
      <c r="F537" s="96"/>
      <c r="G537" s="96"/>
      <c r="H537" s="96"/>
      <c r="I537" s="96"/>
      <c r="J537" s="96"/>
      <c r="K537" s="96"/>
      <c r="L537" s="96"/>
    </row>
    <row r="538" spans="2:12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</row>
    <row r="539" spans="2:12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6"/>
    </row>
    <row r="540" spans="2:12">
      <c r="B540" s="95"/>
      <c r="C540" s="96"/>
      <c r="D540" s="96"/>
      <c r="E540" s="96"/>
      <c r="F540" s="96"/>
      <c r="G540" s="96"/>
      <c r="H540" s="96"/>
      <c r="I540" s="96"/>
      <c r="J540" s="96"/>
      <c r="K540" s="96"/>
      <c r="L540" s="96"/>
    </row>
    <row r="541" spans="2:12">
      <c r="B541" s="95"/>
      <c r="C541" s="96"/>
      <c r="D541" s="96"/>
      <c r="E541" s="96"/>
      <c r="F541" s="96"/>
      <c r="G541" s="96"/>
      <c r="H541" s="96"/>
      <c r="I541" s="96"/>
      <c r="J541" s="96"/>
      <c r="K541" s="96"/>
      <c r="L541" s="96"/>
    </row>
    <row r="542" spans="2:12"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</row>
    <row r="543" spans="2:12">
      <c r="B543" s="95"/>
      <c r="C543" s="96"/>
      <c r="D543" s="96"/>
      <c r="E543" s="96"/>
      <c r="F543" s="96"/>
      <c r="G543" s="96"/>
      <c r="H543" s="96"/>
      <c r="I543" s="96"/>
      <c r="J543" s="96"/>
      <c r="K543" s="96"/>
      <c r="L543" s="96"/>
    </row>
    <row r="544" spans="2:12">
      <c r="B544" s="95"/>
      <c r="C544" s="96"/>
      <c r="D544" s="96"/>
      <c r="E544" s="96"/>
      <c r="F544" s="96"/>
      <c r="G544" s="96"/>
      <c r="H544" s="96"/>
      <c r="I544" s="96"/>
      <c r="J544" s="96"/>
      <c r="K544" s="96"/>
      <c r="L544" s="96"/>
    </row>
    <row r="545" spans="2:12">
      <c r="B545" s="95"/>
      <c r="C545" s="96"/>
      <c r="D545" s="96"/>
      <c r="E545" s="96"/>
      <c r="F545" s="96"/>
      <c r="G545" s="96"/>
      <c r="H545" s="96"/>
      <c r="I545" s="96"/>
      <c r="J545" s="96"/>
      <c r="K545" s="96"/>
      <c r="L545" s="96"/>
    </row>
    <row r="546" spans="2:12">
      <c r="B546" s="95"/>
      <c r="C546" s="96"/>
      <c r="D546" s="96"/>
      <c r="E546" s="96"/>
      <c r="F546" s="96"/>
      <c r="G546" s="96"/>
      <c r="H546" s="96"/>
      <c r="I546" s="96"/>
      <c r="J546" s="96"/>
      <c r="K546" s="96"/>
      <c r="L546" s="96"/>
    </row>
    <row r="547" spans="2:12">
      <c r="B547" s="95"/>
      <c r="C547" s="96"/>
      <c r="D547" s="96"/>
      <c r="E547" s="96"/>
      <c r="F547" s="96"/>
      <c r="G547" s="96"/>
      <c r="H547" s="96"/>
      <c r="I547" s="96"/>
      <c r="J547" s="96"/>
      <c r="K547" s="96"/>
      <c r="L547" s="96"/>
    </row>
    <row r="548" spans="2:12">
      <c r="B548" s="95"/>
      <c r="C548" s="96"/>
      <c r="D548" s="96"/>
      <c r="E548" s="96"/>
      <c r="F548" s="96"/>
      <c r="G548" s="96"/>
      <c r="H548" s="96"/>
      <c r="I548" s="96"/>
      <c r="J548" s="96"/>
      <c r="K548" s="96"/>
      <c r="L548" s="96"/>
    </row>
    <row r="549" spans="2:12">
      <c r="B549" s="95"/>
      <c r="C549" s="96"/>
      <c r="D549" s="96"/>
      <c r="E549" s="96"/>
      <c r="F549" s="96"/>
      <c r="G549" s="96"/>
      <c r="H549" s="96"/>
      <c r="I549" s="96"/>
      <c r="J549" s="96"/>
      <c r="K549" s="96"/>
      <c r="L549" s="96"/>
    </row>
    <row r="550" spans="2:12">
      <c r="B550" s="95"/>
      <c r="C550" s="96"/>
      <c r="D550" s="96"/>
      <c r="E550" s="96"/>
      <c r="F550" s="96"/>
      <c r="G550" s="96"/>
      <c r="H550" s="96"/>
      <c r="I550" s="96"/>
      <c r="J550" s="96"/>
      <c r="K550" s="96"/>
      <c r="L550" s="96"/>
    </row>
    <row r="551" spans="2:12">
      <c r="B551" s="95"/>
      <c r="C551" s="96"/>
      <c r="D551" s="96"/>
      <c r="E551" s="96"/>
      <c r="F551" s="96"/>
      <c r="G551" s="96"/>
      <c r="H551" s="96"/>
      <c r="I551" s="96"/>
      <c r="J551" s="96"/>
      <c r="K551" s="96"/>
      <c r="L551" s="96"/>
    </row>
    <row r="552" spans="2:12">
      <c r="B552" s="95"/>
      <c r="C552" s="96"/>
      <c r="D552" s="96"/>
      <c r="E552" s="96"/>
      <c r="F552" s="96"/>
      <c r="G552" s="96"/>
      <c r="H552" s="96"/>
      <c r="I552" s="96"/>
      <c r="J552" s="96"/>
      <c r="K552" s="96"/>
      <c r="L552" s="96"/>
    </row>
    <row r="553" spans="2:12">
      <c r="B553" s="95"/>
      <c r="C553" s="96"/>
      <c r="D553" s="96"/>
      <c r="E553" s="96"/>
      <c r="F553" s="96"/>
      <c r="G553" s="96"/>
      <c r="H553" s="96"/>
      <c r="I553" s="96"/>
      <c r="J553" s="96"/>
      <c r="K553" s="96"/>
      <c r="L553" s="96"/>
    </row>
    <row r="554" spans="2:12"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2:12">
      <c r="B555" s="95"/>
      <c r="C555" s="96"/>
      <c r="D555" s="96"/>
      <c r="E555" s="96"/>
      <c r="F555" s="96"/>
      <c r="G555" s="96"/>
      <c r="H555" s="96"/>
      <c r="I555" s="96"/>
      <c r="J555" s="96"/>
      <c r="K555" s="96"/>
      <c r="L555" s="96"/>
    </row>
    <row r="556" spans="2:12">
      <c r="B556" s="95"/>
      <c r="C556" s="96"/>
      <c r="D556" s="96"/>
      <c r="E556" s="96"/>
      <c r="F556" s="96"/>
      <c r="G556" s="96"/>
      <c r="H556" s="96"/>
      <c r="I556" s="96"/>
      <c r="J556" s="96"/>
      <c r="K556" s="96"/>
      <c r="L556" s="96"/>
    </row>
    <row r="557" spans="2:12">
      <c r="B557" s="95"/>
      <c r="C557" s="96"/>
      <c r="D557" s="96"/>
      <c r="E557" s="96"/>
      <c r="F557" s="96"/>
      <c r="G557" s="96"/>
      <c r="H557" s="96"/>
      <c r="I557" s="96"/>
      <c r="J557" s="96"/>
      <c r="K557" s="96"/>
      <c r="L557" s="96"/>
    </row>
    <row r="558" spans="2:12">
      <c r="B558" s="95"/>
      <c r="C558" s="96"/>
      <c r="D558" s="96"/>
      <c r="E558" s="96"/>
      <c r="F558" s="96"/>
      <c r="G558" s="96"/>
      <c r="H558" s="96"/>
      <c r="I558" s="96"/>
      <c r="J558" s="96"/>
      <c r="K558" s="96"/>
      <c r="L558" s="96"/>
    </row>
    <row r="559" spans="2:12">
      <c r="B559" s="95"/>
      <c r="C559" s="96"/>
      <c r="D559" s="96"/>
      <c r="E559" s="96"/>
      <c r="F559" s="96"/>
      <c r="G559" s="96"/>
      <c r="H559" s="96"/>
      <c r="I559" s="96"/>
      <c r="J559" s="96"/>
      <c r="K559" s="96"/>
      <c r="L559" s="96"/>
    </row>
    <row r="560" spans="2:12">
      <c r="B560" s="95"/>
      <c r="C560" s="96"/>
      <c r="D560" s="96"/>
      <c r="E560" s="96"/>
      <c r="F560" s="96"/>
      <c r="G560" s="96"/>
      <c r="H560" s="96"/>
      <c r="I560" s="96"/>
      <c r="J560" s="96"/>
      <c r="K560" s="96"/>
      <c r="L560" s="96"/>
    </row>
    <row r="561" spans="2:12">
      <c r="B561" s="95"/>
      <c r="C561" s="96"/>
      <c r="D561" s="96"/>
      <c r="E561" s="96"/>
      <c r="F561" s="96"/>
      <c r="G561" s="96"/>
      <c r="H561" s="96"/>
      <c r="I561" s="96"/>
      <c r="J561" s="96"/>
      <c r="K561" s="96"/>
      <c r="L561" s="96"/>
    </row>
    <row r="562" spans="2:12">
      <c r="B562" s="95"/>
      <c r="C562" s="96"/>
      <c r="D562" s="96"/>
      <c r="E562" s="96"/>
      <c r="F562" s="96"/>
      <c r="G562" s="96"/>
      <c r="H562" s="96"/>
      <c r="I562" s="96"/>
      <c r="J562" s="96"/>
      <c r="K562" s="96"/>
      <c r="L562" s="96"/>
    </row>
    <row r="563" spans="2:12">
      <c r="B563" s="95"/>
      <c r="C563" s="96"/>
      <c r="D563" s="96"/>
      <c r="E563" s="96"/>
      <c r="F563" s="96"/>
      <c r="G563" s="96"/>
      <c r="H563" s="96"/>
      <c r="I563" s="96"/>
      <c r="J563" s="96"/>
      <c r="K563" s="96"/>
      <c r="L563" s="96"/>
    </row>
    <row r="564" spans="2:12"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</row>
    <row r="565" spans="2:12">
      <c r="B565" s="95"/>
      <c r="C565" s="96"/>
      <c r="D565" s="96"/>
      <c r="E565" s="96"/>
      <c r="F565" s="96"/>
      <c r="G565" s="96"/>
      <c r="H565" s="96"/>
      <c r="I565" s="96"/>
      <c r="J565" s="96"/>
      <c r="K565" s="96"/>
      <c r="L565" s="96"/>
    </row>
    <row r="566" spans="2:12">
      <c r="B566" s="95"/>
      <c r="C566" s="96"/>
      <c r="D566" s="96"/>
      <c r="E566" s="96"/>
      <c r="F566" s="96"/>
      <c r="G566" s="96"/>
      <c r="H566" s="96"/>
      <c r="I566" s="96"/>
      <c r="J566" s="96"/>
      <c r="K566" s="96"/>
      <c r="L566" s="96"/>
    </row>
    <row r="567" spans="2:12">
      <c r="B567" s="95"/>
      <c r="C567" s="96"/>
      <c r="D567" s="96"/>
      <c r="E567" s="96"/>
      <c r="F567" s="96"/>
      <c r="G567" s="96"/>
      <c r="H567" s="96"/>
      <c r="I567" s="96"/>
      <c r="J567" s="96"/>
      <c r="K567" s="96"/>
      <c r="L567" s="96"/>
    </row>
    <row r="568" spans="2:12"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</row>
    <row r="569" spans="2:12">
      <c r="B569" s="95"/>
      <c r="C569" s="96"/>
      <c r="D569" s="96"/>
      <c r="E569" s="96"/>
      <c r="F569" s="96"/>
      <c r="G569" s="96"/>
      <c r="H569" s="96"/>
      <c r="I569" s="96"/>
      <c r="J569" s="96"/>
      <c r="K569" s="96"/>
      <c r="L569" s="96"/>
    </row>
    <row r="570" spans="2:12">
      <c r="B570" s="95"/>
      <c r="C570" s="96"/>
      <c r="D570" s="96"/>
      <c r="E570" s="96"/>
      <c r="F570" s="96"/>
      <c r="G570" s="96"/>
      <c r="H570" s="96"/>
      <c r="I570" s="96"/>
      <c r="J570" s="96"/>
      <c r="K570" s="96"/>
      <c r="L570" s="9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12.710937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134</v>
      </c>
      <c r="C1" s="46" t="s" vm="1">
        <v>213</v>
      </c>
    </row>
    <row r="2" spans="2:12">
      <c r="B2" s="46" t="s">
        <v>133</v>
      </c>
      <c r="C2" s="46" t="s">
        <v>2371</v>
      </c>
    </row>
    <row r="3" spans="2:12">
      <c r="B3" s="46" t="s">
        <v>135</v>
      </c>
      <c r="C3" s="68" t="s">
        <v>2384</v>
      </c>
    </row>
    <row r="4" spans="2:12">
      <c r="B4" s="46" t="s">
        <v>136</v>
      </c>
      <c r="C4" s="68">
        <v>14244</v>
      </c>
    </row>
    <row r="6" spans="2:12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ht="26.25" customHeight="1">
      <c r="B7" s="132" t="s">
        <v>88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2:12" s="3" customFormat="1" ht="63">
      <c r="B8" s="21" t="s">
        <v>104</v>
      </c>
      <c r="C8" s="29" t="s">
        <v>40</v>
      </c>
      <c r="D8" s="29" t="s">
        <v>58</v>
      </c>
      <c r="E8" s="29" t="s">
        <v>91</v>
      </c>
      <c r="F8" s="29" t="s">
        <v>92</v>
      </c>
      <c r="G8" s="29" t="s">
        <v>189</v>
      </c>
      <c r="H8" s="29" t="s">
        <v>188</v>
      </c>
      <c r="I8" s="29" t="s">
        <v>99</v>
      </c>
      <c r="J8" s="29" t="s">
        <v>53</v>
      </c>
      <c r="K8" s="29" t="s">
        <v>137</v>
      </c>
      <c r="L8" s="30" t="s">
        <v>139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196</v>
      </c>
      <c r="H9" s="15"/>
      <c r="I9" s="15" t="s">
        <v>192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9" t="s">
        <v>45</v>
      </c>
      <c r="C11" s="89"/>
      <c r="D11" s="90"/>
      <c r="E11" s="90"/>
      <c r="F11" s="103"/>
      <c r="G11" s="92"/>
      <c r="H11" s="104"/>
      <c r="I11" s="92">
        <v>-2.4806030000000009E-3</v>
      </c>
      <c r="J11" s="93"/>
      <c r="K11" s="93">
        <f>IFERROR(I11/$I$11,0)</f>
        <v>1</v>
      </c>
      <c r="L11" s="93">
        <f>I11/'סכום נכסי הקרן'!$C$42</f>
        <v>-3.51565724120974E-6</v>
      </c>
    </row>
    <row r="12" spans="2:12" ht="19.5" customHeight="1">
      <c r="B12" s="114" t="s">
        <v>185</v>
      </c>
      <c r="C12" s="89"/>
      <c r="D12" s="90"/>
      <c r="E12" s="90"/>
      <c r="F12" s="103"/>
      <c r="G12" s="92"/>
      <c r="H12" s="104"/>
      <c r="I12" s="92">
        <v>-2.4806030000000009E-3</v>
      </c>
      <c r="J12" s="93"/>
      <c r="K12" s="93">
        <f t="shared" ref="K12:K17" si="0">IFERROR(I12/$I$11,0)</f>
        <v>1</v>
      </c>
      <c r="L12" s="93">
        <f>I12/'סכום נכסי הקרן'!$C$42</f>
        <v>-3.51565724120974E-6</v>
      </c>
    </row>
    <row r="13" spans="2:12">
      <c r="B13" s="94" t="s">
        <v>1739</v>
      </c>
      <c r="C13" s="89"/>
      <c r="D13" s="90"/>
      <c r="E13" s="90"/>
      <c r="F13" s="103"/>
      <c r="G13" s="92"/>
      <c r="H13" s="104"/>
      <c r="I13" s="92">
        <v>-2.4806030000000009E-3</v>
      </c>
      <c r="J13" s="93"/>
      <c r="K13" s="93">
        <f t="shared" si="0"/>
        <v>1</v>
      </c>
      <c r="L13" s="93">
        <f>I13/'סכום נכסי הקרן'!$C$42</f>
        <v>-3.51565724120974E-6</v>
      </c>
    </row>
    <row r="14" spans="2:12">
      <c r="B14" s="87" t="s">
        <v>1740</v>
      </c>
      <c r="C14" s="89" t="s">
        <v>1741</v>
      </c>
      <c r="D14" s="90" t="s">
        <v>515</v>
      </c>
      <c r="E14" s="90" t="s">
        <v>120</v>
      </c>
      <c r="F14" s="103">
        <v>45048</v>
      </c>
      <c r="G14" s="92">
        <v>-173.49300000000002</v>
      </c>
      <c r="H14" s="104">
        <v>1.4449000000000001</v>
      </c>
      <c r="I14" s="92">
        <v>-2.5068000000000004E-3</v>
      </c>
      <c r="J14" s="93"/>
      <c r="K14" s="93">
        <f t="shared" si="0"/>
        <v>1.010560738659108</v>
      </c>
      <c r="L14" s="93">
        <f>I14/'סכום נכסי הקרן'!$C$42</f>
        <v>-3.5527851785491568E-6</v>
      </c>
    </row>
    <row r="15" spans="2:12">
      <c r="B15" s="87" t="s">
        <v>1742</v>
      </c>
      <c r="C15" s="89" t="s">
        <v>1743</v>
      </c>
      <c r="D15" s="90" t="s">
        <v>515</v>
      </c>
      <c r="E15" s="90" t="s">
        <v>120</v>
      </c>
      <c r="F15" s="103">
        <v>45076</v>
      </c>
      <c r="G15" s="92">
        <v>-809.63400000000013</v>
      </c>
      <c r="H15" s="104">
        <v>1.0383</v>
      </c>
      <c r="I15" s="92">
        <v>-8.4064300000000029E-3</v>
      </c>
      <c r="J15" s="93"/>
      <c r="K15" s="93">
        <f t="shared" si="0"/>
        <v>3.38886552987318</v>
      </c>
      <c r="L15" s="93">
        <f>I15/'סכום נכסי הקרן'!$C$42</f>
        <v>-1.1914089639584727E-5</v>
      </c>
    </row>
    <row r="16" spans="2:12" s="6" customFormat="1">
      <c r="B16" s="87" t="s">
        <v>1744</v>
      </c>
      <c r="C16" s="89" t="s">
        <v>1745</v>
      </c>
      <c r="D16" s="90" t="s">
        <v>515</v>
      </c>
      <c r="E16" s="90" t="s">
        <v>120</v>
      </c>
      <c r="F16" s="103">
        <v>45048</v>
      </c>
      <c r="G16" s="92">
        <v>173.49300000000002</v>
      </c>
      <c r="H16" s="104">
        <v>0.1817</v>
      </c>
      <c r="I16" s="92">
        <v>3.1523700000000006E-4</v>
      </c>
      <c r="J16" s="93"/>
      <c r="K16" s="93">
        <f t="shared" si="0"/>
        <v>-0.12708079446811921</v>
      </c>
      <c r="L16" s="93">
        <f>I16/'סכום נכסי הקרן'!$C$42</f>
        <v>4.4677251529053001E-7</v>
      </c>
    </row>
    <row r="17" spans="2:12" s="6" customFormat="1">
      <c r="B17" s="87" t="s">
        <v>1746</v>
      </c>
      <c r="C17" s="89" t="s">
        <v>1747</v>
      </c>
      <c r="D17" s="90" t="s">
        <v>515</v>
      </c>
      <c r="E17" s="90" t="s">
        <v>120</v>
      </c>
      <c r="F17" s="103">
        <v>45076</v>
      </c>
      <c r="G17" s="92">
        <v>809.63400000000013</v>
      </c>
      <c r="H17" s="104">
        <v>1.0025999999999999</v>
      </c>
      <c r="I17" s="92">
        <v>8.1173900000000021E-3</v>
      </c>
      <c r="J17" s="93"/>
      <c r="K17" s="93">
        <f t="shared" si="0"/>
        <v>-3.2723454740641689</v>
      </c>
      <c r="L17" s="93">
        <f>I17/'סכום נכסי הקרן'!$C$42</f>
        <v>1.1504445061633613E-5</v>
      </c>
    </row>
    <row r="18" spans="2:12" s="6" customFormat="1">
      <c r="B18" s="94"/>
      <c r="C18" s="89"/>
      <c r="D18" s="89"/>
      <c r="E18" s="89"/>
      <c r="F18" s="89"/>
      <c r="G18" s="92"/>
      <c r="H18" s="104"/>
      <c r="I18" s="89"/>
      <c r="J18" s="89"/>
      <c r="K18" s="93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111" t="s">
        <v>204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111" t="s">
        <v>100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111" t="s">
        <v>187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111" t="s">
        <v>195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5"/>
      <c r="D474" s="95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5"/>
      <c r="D475" s="95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5"/>
      <c r="D476" s="95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5"/>
      <c r="D477" s="95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5"/>
      <c r="D478" s="95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5"/>
      <c r="D479" s="95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5"/>
      <c r="D480" s="95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5"/>
      <c r="D481" s="95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5"/>
      <c r="D482" s="95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5"/>
      <c r="D483" s="95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5"/>
      <c r="D484" s="95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5"/>
      <c r="D485" s="95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5"/>
      <c r="D486" s="95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5"/>
      <c r="D487" s="95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5"/>
      <c r="D488" s="95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5"/>
      <c r="D489" s="95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5"/>
      <c r="D490" s="95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5"/>
      <c r="D491" s="95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5"/>
      <c r="D492" s="95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5"/>
      <c r="D493" s="95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5"/>
      <c r="D494" s="95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5"/>
      <c r="D495" s="95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5"/>
      <c r="D496" s="95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5"/>
      <c r="D497" s="95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5"/>
      <c r="D498" s="95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5"/>
      <c r="D499" s="95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5"/>
      <c r="D500" s="95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5"/>
      <c r="D501" s="95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5"/>
      <c r="D502" s="95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5"/>
      <c r="D503" s="95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5"/>
      <c r="D504" s="95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5"/>
      <c r="D505" s="95"/>
      <c r="E505" s="96"/>
      <c r="F505" s="96"/>
      <c r="G505" s="96"/>
      <c r="H505" s="96"/>
      <c r="I505" s="96"/>
      <c r="J505" s="96"/>
      <c r="K505" s="96"/>
      <c r="L505" s="96"/>
    </row>
    <row r="506" spans="2:12">
      <c r="B506" s="95"/>
      <c r="C506" s="95"/>
      <c r="D506" s="95"/>
      <c r="E506" s="96"/>
      <c r="F506" s="96"/>
      <c r="G506" s="96"/>
      <c r="H506" s="96"/>
      <c r="I506" s="96"/>
      <c r="J506" s="96"/>
      <c r="K506" s="96"/>
      <c r="L506" s="96"/>
    </row>
    <row r="507" spans="2:12">
      <c r="B507" s="95"/>
      <c r="C507" s="95"/>
      <c r="D507" s="95"/>
      <c r="E507" s="96"/>
      <c r="F507" s="96"/>
      <c r="G507" s="96"/>
      <c r="H507" s="96"/>
      <c r="I507" s="96"/>
      <c r="J507" s="96"/>
      <c r="K507" s="96"/>
      <c r="L507" s="96"/>
    </row>
    <row r="508" spans="2:12">
      <c r="B508" s="95"/>
      <c r="C508" s="95"/>
      <c r="D508" s="95"/>
      <c r="E508" s="96"/>
      <c r="F508" s="96"/>
      <c r="G508" s="96"/>
      <c r="H508" s="96"/>
      <c r="I508" s="96"/>
      <c r="J508" s="96"/>
      <c r="K508" s="96"/>
      <c r="L508" s="96"/>
    </row>
    <row r="509" spans="2:12">
      <c r="B509" s="95"/>
      <c r="C509" s="95"/>
      <c r="D509" s="95"/>
      <c r="E509" s="96"/>
      <c r="F509" s="96"/>
      <c r="G509" s="96"/>
      <c r="H509" s="96"/>
      <c r="I509" s="96"/>
      <c r="J509" s="96"/>
      <c r="K509" s="96"/>
      <c r="L509" s="96"/>
    </row>
    <row r="510" spans="2:12">
      <c r="B510" s="95"/>
      <c r="C510" s="95"/>
      <c r="D510" s="95"/>
      <c r="E510" s="96"/>
      <c r="F510" s="96"/>
      <c r="G510" s="96"/>
      <c r="H510" s="96"/>
      <c r="I510" s="96"/>
      <c r="J510" s="96"/>
      <c r="K510" s="96"/>
      <c r="L510" s="96"/>
    </row>
    <row r="511" spans="2:12">
      <c r="B511" s="95"/>
      <c r="C511" s="95"/>
      <c r="D511" s="95"/>
      <c r="E511" s="96"/>
      <c r="F511" s="96"/>
      <c r="G511" s="96"/>
      <c r="H511" s="96"/>
      <c r="I511" s="96"/>
      <c r="J511" s="96"/>
      <c r="K511" s="96"/>
      <c r="L511" s="96"/>
    </row>
    <row r="512" spans="2:12">
      <c r="B512" s="95"/>
      <c r="C512" s="95"/>
      <c r="D512" s="95"/>
      <c r="E512" s="96"/>
      <c r="F512" s="96"/>
      <c r="G512" s="96"/>
      <c r="H512" s="96"/>
      <c r="I512" s="96"/>
      <c r="J512" s="96"/>
      <c r="K512" s="96"/>
      <c r="L512" s="96"/>
    </row>
    <row r="513" spans="2:12">
      <c r="B513" s="95"/>
      <c r="C513" s="95"/>
      <c r="D513" s="95"/>
      <c r="E513" s="96"/>
      <c r="F513" s="96"/>
      <c r="G513" s="96"/>
      <c r="H513" s="96"/>
      <c r="I513" s="96"/>
      <c r="J513" s="96"/>
      <c r="K513" s="96"/>
      <c r="L513" s="96"/>
    </row>
    <row r="514" spans="2:12">
      <c r="B514" s="95"/>
      <c r="C514" s="95"/>
      <c r="D514" s="95"/>
      <c r="E514" s="96"/>
      <c r="F514" s="96"/>
      <c r="G514" s="96"/>
      <c r="H514" s="96"/>
      <c r="I514" s="96"/>
      <c r="J514" s="96"/>
      <c r="K514" s="96"/>
      <c r="L514" s="96"/>
    </row>
    <row r="515" spans="2:12">
      <c r="B515" s="95"/>
      <c r="C515" s="95"/>
      <c r="D515" s="95"/>
      <c r="E515" s="96"/>
      <c r="F515" s="96"/>
      <c r="G515" s="96"/>
      <c r="H515" s="96"/>
      <c r="I515" s="96"/>
      <c r="J515" s="96"/>
      <c r="K515" s="96"/>
      <c r="L515" s="96"/>
    </row>
    <row r="516" spans="2:12">
      <c r="B516" s="95"/>
      <c r="C516" s="95"/>
      <c r="D516" s="95"/>
      <c r="E516" s="96"/>
      <c r="F516" s="96"/>
      <c r="G516" s="96"/>
      <c r="H516" s="96"/>
      <c r="I516" s="96"/>
      <c r="J516" s="96"/>
      <c r="K516" s="96"/>
      <c r="L516" s="96"/>
    </row>
    <row r="517" spans="2:12">
      <c r="B517" s="95"/>
      <c r="C517" s="95"/>
      <c r="D517" s="95"/>
      <c r="E517" s="96"/>
      <c r="F517" s="96"/>
      <c r="G517" s="96"/>
      <c r="H517" s="96"/>
      <c r="I517" s="96"/>
      <c r="J517" s="96"/>
      <c r="K517" s="96"/>
      <c r="L517" s="96"/>
    </row>
    <row r="518" spans="2:12">
      <c r="B518" s="95"/>
      <c r="C518" s="95"/>
      <c r="D518" s="95"/>
      <c r="E518" s="96"/>
      <c r="F518" s="96"/>
      <c r="G518" s="96"/>
      <c r="H518" s="96"/>
      <c r="I518" s="96"/>
      <c r="J518" s="96"/>
      <c r="K518" s="96"/>
      <c r="L518" s="96"/>
    </row>
    <row r="519" spans="2:12">
      <c r="B519" s="95"/>
      <c r="C519" s="95"/>
      <c r="D519" s="95"/>
      <c r="E519" s="96"/>
      <c r="F519" s="96"/>
      <c r="G519" s="96"/>
      <c r="H519" s="96"/>
      <c r="I519" s="96"/>
      <c r="J519" s="96"/>
      <c r="K519" s="96"/>
      <c r="L519" s="96"/>
    </row>
    <row r="520" spans="2:12">
      <c r="B520" s="95"/>
      <c r="C520" s="95"/>
      <c r="D520" s="95"/>
      <c r="E520" s="96"/>
      <c r="F520" s="96"/>
      <c r="G520" s="96"/>
      <c r="H520" s="96"/>
      <c r="I520" s="96"/>
      <c r="J520" s="96"/>
      <c r="K520" s="96"/>
      <c r="L520" s="96"/>
    </row>
    <row r="521" spans="2:12">
      <c r="B521" s="95"/>
      <c r="C521" s="95"/>
      <c r="D521" s="95"/>
      <c r="E521" s="96"/>
      <c r="F521" s="96"/>
      <c r="G521" s="96"/>
      <c r="H521" s="96"/>
      <c r="I521" s="96"/>
      <c r="J521" s="96"/>
      <c r="K521" s="96"/>
      <c r="L521" s="96"/>
    </row>
    <row r="522" spans="2:12">
      <c r="B522" s="95"/>
      <c r="C522" s="95"/>
      <c r="D522" s="95"/>
      <c r="E522" s="96"/>
      <c r="F522" s="96"/>
      <c r="G522" s="96"/>
      <c r="H522" s="96"/>
      <c r="I522" s="96"/>
      <c r="J522" s="96"/>
      <c r="K522" s="96"/>
      <c r="L522" s="96"/>
    </row>
    <row r="523" spans="2:12">
      <c r="B523" s="95"/>
      <c r="C523" s="95"/>
      <c r="D523" s="95"/>
      <c r="E523" s="96"/>
      <c r="F523" s="96"/>
      <c r="G523" s="96"/>
      <c r="H523" s="96"/>
      <c r="I523" s="96"/>
      <c r="J523" s="96"/>
      <c r="K523" s="96"/>
      <c r="L523" s="96"/>
    </row>
    <row r="524" spans="2:12">
      <c r="B524" s="95"/>
      <c r="C524" s="95"/>
      <c r="D524" s="95"/>
      <c r="E524" s="96"/>
      <c r="F524" s="96"/>
      <c r="G524" s="96"/>
      <c r="H524" s="96"/>
      <c r="I524" s="96"/>
      <c r="J524" s="96"/>
      <c r="K524" s="96"/>
      <c r="L524" s="96"/>
    </row>
    <row r="525" spans="2:12">
      <c r="B525" s="95"/>
      <c r="C525" s="95"/>
      <c r="D525" s="95"/>
      <c r="E525" s="96"/>
      <c r="F525" s="96"/>
      <c r="G525" s="96"/>
      <c r="H525" s="96"/>
      <c r="I525" s="96"/>
      <c r="J525" s="96"/>
      <c r="K525" s="96"/>
      <c r="L525" s="96"/>
    </row>
    <row r="526" spans="2:12">
      <c r="B526" s="95"/>
      <c r="C526" s="95"/>
      <c r="D526" s="95"/>
      <c r="E526" s="96"/>
      <c r="F526" s="96"/>
      <c r="G526" s="96"/>
      <c r="H526" s="96"/>
      <c r="I526" s="96"/>
      <c r="J526" s="96"/>
      <c r="K526" s="96"/>
      <c r="L526" s="96"/>
    </row>
    <row r="527" spans="2:12">
      <c r="B527" s="95"/>
      <c r="C527" s="95"/>
      <c r="D527" s="95"/>
      <c r="E527" s="96"/>
      <c r="F527" s="96"/>
      <c r="G527" s="96"/>
      <c r="H527" s="96"/>
      <c r="I527" s="96"/>
      <c r="J527" s="96"/>
      <c r="K527" s="96"/>
      <c r="L527" s="96"/>
    </row>
    <row r="528" spans="2:12">
      <c r="B528" s="95"/>
      <c r="C528" s="95"/>
      <c r="D528" s="95"/>
      <c r="E528" s="96"/>
      <c r="F528" s="96"/>
      <c r="G528" s="96"/>
      <c r="H528" s="96"/>
      <c r="I528" s="96"/>
      <c r="J528" s="96"/>
      <c r="K528" s="96"/>
      <c r="L528" s="96"/>
    </row>
    <row r="529" spans="2:12">
      <c r="B529" s="95"/>
      <c r="C529" s="95"/>
      <c r="D529" s="95"/>
      <c r="E529" s="96"/>
      <c r="F529" s="96"/>
      <c r="G529" s="96"/>
      <c r="H529" s="96"/>
      <c r="I529" s="96"/>
      <c r="J529" s="96"/>
      <c r="K529" s="96"/>
      <c r="L529" s="96"/>
    </row>
    <row r="530" spans="2:12">
      <c r="B530" s="95"/>
      <c r="C530" s="95"/>
      <c r="D530" s="95"/>
      <c r="E530" s="96"/>
      <c r="F530" s="96"/>
      <c r="G530" s="96"/>
      <c r="H530" s="96"/>
      <c r="I530" s="96"/>
      <c r="J530" s="96"/>
      <c r="K530" s="96"/>
      <c r="L530" s="96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5"/>
  <sheetViews>
    <sheetView rightToLeft="1" workbookViewId="0">
      <selection activeCell="H22" sqref="H2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2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.5703125" style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134</v>
      </c>
      <c r="C1" s="46" t="s" vm="1">
        <v>213</v>
      </c>
    </row>
    <row r="2" spans="2:12">
      <c r="B2" s="46" t="s">
        <v>133</v>
      </c>
      <c r="C2" s="46" t="s">
        <v>2371</v>
      </c>
    </row>
    <row r="3" spans="2:12">
      <c r="B3" s="46" t="s">
        <v>135</v>
      </c>
      <c r="C3" s="68" t="s">
        <v>2384</v>
      </c>
    </row>
    <row r="4" spans="2:12">
      <c r="B4" s="46" t="s">
        <v>136</v>
      </c>
      <c r="C4" s="68">
        <v>14244</v>
      </c>
    </row>
    <row r="6" spans="2:12" ht="26.25" customHeight="1">
      <c r="B6" s="132" t="s">
        <v>160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s="3" customFormat="1" ht="63">
      <c r="B7" s="66" t="s">
        <v>103</v>
      </c>
      <c r="C7" s="49" t="s">
        <v>40</v>
      </c>
      <c r="D7" s="49" t="s">
        <v>105</v>
      </c>
      <c r="E7" s="49" t="s">
        <v>14</v>
      </c>
      <c r="F7" s="49" t="s">
        <v>59</v>
      </c>
      <c r="G7" s="49" t="s">
        <v>91</v>
      </c>
      <c r="H7" s="49" t="s">
        <v>16</v>
      </c>
      <c r="I7" s="49" t="s">
        <v>18</v>
      </c>
      <c r="J7" s="49" t="s">
        <v>54</v>
      </c>
      <c r="K7" s="49" t="s">
        <v>137</v>
      </c>
      <c r="L7" s="51" t="s">
        <v>138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5" t="s">
        <v>39</v>
      </c>
      <c r="C10" s="75"/>
      <c r="D10" s="75"/>
      <c r="E10" s="75"/>
      <c r="F10" s="75"/>
      <c r="G10" s="76"/>
      <c r="H10" s="77"/>
      <c r="I10" s="77"/>
      <c r="J10" s="78">
        <f>J11+J48</f>
        <v>143.45054030719453</v>
      </c>
      <c r="K10" s="79">
        <f>IFERROR(J10/$J$10,0)</f>
        <v>1</v>
      </c>
      <c r="L10" s="79">
        <f>J10/'סכום נכסי הקרן'!$C$42</f>
        <v>0.20330658746540173</v>
      </c>
    </row>
    <row r="11" spans="2:12">
      <c r="B11" s="80" t="s">
        <v>183</v>
      </c>
      <c r="C11" s="81"/>
      <c r="D11" s="81"/>
      <c r="E11" s="81"/>
      <c r="F11" s="81"/>
      <c r="G11" s="82"/>
      <c r="H11" s="83"/>
      <c r="I11" s="83"/>
      <c r="J11" s="84">
        <f>J12+J20</f>
        <v>139.68978733919454</v>
      </c>
      <c r="K11" s="85">
        <f t="shared" ref="K11:K45" si="0">IFERROR(J11/$J$10,0)</f>
        <v>0.97378362632900184</v>
      </c>
      <c r="L11" s="85">
        <f>J11/'סכום נכסי הקרן'!$C$42</f>
        <v>0.1979766259986333</v>
      </c>
    </row>
    <row r="12" spans="2:12">
      <c r="B12" s="86" t="s">
        <v>37</v>
      </c>
      <c r="C12" s="81"/>
      <c r="D12" s="81"/>
      <c r="E12" s="81"/>
      <c r="F12" s="81"/>
      <c r="G12" s="82"/>
      <c r="H12" s="83"/>
      <c r="I12" s="83"/>
      <c r="J12" s="84">
        <f>SUM(J13:J18)</f>
        <v>97.311044767999988</v>
      </c>
      <c r="K12" s="85">
        <f t="shared" si="0"/>
        <v>0.67835955556257677</v>
      </c>
      <c r="L12" s="85">
        <f>J12/'סכום נכסי הקרן'!$C$42</f>
        <v>0.13791496631597405</v>
      </c>
    </row>
    <row r="13" spans="2:12">
      <c r="B13" s="87" t="s">
        <v>2366</v>
      </c>
      <c r="C13" s="88">
        <v>30011000</v>
      </c>
      <c r="D13" s="89">
        <v>11</v>
      </c>
      <c r="E13" s="89" t="s">
        <v>308</v>
      </c>
      <c r="F13" s="89" t="s">
        <v>309</v>
      </c>
      <c r="G13" s="90" t="s">
        <v>121</v>
      </c>
      <c r="H13" s="91"/>
      <c r="I13" s="91"/>
      <c r="J13" s="92">
        <v>10.115139239000003</v>
      </c>
      <c r="K13" s="93">
        <f t="shared" si="0"/>
        <v>7.0513078705306861E-2</v>
      </c>
      <c r="L13" s="93">
        <f>J13/'סכום נכסי הקרן'!$C$42</f>
        <v>1.4335773403255227E-2</v>
      </c>
    </row>
    <row r="14" spans="2:12">
      <c r="B14" s="87" t="s">
        <v>2367</v>
      </c>
      <c r="C14" s="88">
        <v>30012000</v>
      </c>
      <c r="D14" s="89">
        <v>12</v>
      </c>
      <c r="E14" s="89" t="s">
        <v>308</v>
      </c>
      <c r="F14" s="89" t="s">
        <v>309</v>
      </c>
      <c r="G14" s="90" t="s">
        <v>121</v>
      </c>
      <c r="H14" s="91"/>
      <c r="I14" s="91"/>
      <c r="J14" s="92">
        <v>7.661238591</v>
      </c>
      <c r="K14" s="93">
        <f t="shared" si="0"/>
        <v>5.3406829800666585E-2</v>
      </c>
      <c r="L14" s="93">
        <f>J14/'סכום נכסי הקרן'!$C$42</f>
        <v>1.0857960314119045E-2</v>
      </c>
    </row>
    <row r="15" spans="2:12">
      <c r="B15" s="87" t="s">
        <v>2367</v>
      </c>
      <c r="C15" s="88">
        <v>30112000</v>
      </c>
      <c r="D15" s="89">
        <v>12</v>
      </c>
      <c r="E15" s="89" t="s">
        <v>308</v>
      </c>
      <c r="F15" s="89" t="s">
        <v>309</v>
      </c>
      <c r="G15" s="90" t="s">
        <v>121</v>
      </c>
      <c r="H15" s="91"/>
      <c r="I15" s="91"/>
      <c r="J15" s="92">
        <v>2.0450000000000003E-2</v>
      </c>
      <c r="K15" s="93">
        <f t="shared" si="0"/>
        <v>1.4255784576486789E-4</v>
      </c>
      <c r="L15" s="93">
        <f>J15/'סכום נכסי הקרן'!$C$42</f>
        <v>2.8982949138874363E-5</v>
      </c>
    </row>
    <row r="16" spans="2:12">
      <c r="B16" s="87" t="s">
        <v>2368</v>
      </c>
      <c r="C16" s="88">
        <v>34810000</v>
      </c>
      <c r="D16" s="89">
        <v>10</v>
      </c>
      <c r="E16" s="89" t="s">
        <v>308</v>
      </c>
      <c r="F16" s="89" t="s">
        <v>309</v>
      </c>
      <c r="G16" s="90" t="s">
        <v>121</v>
      </c>
      <c r="H16" s="91"/>
      <c r="I16" s="91"/>
      <c r="J16" s="92">
        <v>67.471519999999998</v>
      </c>
      <c r="K16" s="93">
        <f t="shared" si="0"/>
        <v>0.47034692135360379</v>
      </c>
      <c r="L16" s="93">
        <f>J16/'סכום נכסי הקרן'!$C$42</f>
        <v>9.562462750525888E-2</v>
      </c>
    </row>
    <row r="17" spans="2:12">
      <c r="B17" s="87" t="s">
        <v>2368</v>
      </c>
      <c r="C17" s="88">
        <v>34110000</v>
      </c>
      <c r="D17" s="89">
        <v>10</v>
      </c>
      <c r="E17" s="89" t="s">
        <v>308</v>
      </c>
      <c r="F17" s="89" t="s">
        <v>309</v>
      </c>
      <c r="G17" s="90" t="s">
        <v>121</v>
      </c>
      <c r="H17" s="91"/>
      <c r="I17" s="91"/>
      <c r="J17" s="92">
        <v>10.501996303</v>
      </c>
      <c r="K17" s="93">
        <f t="shared" si="0"/>
        <v>7.3209876243828201E-2</v>
      </c>
      <c r="L17" s="93">
        <f>J17/'סכום נכסי הקרן'!$C$42</f>
        <v>1.4884050107897093E-2</v>
      </c>
    </row>
    <row r="18" spans="2:12">
      <c r="B18" s="87" t="s">
        <v>2369</v>
      </c>
      <c r="C18" s="88">
        <v>30120000</v>
      </c>
      <c r="D18" s="89">
        <v>20</v>
      </c>
      <c r="E18" s="89" t="s">
        <v>308</v>
      </c>
      <c r="F18" s="89" t="s">
        <v>309</v>
      </c>
      <c r="G18" s="90" t="s">
        <v>121</v>
      </c>
      <c r="H18" s="91"/>
      <c r="I18" s="91"/>
      <c r="J18" s="92">
        <v>1.5407006350000003</v>
      </c>
      <c r="K18" s="93">
        <f t="shared" si="0"/>
        <v>1.0740291613406554E-2</v>
      </c>
      <c r="L18" s="93">
        <f>J18/'סכום נכסי הקרן'!$C$42</f>
        <v>2.1835720363049603E-3</v>
      </c>
    </row>
    <row r="19" spans="2:12">
      <c r="B19" s="94"/>
      <c r="C19" s="89"/>
      <c r="D19" s="89"/>
      <c r="E19" s="89"/>
      <c r="F19" s="89"/>
      <c r="G19" s="89"/>
      <c r="H19" s="89"/>
      <c r="I19" s="89"/>
      <c r="J19" s="89"/>
      <c r="K19" s="93"/>
      <c r="L19" s="89"/>
    </row>
    <row r="20" spans="2:12">
      <c r="B20" s="86" t="s">
        <v>38</v>
      </c>
      <c r="C20" s="81"/>
      <c r="D20" s="81"/>
      <c r="E20" s="81"/>
      <c r="F20" s="81"/>
      <c r="G20" s="82"/>
      <c r="H20" s="83"/>
      <c r="I20" s="83"/>
      <c r="J20" s="84">
        <f>SUM(J21:J45)</f>
        <v>42.378742571194536</v>
      </c>
      <c r="K20" s="85">
        <f t="shared" si="0"/>
        <v>0.29542407076642496</v>
      </c>
      <c r="L20" s="85">
        <f>J20/'סכום נכסי הקרן'!$C$42</f>
        <v>6.006165968265921E-2</v>
      </c>
    </row>
    <row r="21" spans="2:12">
      <c r="B21" s="87" t="s">
        <v>2366</v>
      </c>
      <c r="C21" s="88">
        <v>32011000</v>
      </c>
      <c r="D21" s="89">
        <v>11</v>
      </c>
      <c r="E21" s="89" t="s">
        <v>308</v>
      </c>
      <c r="F21" s="89" t="s">
        <v>309</v>
      </c>
      <c r="G21" s="90" t="s">
        <v>122</v>
      </c>
      <c r="H21" s="91"/>
      <c r="I21" s="91"/>
      <c r="J21" s="92">
        <v>1.1464000000000001E-5</v>
      </c>
      <c r="K21" s="93">
        <f t="shared" si="0"/>
        <v>7.9916046153958211E-8</v>
      </c>
      <c r="L21" s="93">
        <f>J21/'סכום נכסי הקרן'!$C$42</f>
        <v>1.6247458627288788E-8</v>
      </c>
    </row>
    <row r="22" spans="2:12">
      <c r="B22" s="87" t="s">
        <v>2366</v>
      </c>
      <c r="C22" s="88">
        <v>31211000</v>
      </c>
      <c r="D22" s="89">
        <v>11</v>
      </c>
      <c r="E22" s="89" t="s">
        <v>308</v>
      </c>
      <c r="F22" s="89" t="s">
        <v>309</v>
      </c>
      <c r="G22" s="90" t="s">
        <v>124</v>
      </c>
      <c r="H22" s="91"/>
      <c r="I22" s="91"/>
      <c r="J22" s="92">
        <v>1.0500000000000001E-7</v>
      </c>
      <c r="K22" s="93">
        <f t="shared" si="0"/>
        <v>7.3195959928171782E-10</v>
      </c>
      <c r="L22" s="93">
        <f>J22/'סכום נכסי הקרן'!$C$42</f>
        <v>1.4881220829250896E-10</v>
      </c>
    </row>
    <row r="23" spans="2:12">
      <c r="B23" s="87" t="s">
        <v>2366</v>
      </c>
      <c r="C23" s="88">
        <v>30211000</v>
      </c>
      <c r="D23" s="89">
        <v>11</v>
      </c>
      <c r="E23" s="89" t="s">
        <v>308</v>
      </c>
      <c r="F23" s="89" t="s">
        <v>309</v>
      </c>
      <c r="G23" s="90" t="s">
        <v>123</v>
      </c>
      <c r="H23" s="91"/>
      <c r="I23" s="91"/>
      <c r="J23" s="92">
        <v>3.3070000000000003E-6</v>
      </c>
      <c r="K23" s="93">
        <f t="shared" si="0"/>
        <v>2.3053241855472769E-8</v>
      </c>
      <c r="L23" s="93">
        <f>J23/'סכום נכסי הקרן'!$C$42</f>
        <v>4.6868759316507346E-9</v>
      </c>
    </row>
    <row r="24" spans="2:12">
      <c r="B24" s="87" t="s">
        <v>2366</v>
      </c>
      <c r="C24" s="88">
        <v>30311000</v>
      </c>
      <c r="D24" s="89">
        <v>11</v>
      </c>
      <c r="E24" s="89" t="s">
        <v>308</v>
      </c>
      <c r="F24" s="89" t="s">
        <v>309</v>
      </c>
      <c r="G24" s="90" t="s">
        <v>120</v>
      </c>
      <c r="H24" s="91"/>
      <c r="I24" s="91"/>
      <c r="J24" s="92">
        <v>3.845245546000001</v>
      </c>
      <c r="K24" s="93">
        <f t="shared" si="0"/>
        <v>2.6805375133237816E-2</v>
      </c>
      <c r="L24" s="93">
        <f>J24/'סכום נכסי הקרן'!$C$42</f>
        <v>5.4497093440685181E-3</v>
      </c>
    </row>
    <row r="25" spans="2:12">
      <c r="B25" s="87" t="s">
        <v>2367</v>
      </c>
      <c r="C25" s="88">
        <v>32012000</v>
      </c>
      <c r="D25" s="89">
        <v>12</v>
      </c>
      <c r="E25" s="89" t="s">
        <v>308</v>
      </c>
      <c r="F25" s="89" t="s">
        <v>309</v>
      </c>
      <c r="G25" s="90" t="s">
        <v>122</v>
      </c>
      <c r="H25" s="91"/>
      <c r="I25" s="91"/>
      <c r="J25" s="92">
        <v>5.9976723000000016E-2</v>
      </c>
      <c r="K25" s="93">
        <f t="shared" si="0"/>
        <v>4.1810036317438659E-4</v>
      </c>
      <c r="L25" s="93">
        <f>J25/'סכום נכסי הקרן'!$C$42</f>
        <v>8.500255805502966E-5</v>
      </c>
    </row>
    <row r="26" spans="2:12">
      <c r="B26" s="87" t="s">
        <v>2367</v>
      </c>
      <c r="C26" s="88">
        <v>30212000</v>
      </c>
      <c r="D26" s="89">
        <v>12</v>
      </c>
      <c r="E26" s="89" t="s">
        <v>308</v>
      </c>
      <c r="F26" s="89" t="s">
        <v>309</v>
      </c>
      <c r="G26" s="90" t="s">
        <v>123</v>
      </c>
      <c r="H26" s="91"/>
      <c r="I26" s="91"/>
      <c r="J26" s="92">
        <v>3.0421689999999999E-3</v>
      </c>
      <c r="K26" s="93">
        <f t="shared" si="0"/>
        <v>2.1207093354164418E-5</v>
      </c>
      <c r="L26" s="93">
        <f>J26/'סכום נכסי הקרן'!$C$42</f>
        <v>4.3115417798953682E-6</v>
      </c>
    </row>
    <row r="27" spans="2:12">
      <c r="B27" s="87" t="s">
        <v>2367</v>
      </c>
      <c r="C27" s="88">
        <v>30312000</v>
      </c>
      <c r="D27" s="89">
        <v>12</v>
      </c>
      <c r="E27" s="89" t="s">
        <v>308</v>
      </c>
      <c r="F27" s="89" t="s">
        <v>309</v>
      </c>
      <c r="G27" s="90" t="s">
        <v>120</v>
      </c>
      <c r="H27" s="91"/>
      <c r="I27" s="91"/>
      <c r="J27" s="92">
        <v>2.8362813200000003</v>
      </c>
      <c r="K27" s="93">
        <f t="shared" si="0"/>
        <v>1.9771841318451635E-2</v>
      </c>
      <c r="L27" s="93">
        <f>J27/'סכום נכסי הקרן'!$C$42</f>
        <v>4.0197455863618305E-3</v>
      </c>
    </row>
    <row r="28" spans="2:12">
      <c r="B28" s="87" t="s">
        <v>2367</v>
      </c>
      <c r="C28" s="88">
        <v>31712000</v>
      </c>
      <c r="D28" s="89">
        <v>12</v>
      </c>
      <c r="E28" s="89" t="s">
        <v>308</v>
      </c>
      <c r="F28" s="89" t="s">
        <v>309</v>
      </c>
      <c r="G28" s="90" t="s">
        <v>129</v>
      </c>
      <c r="H28" s="91"/>
      <c r="I28" s="91"/>
      <c r="J28" s="92">
        <v>7.5732400000000008E-4</v>
      </c>
      <c r="K28" s="93">
        <f t="shared" si="0"/>
        <v>5.27933877682312E-6</v>
      </c>
      <c r="L28" s="93">
        <f>J28/'סכום נכסי הקרן'!$C$42</f>
        <v>1.0733243507896767E-6</v>
      </c>
    </row>
    <row r="29" spans="2:12">
      <c r="B29" s="87" t="s">
        <v>2368</v>
      </c>
      <c r="C29" s="88">
        <v>32610000</v>
      </c>
      <c r="D29" s="89">
        <v>10</v>
      </c>
      <c r="E29" s="89" t="s">
        <v>308</v>
      </c>
      <c r="F29" s="89" t="s">
        <v>309</v>
      </c>
      <c r="G29" s="90" t="s">
        <v>125</v>
      </c>
      <c r="H29" s="91"/>
      <c r="I29" s="91"/>
      <c r="J29" s="92">
        <v>1.0602800000000002E-4</v>
      </c>
      <c r="K29" s="93">
        <f t="shared" si="0"/>
        <v>7.3912583231087596E-7</v>
      </c>
      <c r="L29" s="93">
        <f>J29/'סכום נכסי הקרן'!$C$42</f>
        <v>1.5026915067464895E-7</v>
      </c>
    </row>
    <row r="30" spans="2:12">
      <c r="B30" s="87" t="s">
        <v>2368</v>
      </c>
      <c r="C30" s="88">
        <v>34510000</v>
      </c>
      <c r="D30" s="89">
        <v>10</v>
      </c>
      <c r="E30" s="89" t="s">
        <v>308</v>
      </c>
      <c r="F30" s="89" t="s">
        <v>309</v>
      </c>
      <c r="G30" s="90" t="s">
        <v>122</v>
      </c>
      <c r="H30" s="91"/>
      <c r="I30" s="91"/>
      <c r="J30" s="92">
        <v>1.8027039910000002</v>
      </c>
      <c r="K30" s="93">
        <f t="shared" si="0"/>
        <v>1.2566728484532509E-2</v>
      </c>
      <c r="L30" s="93">
        <f>J30/'סכום נכסי הקרן'!$C$42</f>
        <v>2.5548986837945638E-3</v>
      </c>
    </row>
    <row r="31" spans="2:12">
      <c r="B31" s="87" t="s">
        <v>2368</v>
      </c>
      <c r="C31" s="88">
        <v>33810000</v>
      </c>
      <c r="D31" s="89">
        <v>10</v>
      </c>
      <c r="E31" s="89" t="s">
        <v>308</v>
      </c>
      <c r="F31" s="89" t="s">
        <v>309</v>
      </c>
      <c r="G31" s="90" t="s">
        <v>123</v>
      </c>
      <c r="H31" s="91"/>
      <c r="I31" s="91"/>
      <c r="J31" s="92">
        <v>9.272377E-3</v>
      </c>
      <c r="K31" s="93">
        <f t="shared" si="0"/>
        <v>6.4638146221990625E-5</v>
      </c>
      <c r="L31" s="93">
        <f>J31/'סכום נכסי הקרן'!$C$42</f>
        <v>1.3141360928482563E-5</v>
      </c>
    </row>
    <row r="32" spans="2:12">
      <c r="B32" s="87" t="s">
        <v>2368</v>
      </c>
      <c r="C32" s="88">
        <v>34610000</v>
      </c>
      <c r="D32" s="89">
        <v>10</v>
      </c>
      <c r="E32" s="89" t="s">
        <v>308</v>
      </c>
      <c r="F32" s="89" t="s">
        <v>309</v>
      </c>
      <c r="G32" s="90" t="s">
        <v>124</v>
      </c>
      <c r="H32" s="91"/>
      <c r="I32" s="91"/>
      <c r="J32" s="92">
        <v>9.8880000000000009E-6</v>
      </c>
      <c r="K32" s="93">
        <f t="shared" si="0"/>
        <v>6.8929681120929759E-8</v>
      </c>
      <c r="L32" s="93">
        <f>J32/'סכום נכסי הקרן'!$C$42</f>
        <v>1.4013858243774557E-8</v>
      </c>
    </row>
    <row r="33" spans="2:12">
      <c r="B33" s="87" t="s">
        <v>2368</v>
      </c>
      <c r="C33" s="88">
        <v>31710000</v>
      </c>
      <c r="D33" s="89">
        <v>10</v>
      </c>
      <c r="E33" s="89" t="s">
        <v>308</v>
      </c>
      <c r="F33" s="89" t="s">
        <v>309</v>
      </c>
      <c r="G33" s="90" t="s">
        <v>129</v>
      </c>
      <c r="H33" s="91"/>
      <c r="I33" s="91"/>
      <c r="J33" s="92">
        <v>3.9484900000000001E-4</v>
      </c>
      <c r="K33" s="93">
        <f t="shared" si="0"/>
        <v>2.7525096744455902E-6</v>
      </c>
      <c r="L33" s="93">
        <f>J33/'סכום נכסי הקרן'!$C$42</f>
        <v>5.5960334887703684E-7</v>
      </c>
    </row>
    <row r="34" spans="2:12">
      <c r="B34" s="87" t="s">
        <v>2368</v>
      </c>
      <c r="C34" s="88">
        <v>30710000</v>
      </c>
      <c r="D34" s="89">
        <v>10</v>
      </c>
      <c r="E34" s="89" t="s">
        <v>308</v>
      </c>
      <c r="F34" s="89" t="s">
        <v>309</v>
      </c>
      <c r="G34" s="90" t="s">
        <v>2361</v>
      </c>
      <c r="H34" s="91"/>
      <c r="I34" s="91"/>
      <c r="J34" s="92">
        <v>1.1639E-4</v>
      </c>
      <c r="K34" s="93">
        <f t="shared" si="0"/>
        <v>8.1135978819427739E-7</v>
      </c>
      <c r="L34" s="93">
        <f>J34/'סכום נכסי הקרן'!$C$42</f>
        <v>1.6495478974442966E-7</v>
      </c>
    </row>
    <row r="35" spans="2:12">
      <c r="B35" s="87" t="s">
        <v>2368</v>
      </c>
      <c r="C35" s="88">
        <v>34710000</v>
      </c>
      <c r="D35" s="89">
        <v>10</v>
      </c>
      <c r="E35" s="89" t="s">
        <v>308</v>
      </c>
      <c r="F35" s="89" t="s">
        <v>309</v>
      </c>
      <c r="G35" s="90" t="s">
        <v>128</v>
      </c>
      <c r="H35" s="91"/>
      <c r="I35" s="91"/>
      <c r="J35" s="92">
        <v>2.8112372000000004E-2</v>
      </c>
      <c r="K35" s="93">
        <f t="shared" si="0"/>
        <v>1.9597257660931985E-4</v>
      </c>
      <c r="L35" s="93">
        <f>J35/'סכום נכסי הקרן'!$C$42</f>
        <v>3.9842515787242827E-5</v>
      </c>
    </row>
    <row r="36" spans="2:12">
      <c r="B36" s="87" t="s">
        <v>2368</v>
      </c>
      <c r="C36" s="88">
        <v>31410000</v>
      </c>
      <c r="D36" s="89">
        <v>10</v>
      </c>
      <c r="E36" s="89" t="s">
        <v>308</v>
      </c>
      <c r="F36" s="89" t="s">
        <v>309</v>
      </c>
      <c r="G36" s="90" t="s">
        <v>120</v>
      </c>
      <c r="H36" s="91"/>
      <c r="I36" s="91"/>
      <c r="J36" s="92">
        <v>6.4287500000000009</v>
      </c>
      <c r="K36" s="93">
        <f t="shared" si="0"/>
        <v>4.4815097846498508E-2</v>
      </c>
      <c r="L36" s="93">
        <f>J36/'סכום נכסי הקרן'!$C$42</f>
        <v>9.1112046100996855E-3</v>
      </c>
    </row>
    <row r="37" spans="2:12">
      <c r="B37" s="87" t="s">
        <v>2368</v>
      </c>
      <c r="C37" s="88">
        <v>34010000</v>
      </c>
      <c r="D37" s="89">
        <v>10</v>
      </c>
      <c r="E37" s="89" t="s">
        <v>308</v>
      </c>
      <c r="F37" s="89" t="s">
        <v>309</v>
      </c>
      <c r="G37" s="90" t="s">
        <v>120</v>
      </c>
      <c r="H37" s="91"/>
      <c r="I37" s="91"/>
      <c r="J37" s="92">
        <v>20.095969467194539</v>
      </c>
      <c r="K37" s="93">
        <f t="shared" si="0"/>
        <v>0.14008988341319381</v>
      </c>
      <c r="L37" s="93">
        <f>J37/'סכום נכסי הקרן'!$C$42</f>
        <v>2.8481196135162416E-2</v>
      </c>
    </row>
    <row r="38" spans="2:12">
      <c r="B38" s="87" t="s">
        <v>2369</v>
      </c>
      <c r="C38" s="88">
        <v>33820000</v>
      </c>
      <c r="D38" s="89">
        <v>20</v>
      </c>
      <c r="E38" s="89" t="s">
        <v>308</v>
      </c>
      <c r="F38" s="89" t="s">
        <v>309</v>
      </c>
      <c r="G38" s="90" t="s">
        <v>123</v>
      </c>
      <c r="H38" s="91"/>
      <c r="I38" s="91"/>
      <c r="J38" s="92">
        <v>2.7939500000000004E-4</v>
      </c>
      <c r="K38" s="93">
        <f t="shared" si="0"/>
        <v>1.9476747832506245E-6</v>
      </c>
      <c r="L38" s="93">
        <f>J38/'סכום נכסי הקרן'!$C$42</f>
        <v>3.9597511367510038E-7</v>
      </c>
    </row>
    <row r="39" spans="2:12">
      <c r="B39" s="87" t="s">
        <v>2369</v>
      </c>
      <c r="C39" s="88">
        <v>32020000</v>
      </c>
      <c r="D39" s="89">
        <v>20</v>
      </c>
      <c r="E39" s="89" t="s">
        <v>308</v>
      </c>
      <c r="F39" s="89" t="s">
        <v>309</v>
      </c>
      <c r="G39" s="90" t="s">
        <v>122</v>
      </c>
      <c r="H39" s="91"/>
      <c r="I39" s="91"/>
      <c r="J39" s="92">
        <v>4.0449417000000001E-2</v>
      </c>
      <c r="K39" s="93">
        <f t="shared" si="0"/>
        <v>2.8197465769999141E-4</v>
      </c>
      <c r="L39" s="93">
        <f>J39/'סכום נכסי הקרן'!$C$42</f>
        <v>5.7327305408710022E-5</v>
      </c>
    </row>
    <row r="40" spans="2:12">
      <c r="B40" s="87" t="s">
        <v>2369</v>
      </c>
      <c r="C40" s="88">
        <v>31720000</v>
      </c>
      <c r="D40" s="89">
        <v>20</v>
      </c>
      <c r="E40" s="89" t="s">
        <v>308</v>
      </c>
      <c r="F40" s="89" t="s">
        <v>309</v>
      </c>
      <c r="G40" s="90" t="s">
        <v>129</v>
      </c>
      <c r="H40" s="91"/>
      <c r="I40" s="91"/>
      <c r="J40" s="92">
        <v>1.3089400000000005E-4</v>
      </c>
      <c r="K40" s="93">
        <f t="shared" si="0"/>
        <v>9.124678075083923E-7</v>
      </c>
      <c r="L40" s="93">
        <f>J40/'סכום נכסי הקרן'!$C$42</f>
        <v>1.8551071611656831E-7</v>
      </c>
    </row>
    <row r="41" spans="2:12">
      <c r="B41" s="87" t="s">
        <v>2369</v>
      </c>
      <c r="C41" s="88">
        <v>34020000</v>
      </c>
      <c r="D41" s="89">
        <v>20</v>
      </c>
      <c r="E41" s="89" t="s">
        <v>308</v>
      </c>
      <c r="F41" s="89" t="s">
        <v>309</v>
      </c>
      <c r="G41" s="90" t="s">
        <v>120</v>
      </c>
      <c r="H41" s="91"/>
      <c r="I41" s="91"/>
      <c r="J41" s="92">
        <v>7.2248852130000012</v>
      </c>
      <c r="K41" s="93">
        <f t="shared" si="0"/>
        <v>5.0364991289179893E-2</v>
      </c>
      <c r="L41" s="93">
        <f>J41/'סכום נכסי הקרן'!$C$42</f>
        <v>1.0239534506727847E-2</v>
      </c>
    </row>
    <row r="42" spans="2:12">
      <c r="B42" s="87" t="s">
        <v>2369</v>
      </c>
      <c r="C42" s="88">
        <v>30820000</v>
      </c>
      <c r="D42" s="89">
        <v>20</v>
      </c>
      <c r="E42" s="89" t="s">
        <v>308</v>
      </c>
      <c r="F42" s="89" t="s">
        <v>309</v>
      </c>
      <c r="G42" s="90" t="s">
        <v>126</v>
      </c>
      <c r="H42" s="91"/>
      <c r="I42" s="91"/>
      <c r="J42" s="92">
        <v>3E-9</v>
      </c>
      <c r="K42" s="93">
        <f t="shared" si="0"/>
        <v>2.0913131408049078E-11</v>
      </c>
      <c r="L42" s="93">
        <f>J42/'סכום נכסי הקרן'!$C$42</f>
        <v>4.2517773797859693E-12</v>
      </c>
    </row>
    <row r="43" spans="2:12">
      <c r="B43" s="87" t="s">
        <v>2369</v>
      </c>
      <c r="C43" s="88">
        <v>34520000</v>
      </c>
      <c r="D43" s="89">
        <v>20</v>
      </c>
      <c r="E43" s="89" t="s">
        <v>308</v>
      </c>
      <c r="F43" s="89" t="s">
        <v>309</v>
      </c>
      <c r="G43" s="90" t="s">
        <v>122</v>
      </c>
      <c r="H43" s="91"/>
      <c r="I43" s="91"/>
      <c r="J43" s="92">
        <v>1.4094600000000002E-3</v>
      </c>
      <c r="K43" s="93">
        <f t="shared" si="0"/>
        <v>9.8254073981296188E-6</v>
      </c>
      <c r="L43" s="93">
        <f>J43/'סכום נכסי הקרן'!$C$42</f>
        <v>1.9975700485710445E-6</v>
      </c>
    </row>
    <row r="44" spans="2:12">
      <c r="B44" s="87" t="s">
        <v>2369</v>
      </c>
      <c r="C44" s="88">
        <v>31120000</v>
      </c>
      <c r="D44" s="89">
        <v>20</v>
      </c>
      <c r="E44" s="89" t="s">
        <v>308</v>
      </c>
      <c r="F44" s="89" t="s">
        <v>309</v>
      </c>
      <c r="G44" s="90" t="s">
        <v>128</v>
      </c>
      <c r="H44" s="91"/>
      <c r="I44" s="91"/>
      <c r="J44" s="92">
        <v>7.6281899999999998E-4</v>
      </c>
      <c r="K44" s="93">
        <f t="shared" si="0"/>
        <v>5.3176446625188629E-6</v>
      </c>
      <c r="L44" s="93">
        <f>J44/'סכום נכסי הקרן'!$C$42</f>
        <v>1.0811121896903178E-6</v>
      </c>
    </row>
    <row r="45" spans="2:12">
      <c r="B45" s="87" t="s">
        <v>2369</v>
      </c>
      <c r="C45" s="88">
        <v>31220000</v>
      </c>
      <c r="D45" s="89">
        <v>20</v>
      </c>
      <c r="E45" s="89" t="s">
        <v>308</v>
      </c>
      <c r="F45" s="89" t="s">
        <v>309</v>
      </c>
      <c r="G45" s="90" t="s">
        <v>124</v>
      </c>
      <c r="H45" s="91"/>
      <c r="I45" s="91"/>
      <c r="J45" s="92">
        <v>7.2050000000000003E-5</v>
      </c>
      <c r="K45" s="93">
        <f t="shared" si="0"/>
        <v>5.0226370598331207E-7</v>
      </c>
      <c r="L45" s="93">
        <f>J45/'סכום נכסי הקרן'!$C$42</f>
        <v>1.0211352007119304E-7</v>
      </c>
    </row>
    <row r="46" spans="2:12">
      <c r="B46" s="95"/>
      <c r="C46" s="95"/>
      <c r="D46" s="95"/>
      <c r="E46" s="96"/>
      <c r="F46" s="96"/>
      <c r="G46" s="96"/>
      <c r="H46" s="96"/>
      <c r="I46" s="96"/>
      <c r="J46" s="96"/>
      <c r="K46" s="96"/>
      <c r="L46" s="96"/>
    </row>
    <row r="47" spans="2:12">
      <c r="B47" s="80" t="s">
        <v>182</v>
      </c>
      <c r="C47" s="89"/>
      <c r="D47" s="89"/>
      <c r="E47" s="89"/>
      <c r="F47" s="89"/>
      <c r="G47" s="89"/>
      <c r="H47" s="89"/>
      <c r="I47" s="89"/>
      <c r="J47" s="92">
        <f>J48</f>
        <v>3.7607529680000007</v>
      </c>
      <c r="K47" s="93">
        <f>IFERROR(J47/$J$10,0)</f>
        <v>2.6216373670998199E-2</v>
      </c>
      <c r="L47" s="93">
        <f>J47/'סכום נכסי הקרן'!$C$42</f>
        <v>5.3299614667684505E-3</v>
      </c>
    </row>
    <row r="48" spans="2:12">
      <c r="B48" s="86" t="s">
        <v>38</v>
      </c>
      <c r="C48" s="89"/>
      <c r="D48" s="89"/>
      <c r="E48" s="89"/>
      <c r="F48" s="89"/>
      <c r="G48" s="89"/>
      <c r="H48" s="89"/>
      <c r="I48" s="89"/>
      <c r="J48" s="92">
        <f>SUM(J49:J51)</f>
        <v>3.7607529680000007</v>
      </c>
      <c r="K48" s="93">
        <f>IFERROR(J48/$J$10,0)</f>
        <v>2.6216373670998199E-2</v>
      </c>
      <c r="L48" s="93">
        <f>J48/'סכום נכסי הקרן'!$C$42</f>
        <v>5.3299614667684505E-3</v>
      </c>
    </row>
    <row r="49" spans="2:12">
      <c r="B49" s="87" t="s">
        <v>2370</v>
      </c>
      <c r="C49" s="88">
        <v>31785000</v>
      </c>
      <c r="D49" s="89">
        <v>85</v>
      </c>
      <c r="E49" s="89" t="s">
        <v>696</v>
      </c>
      <c r="F49" s="89" t="s">
        <v>651</v>
      </c>
      <c r="G49" s="90" t="s">
        <v>129</v>
      </c>
      <c r="H49" s="91"/>
      <c r="I49" s="91"/>
      <c r="J49" s="92">
        <v>4.874738800000001E-2</v>
      </c>
      <c r="K49" s="93">
        <f>IFERROR(J49/$J$10,0)</f>
        <v>3.3982017701438498E-4</v>
      </c>
      <c r="L49" s="93">
        <f>J49/'סכום נכסי הקרן'!$C$42</f>
        <v>6.9087680540683347E-5</v>
      </c>
    </row>
    <row r="50" spans="2:12">
      <c r="B50" s="87" t="s">
        <v>2370</v>
      </c>
      <c r="C50" s="88">
        <v>32085000</v>
      </c>
      <c r="D50" s="89">
        <v>85</v>
      </c>
      <c r="E50" s="89" t="s">
        <v>696</v>
      </c>
      <c r="F50" s="89" t="s">
        <v>651</v>
      </c>
      <c r="G50" s="90" t="s">
        <v>122</v>
      </c>
      <c r="H50" s="91"/>
      <c r="I50" s="91"/>
      <c r="J50" s="92">
        <v>0.53415630600000008</v>
      </c>
      <c r="K50" s="93">
        <f>IFERROR(J50/$J$10,0)</f>
        <v>3.7236270066053584E-3</v>
      </c>
      <c r="L50" s="93">
        <f>J50/'סכום נכסי הקרן'!$C$42</f>
        <v>7.5703789970694437E-4</v>
      </c>
    </row>
    <row r="51" spans="2:12">
      <c r="B51" s="87" t="s">
        <v>2370</v>
      </c>
      <c r="C51" s="88">
        <v>30385000</v>
      </c>
      <c r="D51" s="89">
        <v>85</v>
      </c>
      <c r="E51" s="89" t="s">
        <v>696</v>
      </c>
      <c r="F51" s="89" t="s">
        <v>651</v>
      </c>
      <c r="G51" s="90" t="s">
        <v>120</v>
      </c>
      <c r="H51" s="91"/>
      <c r="I51" s="91"/>
      <c r="J51" s="92">
        <v>3.1778492740000006</v>
      </c>
      <c r="K51" s="93">
        <f>IFERROR(J51/$J$10,0)</f>
        <v>2.2152926487378457E-2</v>
      </c>
      <c r="L51" s="93">
        <f>J51/'סכום נכסי הקרן'!$C$42</f>
        <v>4.5038358865208232E-3</v>
      </c>
    </row>
    <row r="52" spans="2:12">
      <c r="B52" s="94"/>
      <c r="C52" s="89"/>
      <c r="D52" s="89"/>
      <c r="E52" s="89"/>
      <c r="F52" s="89"/>
      <c r="G52" s="89"/>
      <c r="H52" s="89"/>
      <c r="I52" s="89"/>
      <c r="J52" s="89"/>
      <c r="K52" s="93"/>
      <c r="L52" s="89"/>
    </row>
    <row r="53" spans="2:12">
      <c r="B53" s="94"/>
      <c r="C53" s="89"/>
      <c r="D53" s="89"/>
      <c r="E53" s="89"/>
      <c r="F53" s="89"/>
      <c r="G53" s="89"/>
      <c r="H53" s="89"/>
      <c r="I53" s="89"/>
      <c r="J53" s="89"/>
      <c r="K53" s="93"/>
      <c r="L53" s="89"/>
    </row>
    <row r="54" spans="2:12">
      <c r="B54" s="94"/>
      <c r="C54" s="89"/>
      <c r="D54" s="89"/>
      <c r="E54" s="89"/>
      <c r="F54" s="89"/>
      <c r="G54" s="89"/>
      <c r="H54" s="89"/>
      <c r="I54" s="89"/>
      <c r="J54" s="89"/>
      <c r="K54" s="93"/>
      <c r="L54" s="89"/>
    </row>
    <row r="55" spans="2:12">
      <c r="B55" s="94"/>
      <c r="C55" s="89"/>
      <c r="D55" s="89"/>
      <c r="E55" s="89"/>
      <c r="F55" s="89"/>
      <c r="G55" s="89"/>
      <c r="H55" s="89"/>
      <c r="I55" s="89"/>
      <c r="J55" s="89"/>
      <c r="K55" s="93"/>
      <c r="L55" s="89"/>
    </row>
    <row r="56" spans="2:12">
      <c r="B56" s="97" t="s">
        <v>204</v>
      </c>
      <c r="C56" s="89"/>
      <c r="D56" s="89"/>
      <c r="E56" s="89"/>
      <c r="F56" s="89"/>
      <c r="G56" s="89"/>
      <c r="H56" s="89"/>
      <c r="I56" s="89"/>
      <c r="J56" s="89"/>
      <c r="K56" s="93"/>
      <c r="L56" s="89"/>
    </row>
    <row r="57" spans="2:12">
      <c r="B57" s="94"/>
      <c r="C57" s="89"/>
      <c r="D57" s="89"/>
      <c r="E57" s="89"/>
      <c r="F57" s="89"/>
      <c r="G57" s="89"/>
      <c r="H57" s="89"/>
      <c r="I57" s="89"/>
      <c r="J57" s="89"/>
      <c r="K57" s="93"/>
      <c r="L57" s="89"/>
    </row>
    <row r="58" spans="2:12">
      <c r="B58" s="94"/>
      <c r="C58" s="89"/>
      <c r="D58" s="89"/>
      <c r="E58" s="89"/>
      <c r="F58" s="89"/>
      <c r="G58" s="89"/>
      <c r="H58" s="89"/>
      <c r="I58" s="89"/>
      <c r="J58" s="89"/>
      <c r="K58" s="93"/>
      <c r="L58" s="89"/>
    </row>
    <row r="59" spans="2:12">
      <c r="B59" s="94"/>
      <c r="C59" s="89"/>
      <c r="D59" s="89"/>
      <c r="E59" s="89"/>
      <c r="F59" s="89"/>
      <c r="G59" s="89"/>
      <c r="H59" s="89"/>
      <c r="I59" s="89"/>
      <c r="J59" s="89"/>
      <c r="K59" s="93"/>
      <c r="L59" s="89"/>
    </row>
    <row r="60" spans="2:12">
      <c r="B60" s="94"/>
      <c r="C60" s="89"/>
      <c r="D60" s="89"/>
      <c r="E60" s="89"/>
      <c r="F60" s="89"/>
      <c r="G60" s="89"/>
      <c r="H60" s="89"/>
      <c r="I60" s="89"/>
      <c r="J60" s="89"/>
      <c r="K60" s="93"/>
      <c r="L60" s="89"/>
    </row>
    <row r="61" spans="2:12">
      <c r="B61" s="94"/>
      <c r="C61" s="89"/>
      <c r="D61" s="89"/>
      <c r="E61" s="89"/>
      <c r="F61" s="89"/>
      <c r="G61" s="89"/>
      <c r="H61" s="89"/>
      <c r="I61" s="89"/>
      <c r="J61" s="89"/>
      <c r="K61" s="93"/>
      <c r="L61" s="89"/>
    </row>
    <row r="62" spans="2:12">
      <c r="B62" s="94"/>
      <c r="C62" s="89"/>
      <c r="D62" s="89"/>
      <c r="E62" s="89"/>
      <c r="F62" s="89"/>
      <c r="G62" s="89"/>
      <c r="H62" s="89"/>
      <c r="I62" s="89"/>
      <c r="J62" s="89"/>
      <c r="K62" s="93"/>
      <c r="L62" s="89"/>
    </row>
    <row r="63" spans="2:12">
      <c r="B63" s="95"/>
      <c r="C63" s="95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5"/>
      <c r="C64" s="95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8"/>
      <c r="C65" s="95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5"/>
      <c r="C66" s="95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5"/>
      <c r="C67" s="95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5"/>
      <c r="C68" s="95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5"/>
      <c r="C69" s="95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5"/>
      <c r="C70" s="95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5"/>
      <c r="C71" s="95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5"/>
      <c r="C72" s="95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5"/>
      <c r="C73" s="95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5"/>
      <c r="C74" s="95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5"/>
      <c r="C75" s="95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5"/>
      <c r="C76" s="95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5"/>
      <c r="C77" s="95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5"/>
      <c r="C78" s="95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5"/>
      <c r="C79" s="95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5"/>
      <c r="C80" s="95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5"/>
      <c r="C81" s="95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5"/>
      <c r="C82" s="95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5"/>
      <c r="C83" s="95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5"/>
      <c r="C84" s="95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5"/>
      <c r="C85" s="95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5"/>
      <c r="C86" s="95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5"/>
      <c r="C87" s="95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5"/>
      <c r="C88" s="95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5"/>
      <c r="C89" s="95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5"/>
      <c r="C90" s="95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5"/>
      <c r="C91" s="95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5"/>
      <c r="C92" s="95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5"/>
      <c r="C93" s="95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5"/>
      <c r="C94" s="95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5"/>
      <c r="C95" s="95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5"/>
      <c r="C96" s="95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5"/>
      <c r="C97" s="95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5"/>
      <c r="C98" s="95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5"/>
      <c r="C99" s="95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5"/>
      <c r="C100" s="95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5"/>
      <c r="C101" s="95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5"/>
      <c r="C102" s="95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5"/>
      <c r="C103" s="95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5"/>
      <c r="C104" s="95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5"/>
      <c r="C105" s="95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5"/>
      <c r="C106" s="95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5"/>
      <c r="C107" s="95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5"/>
      <c r="C108" s="95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5"/>
      <c r="C109" s="95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5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5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5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5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5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5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5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5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5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5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5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5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5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5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5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5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5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5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5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5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5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5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5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5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5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5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5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5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5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5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5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5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5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5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5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5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5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5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5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5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5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5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5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5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5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5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5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5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5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5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5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5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5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5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5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5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5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5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5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5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5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5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5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5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5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5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5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5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5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5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5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5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5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5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E515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2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85546875" style="1" bestFit="1" customWidth="1"/>
    <col min="11" max="11" width="10" style="1" bestFit="1" customWidth="1"/>
    <col min="12" max="16384" width="9.140625" style="1"/>
  </cols>
  <sheetData>
    <row r="1" spans="2:11">
      <c r="B1" s="46" t="s">
        <v>134</v>
      </c>
      <c r="C1" s="46" t="s" vm="1">
        <v>213</v>
      </c>
    </row>
    <row r="2" spans="2:11">
      <c r="B2" s="46" t="s">
        <v>133</v>
      </c>
      <c r="C2" s="46" t="s">
        <v>2371</v>
      </c>
    </row>
    <row r="3" spans="2:11">
      <c r="B3" s="46" t="s">
        <v>135</v>
      </c>
      <c r="C3" s="68" t="s">
        <v>2384</v>
      </c>
    </row>
    <row r="4" spans="2:11">
      <c r="B4" s="46" t="s">
        <v>136</v>
      </c>
      <c r="C4" s="68">
        <v>14244</v>
      </c>
    </row>
    <row r="6" spans="2:11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1" ht="26.25" customHeight="1">
      <c r="B7" s="132" t="s">
        <v>89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2:11" s="3" customFormat="1" ht="63">
      <c r="B8" s="21" t="s">
        <v>104</v>
      </c>
      <c r="C8" s="29" t="s">
        <v>40</v>
      </c>
      <c r="D8" s="29" t="s">
        <v>58</v>
      </c>
      <c r="E8" s="29" t="s">
        <v>91</v>
      </c>
      <c r="F8" s="29" t="s">
        <v>92</v>
      </c>
      <c r="G8" s="29" t="s">
        <v>189</v>
      </c>
      <c r="H8" s="29" t="s">
        <v>188</v>
      </c>
      <c r="I8" s="29" t="s">
        <v>99</v>
      </c>
      <c r="J8" s="29" t="s">
        <v>137</v>
      </c>
      <c r="K8" s="30" t="s">
        <v>139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196</v>
      </c>
      <c r="H9" s="15"/>
      <c r="I9" s="15" t="s">
        <v>192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5" t="s">
        <v>44</v>
      </c>
      <c r="C11" s="75"/>
      <c r="D11" s="76"/>
      <c r="E11" s="76"/>
      <c r="F11" s="99"/>
      <c r="G11" s="78"/>
      <c r="H11" s="100"/>
      <c r="I11" s="78">
        <v>-1.1383461070000005</v>
      </c>
      <c r="J11" s="79">
        <f>IFERROR(I11/$I$11,0)</f>
        <v>1</v>
      </c>
      <c r="K11" s="79">
        <f>I11/'סכום נכסי הקרן'!$C$42</f>
        <v>-1.613331409370007E-3</v>
      </c>
    </row>
    <row r="12" spans="2:11" ht="19.5" customHeight="1">
      <c r="B12" s="80" t="s">
        <v>34</v>
      </c>
      <c r="C12" s="81"/>
      <c r="D12" s="82"/>
      <c r="E12" s="82"/>
      <c r="F12" s="101"/>
      <c r="G12" s="84"/>
      <c r="H12" s="102"/>
      <c r="I12" s="84">
        <v>-3.0519478389999999</v>
      </c>
      <c r="J12" s="85">
        <f t="shared" ref="J12:J75" si="0">IFERROR(I12/$I$11,0)</f>
        <v>2.6810368307430759</v>
      </c>
      <c r="K12" s="85">
        <f>I12/'סכום נכסי הקרן'!$C$42</f>
        <v>-4.3254009287156236E-3</v>
      </c>
    </row>
    <row r="13" spans="2:11">
      <c r="B13" s="86" t="s">
        <v>179</v>
      </c>
      <c r="C13" s="81"/>
      <c r="D13" s="82"/>
      <c r="E13" s="82"/>
      <c r="F13" s="101"/>
      <c r="G13" s="84"/>
      <c r="H13" s="102"/>
      <c r="I13" s="84">
        <v>-0.10819140300000001</v>
      </c>
      <c r="J13" s="85">
        <f t="shared" si="0"/>
        <v>9.5042625731051017E-2</v>
      </c>
      <c r="K13" s="85">
        <f>I13/'סכום נכסי הקרן'!$C$42</f>
        <v>-1.5333525332090263E-4</v>
      </c>
    </row>
    <row r="14" spans="2:11">
      <c r="B14" s="87" t="s">
        <v>1748</v>
      </c>
      <c r="C14" s="89" t="s">
        <v>1749</v>
      </c>
      <c r="D14" s="90" t="s">
        <v>515</v>
      </c>
      <c r="E14" s="90" t="s">
        <v>121</v>
      </c>
      <c r="F14" s="103">
        <v>44952</v>
      </c>
      <c r="G14" s="92">
        <v>290.09342400000008</v>
      </c>
      <c r="H14" s="104">
        <v>-34.616999</v>
      </c>
      <c r="I14" s="92">
        <v>-0.10042163700000001</v>
      </c>
      <c r="J14" s="93">
        <f t="shared" si="0"/>
        <v>8.8217139218450341E-2</v>
      </c>
      <c r="K14" s="93">
        <f>I14/'סכום נכסי הקרן'!$C$42</f>
        <v>-1.423234815458926E-4</v>
      </c>
    </row>
    <row r="15" spans="2:11">
      <c r="B15" s="87" t="s">
        <v>943</v>
      </c>
      <c r="C15" s="89" t="s">
        <v>1750</v>
      </c>
      <c r="D15" s="90" t="s">
        <v>515</v>
      </c>
      <c r="E15" s="90" t="s">
        <v>121</v>
      </c>
      <c r="F15" s="103">
        <v>44952</v>
      </c>
      <c r="G15" s="92">
        <v>482.82513200000011</v>
      </c>
      <c r="H15" s="104">
        <v>-20.266642000000001</v>
      </c>
      <c r="I15" s="92">
        <v>-9.7852442000000012E-2</v>
      </c>
      <c r="J15" s="93">
        <f t="shared" si="0"/>
        <v>8.5960185042386214E-2</v>
      </c>
      <c r="K15" s="93">
        <f>I15/'סכום נכסי הקרן'!$C$42</f>
        <v>-1.3868226648413955E-4</v>
      </c>
    </row>
    <row r="16" spans="2:11" s="6" customFormat="1">
      <c r="B16" s="87" t="s">
        <v>954</v>
      </c>
      <c r="C16" s="89" t="s">
        <v>1751</v>
      </c>
      <c r="D16" s="90" t="s">
        <v>515</v>
      </c>
      <c r="E16" s="90" t="s">
        <v>121</v>
      </c>
      <c r="F16" s="103">
        <v>44882</v>
      </c>
      <c r="G16" s="92">
        <v>130.511752</v>
      </c>
      <c r="H16" s="104">
        <v>-3.8064249999999999</v>
      </c>
      <c r="I16" s="92">
        <v>-4.9678310000000015E-3</v>
      </c>
      <c r="J16" s="93">
        <f t="shared" si="0"/>
        <v>4.3640778225984651E-3</v>
      </c>
      <c r="K16" s="93">
        <f>I16/'סכום נכסי הקרן'!$C$42</f>
        <v>-7.0407038241331736E-6</v>
      </c>
    </row>
    <row r="17" spans="2:11" s="6" customFormat="1">
      <c r="B17" s="87" t="s">
        <v>954</v>
      </c>
      <c r="C17" s="89" t="s">
        <v>1752</v>
      </c>
      <c r="D17" s="90" t="s">
        <v>515</v>
      </c>
      <c r="E17" s="90" t="s">
        <v>121</v>
      </c>
      <c r="F17" s="103">
        <v>44965</v>
      </c>
      <c r="G17" s="92">
        <v>135.68284800000004</v>
      </c>
      <c r="H17" s="104">
        <v>-3.0257000000000001</v>
      </c>
      <c r="I17" s="92">
        <v>-4.1053550000000006E-3</v>
      </c>
      <c r="J17" s="93">
        <f t="shared" si="0"/>
        <v>3.6064207315815934E-3</v>
      </c>
      <c r="K17" s="93">
        <f>I17/'סכום נכסי הקרן'!$C$42</f>
        <v>-5.8183518416637445E-6</v>
      </c>
    </row>
    <row r="18" spans="2:11" s="6" customFormat="1">
      <c r="B18" s="87" t="s">
        <v>1060</v>
      </c>
      <c r="C18" s="89" t="s">
        <v>1753</v>
      </c>
      <c r="D18" s="90" t="s">
        <v>515</v>
      </c>
      <c r="E18" s="90" t="s">
        <v>121</v>
      </c>
      <c r="F18" s="103">
        <v>44965</v>
      </c>
      <c r="G18" s="92">
        <v>116.03508000000002</v>
      </c>
      <c r="H18" s="104">
        <v>18.024788000000001</v>
      </c>
      <c r="I18" s="92">
        <v>2.0915077000000001E-2</v>
      </c>
      <c r="J18" s="93">
        <f t="shared" si="0"/>
        <v>-1.8373214325052366E-2</v>
      </c>
      <c r="K18" s="93">
        <f>I18/'סכום נכסי הקרן'!$C$42</f>
        <v>2.9642083761693933E-5</v>
      </c>
    </row>
    <row r="19" spans="2:11">
      <c r="B19" s="87" t="s">
        <v>1060</v>
      </c>
      <c r="C19" s="89" t="s">
        <v>1754</v>
      </c>
      <c r="D19" s="90" t="s">
        <v>515</v>
      </c>
      <c r="E19" s="90" t="s">
        <v>121</v>
      </c>
      <c r="F19" s="103">
        <v>44952</v>
      </c>
      <c r="G19" s="92">
        <v>334.07525900000007</v>
      </c>
      <c r="H19" s="104">
        <v>30.234833999999999</v>
      </c>
      <c r="I19" s="92">
        <v>0.10100710100000002</v>
      </c>
      <c r="J19" s="93">
        <f t="shared" si="0"/>
        <v>-8.873145028465404E-2</v>
      </c>
      <c r="K19" s="93">
        <f>I19/'סכום נכסי הקרן'!$C$42</f>
        <v>1.4315323574318561E-4</v>
      </c>
    </row>
    <row r="20" spans="2:11">
      <c r="B20" s="87" t="s">
        <v>967</v>
      </c>
      <c r="C20" s="89" t="s">
        <v>1755</v>
      </c>
      <c r="D20" s="90" t="s">
        <v>515</v>
      </c>
      <c r="E20" s="90" t="s">
        <v>121</v>
      </c>
      <c r="F20" s="103">
        <v>45091</v>
      </c>
      <c r="G20" s="92">
        <v>284.27546000000007</v>
      </c>
      <c r="H20" s="104">
        <v>1.5185919999999999</v>
      </c>
      <c r="I20" s="92">
        <v>4.3169840000000003E-3</v>
      </c>
      <c r="J20" s="93">
        <f t="shared" si="0"/>
        <v>-3.792329919216738E-3</v>
      </c>
      <c r="K20" s="93">
        <f>I20/'סכום נכסי הקרן'!$C$42</f>
        <v>6.1182849733659851E-6</v>
      </c>
    </row>
    <row r="21" spans="2:11">
      <c r="B21" s="87" t="s">
        <v>986</v>
      </c>
      <c r="C21" s="89" t="s">
        <v>1756</v>
      </c>
      <c r="D21" s="90" t="s">
        <v>515</v>
      </c>
      <c r="E21" s="90" t="s">
        <v>121</v>
      </c>
      <c r="F21" s="103">
        <v>44917</v>
      </c>
      <c r="G21" s="92">
        <v>459.58058900000003</v>
      </c>
      <c r="H21" s="104">
        <v>-5.9169239999999999</v>
      </c>
      <c r="I21" s="92">
        <v>-2.7193034000000008E-2</v>
      </c>
      <c r="J21" s="93">
        <f t="shared" si="0"/>
        <v>2.3888195191939104E-2</v>
      </c>
      <c r="K21" s="93">
        <f>I21/'סכום נכסי הקרן'!$C$42</f>
        <v>-3.8539575616316938E-5</v>
      </c>
    </row>
    <row r="22" spans="2:11">
      <c r="B22" s="87" t="s">
        <v>986</v>
      </c>
      <c r="C22" s="89" t="s">
        <v>1757</v>
      </c>
      <c r="D22" s="90" t="s">
        <v>515</v>
      </c>
      <c r="E22" s="90" t="s">
        <v>121</v>
      </c>
      <c r="F22" s="103">
        <v>45043</v>
      </c>
      <c r="G22" s="92">
        <v>378.75432000000006</v>
      </c>
      <c r="H22" s="104">
        <v>2.8972000000000001E-2</v>
      </c>
      <c r="I22" s="92">
        <v>1.0973400000000002E-4</v>
      </c>
      <c r="J22" s="93">
        <f t="shared" si="0"/>
        <v>-9.6397746981533776E-5</v>
      </c>
      <c r="K22" s="93">
        <f>I22/'סכום נכסי הקרן'!$C$42</f>
        <v>1.5552151299781123E-7</v>
      </c>
    </row>
    <row r="23" spans="2:11">
      <c r="B23" s="94"/>
      <c r="C23" s="89"/>
      <c r="D23" s="89"/>
      <c r="E23" s="89"/>
      <c r="F23" s="89"/>
      <c r="G23" s="92"/>
      <c r="H23" s="104"/>
      <c r="I23" s="89"/>
      <c r="J23" s="93"/>
      <c r="K23" s="89"/>
    </row>
    <row r="24" spans="2:11">
      <c r="B24" s="86" t="s">
        <v>1739</v>
      </c>
      <c r="C24" s="81"/>
      <c r="D24" s="82"/>
      <c r="E24" s="82"/>
      <c r="F24" s="101"/>
      <c r="G24" s="84"/>
      <c r="H24" s="102"/>
      <c r="I24" s="84">
        <v>-2.4973060140000003</v>
      </c>
      <c r="J24" s="85">
        <f t="shared" si="0"/>
        <v>2.1938020419654314</v>
      </c>
      <c r="K24" s="85">
        <f>I24/'סכום נכסי הקרן'!$C$42</f>
        <v>-3.5393297402428886E-3</v>
      </c>
    </row>
    <row r="25" spans="2:11">
      <c r="B25" s="87" t="s">
        <v>1758</v>
      </c>
      <c r="C25" s="89" t="s">
        <v>1759</v>
      </c>
      <c r="D25" s="90" t="s">
        <v>515</v>
      </c>
      <c r="E25" s="90" t="s">
        <v>120</v>
      </c>
      <c r="F25" s="103">
        <v>44951</v>
      </c>
      <c r="G25" s="92">
        <v>362.14710000000008</v>
      </c>
      <c r="H25" s="104">
        <v>-11.310268000000001</v>
      </c>
      <c r="I25" s="92">
        <v>-4.0959809000000007E-2</v>
      </c>
      <c r="J25" s="93">
        <f t="shared" si="0"/>
        <v>3.5981858898736487E-2</v>
      </c>
      <c r="K25" s="93">
        <f>I25/'סכום נכסי הקרן'!$C$42</f>
        <v>-5.805066312885127E-5</v>
      </c>
    </row>
    <row r="26" spans="2:11">
      <c r="B26" s="87" t="s">
        <v>1758</v>
      </c>
      <c r="C26" s="89" t="s">
        <v>1760</v>
      </c>
      <c r="D26" s="90" t="s">
        <v>515</v>
      </c>
      <c r="E26" s="90" t="s">
        <v>120</v>
      </c>
      <c r="F26" s="103">
        <v>44951</v>
      </c>
      <c r="G26" s="92">
        <v>148.75140000000002</v>
      </c>
      <c r="H26" s="104">
        <v>-11.310268000000001</v>
      </c>
      <c r="I26" s="92">
        <v>-1.6824183000000003E-2</v>
      </c>
      <c r="J26" s="93">
        <f t="shared" si="0"/>
        <v>1.477949711124193E-2</v>
      </c>
      <c r="K26" s="93">
        <f>I26/'סכום נכסי הקרן'!$C$42</f>
        <v>-2.3844226904259888E-5</v>
      </c>
    </row>
    <row r="27" spans="2:11">
      <c r="B27" s="87" t="s">
        <v>1761</v>
      </c>
      <c r="C27" s="89" t="s">
        <v>1762</v>
      </c>
      <c r="D27" s="90" t="s">
        <v>515</v>
      </c>
      <c r="E27" s="90" t="s">
        <v>120</v>
      </c>
      <c r="F27" s="103">
        <v>44951</v>
      </c>
      <c r="G27" s="92">
        <v>413.88240000000008</v>
      </c>
      <c r="H27" s="104">
        <v>-11.310268000000001</v>
      </c>
      <c r="I27" s="92">
        <v>-4.6811210000000013E-2</v>
      </c>
      <c r="J27" s="93">
        <f t="shared" si="0"/>
        <v>4.1122124204708149E-2</v>
      </c>
      <c r="K27" s="93">
        <f>I27/'סכום נכסי הקרן'!$C$42</f>
        <v>-6.6343614599470273E-5</v>
      </c>
    </row>
    <row r="28" spans="2:11">
      <c r="B28" s="87" t="s">
        <v>1763</v>
      </c>
      <c r="C28" s="89" t="s">
        <v>1764</v>
      </c>
      <c r="D28" s="90" t="s">
        <v>515</v>
      </c>
      <c r="E28" s="90" t="s">
        <v>120</v>
      </c>
      <c r="F28" s="103">
        <v>44951</v>
      </c>
      <c r="G28" s="92">
        <v>998.50003800000025</v>
      </c>
      <c r="H28" s="104">
        <v>-11.259849000000001</v>
      </c>
      <c r="I28" s="92">
        <v>-0.11242959200000001</v>
      </c>
      <c r="J28" s="93">
        <f t="shared" si="0"/>
        <v>9.8765736807671936E-2</v>
      </c>
      <c r="K28" s="93">
        <f>I28/'סכום נכסי הקרן'!$C$42</f>
        <v>-1.5934186536138855E-4</v>
      </c>
    </row>
    <row r="29" spans="2:11">
      <c r="B29" s="87" t="s">
        <v>1763</v>
      </c>
      <c r="C29" s="89" t="s">
        <v>1765</v>
      </c>
      <c r="D29" s="90" t="s">
        <v>515</v>
      </c>
      <c r="E29" s="90" t="s">
        <v>120</v>
      </c>
      <c r="F29" s="103">
        <v>44951</v>
      </c>
      <c r="G29" s="92">
        <v>776.3811750000001</v>
      </c>
      <c r="H29" s="104">
        <v>-11.259848</v>
      </c>
      <c r="I29" s="92">
        <v>-8.7419343999999996E-2</v>
      </c>
      <c r="J29" s="93">
        <f t="shared" si="0"/>
        <v>7.6795048063532365E-2</v>
      </c>
      <c r="K29" s="93">
        <f>I29/'סכום נכסי הקרן'!$C$42</f>
        <v>-1.2389586312497609E-4</v>
      </c>
    </row>
    <row r="30" spans="2:11">
      <c r="B30" s="87" t="s">
        <v>1766</v>
      </c>
      <c r="C30" s="89" t="s">
        <v>1767</v>
      </c>
      <c r="D30" s="90" t="s">
        <v>515</v>
      </c>
      <c r="E30" s="90" t="s">
        <v>120</v>
      </c>
      <c r="F30" s="103">
        <v>44950</v>
      </c>
      <c r="G30" s="92">
        <v>449.22024000000005</v>
      </c>
      <c r="H30" s="104">
        <v>-10.581398999999999</v>
      </c>
      <c r="I30" s="92">
        <v>-4.7533784000000003E-2</v>
      </c>
      <c r="J30" s="93">
        <f t="shared" si="0"/>
        <v>4.1756881942760476E-2</v>
      </c>
      <c r="K30" s="93">
        <f>I30/'סכום נכסי הקרן'!$C$42</f>
        <v>-6.7367689195610759E-5</v>
      </c>
    </row>
    <row r="31" spans="2:11">
      <c r="B31" s="87" t="s">
        <v>1768</v>
      </c>
      <c r="C31" s="89" t="s">
        <v>1769</v>
      </c>
      <c r="D31" s="90" t="s">
        <v>515</v>
      </c>
      <c r="E31" s="90" t="s">
        <v>120</v>
      </c>
      <c r="F31" s="103">
        <v>44950</v>
      </c>
      <c r="G31" s="92">
        <v>625.66264799999999</v>
      </c>
      <c r="H31" s="104">
        <v>-10.455429000000001</v>
      </c>
      <c r="I31" s="92">
        <v>-6.5415714000000014E-2</v>
      </c>
      <c r="J31" s="93">
        <f t="shared" si="0"/>
        <v>5.7465575362133675E-2</v>
      </c>
      <c r="K31" s="93">
        <f>I31/'סכום נכסי הקרן'!$C$42</f>
        <v>-9.271101768924948E-5</v>
      </c>
    </row>
    <row r="32" spans="2:11">
      <c r="B32" s="87" t="s">
        <v>1770</v>
      </c>
      <c r="C32" s="89" t="s">
        <v>1771</v>
      </c>
      <c r="D32" s="90" t="s">
        <v>515</v>
      </c>
      <c r="E32" s="90" t="s">
        <v>120</v>
      </c>
      <c r="F32" s="103">
        <v>44950</v>
      </c>
      <c r="G32" s="92">
        <v>364.99176000000006</v>
      </c>
      <c r="H32" s="104">
        <v>-10.448807</v>
      </c>
      <c r="I32" s="92">
        <v>-3.8137284000000007E-2</v>
      </c>
      <c r="J32" s="93">
        <f t="shared" si="0"/>
        <v>3.3502362563971932E-2</v>
      </c>
      <c r="K32" s="93">
        <f>I32/'סכום נכסי הקרן'!$C$42</f>
        <v>-5.4050413812557807E-5</v>
      </c>
    </row>
    <row r="33" spans="2:11">
      <c r="B33" s="87" t="s">
        <v>1772</v>
      </c>
      <c r="C33" s="89" t="s">
        <v>1773</v>
      </c>
      <c r="D33" s="90" t="s">
        <v>515</v>
      </c>
      <c r="E33" s="90" t="s">
        <v>120</v>
      </c>
      <c r="F33" s="103">
        <v>44952</v>
      </c>
      <c r="G33" s="92">
        <v>490.60194200000007</v>
      </c>
      <c r="H33" s="104">
        <v>-10.330845</v>
      </c>
      <c r="I33" s="92">
        <v>-5.0683325000000008E-2</v>
      </c>
      <c r="J33" s="93">
        <f t="shared" si="0"/>
        <v>4.4523651188627458E-2</v>
      </c>
      <c r="K33" s="93">
        <f>I33/'סכום נכסי הקרן'!$C$42</f>
        <v>-7.1831404922446929E-5</v>
      </c>
    </row>
    <row r="34" spans="2:11">
      <c r="B34" s="87" t="s">
        <v>1774</v>
      </c>
      <c r="C34" s="89" t="s">
        <v>1775</v>
      </c>
      <c r="D34" s="90" t="s">
        <v>515</v>
      </c>
      <c r="E34" s="90" t="s">
        <v>120</v>
      </c>
      <c r="F34" s="103">
        <v>44952</v>
      </c>
      <c r="G34" s="92">
        <v>991.87980000000027</v>
      </c>
      <c r="H34" s="104">
        <v>-10.304418</v>
      </c>
      <c r="I34" s="92">
        <v>-0.10220744200000001</v>
      </c>
      <c r="J34" s="93">
        <f t="shared" si="0"/>
        <v>8.9785910780120909E-2</v>
      </c>
      <c r="K34" s="93">
        <f>I34/'סכום נכסי הקרן'!$C$42</f>
        <v>-1.4485442998046216E-4</v>
      </c>
    </row>
    <row r="35" spans="2:11">
      <c r="B35" s="87" t="s">
        <v>1776</v>
      </c>
      <c r="C35" s="89" t="s">
        <v>1777</v>
      </c>
      <c r="D35" s="90" t="s">
        <v>515</v>
      </c>
      <c r="E35" s="90" t="s">
        <v>120</v>
      </c>
      <c r="F35" s="103">
        <v>44952</v>
      </c>
      <c r="G35" s="92">
        <v>501.35538200000008</v>
      </c>
      <c r="H35" s="104">
        <v>-10.261502</v>
      </c>
      <c r="I35" s="92">
        <v>-5.1446593000000013E-2</v>
      </c>
      <c r="J35" s="93">
        <f t="shared" si="0"/>
        <v>4.5194157281024543E-2</v>
      </c>
      <c r="K35" s="93">
        <f>I35/'סכום נכסי הקרן'!$C$42</f>
        <v>-7.2913153461485095E-5</v>
      </c>
    </row>
    <row r="36" spans="2:11">
      <c r="B36" s="87" t="s">
        <v>1778</v>
      </c>
      <c r="C36" s="89" t="s">
        <v>1779</v>
      </c>
      <c r="D36" s="90" t="s">
        <v>515</v>
      </c>
      <c r="E36" s="90" t="s">
        <v>120</v>
      </c>
      <c r="F36" s="103">
        <v>44959</v>
      </c>
      <c r="G36" s="92">
        <v>653.84416300000009</v>
      </c>
      <c r="H36" s="104">
        <v>-9.1638409999999997</v>
      </c>
      <c r="I36" s="92">
        <v>-5.9917241000000003E-2</v>
      </c>
      <c r="J36" s="93">
        <f t="shared" si="0"/>
        <v>5.2635345815787091E-2</v>
      </c>
      <c r="K36" s="93">
        <f>I36/'סכום נכסי הקרן'!$C$42</f>
        <v>-8.4918256647661499E-5</v>
      </c>
    </row>
    <row r="37" spans="2:11">
      <c r="B37" s="87" t="s">
        <v>1780</v>
      </c>
      <c r="C37" s="89" t="s">
        <v>1781</v>
      </c>
      <c r="D37" s="90" t="s">
        <v>515</v>
      </c>
      <c r="E37" s="90" t="s">
        <v>120</v>
      </c>
      <c r="F37" s="103">
        <v>44959</v>
      </c>
      <c r="G37" s="92">
        <v>144.91330000000002</v>
      </c>
      <c r="H37" s="104">
        <v>-9.1509</v>
      </c>
      <c r="I37" s="92">
        <v>-1.3260870000000003E-2</v>
      </c>
      <c r="J37" s="93">
        <f t="shared" si="0"/>
        <v>1.1649242632320081E-2</v>
      </c>
      <c r="K37" s="93">
        <f>I37/'סכום נכסי הקרן'!$C$42</f>
        <v>-1.8794089034094127E-5</v>
      </c>
    </row>
    <row r="38" spans="2:11">
      <c r="B38" s="87" t="s">
        <v>1782</v>
      </c>
      <c r="C38" s="89" t="s">
        <v>1783</v>
      </c>
      <c r="D38" s="90" t="s">
        <v>515</v>
      </c>
      <c r="E38" s="90" t="s">
        <v>120</v>
      </c>
      <c r="F38" s="103">
        <v>44959</v>
      </c>
      <c r="G38" s="92">
        <v>527.77821000000006</v>
      </c>
      <c r="H38" s="104">
        <v>-9.0636229999999998</v>
      </c>
      <c r="I38" s="92">
        <v>-4.7835826000000005E-2</v>
      </c>
      <c r="J38" s="93">
        <f t="shared" si="0"/>
        <v>4.2022216007806826E-2</v>
      </c>
      <c r="K38" s="93">
        <f>I38/'סכום נכסי הקרן'!$C$42</f>
        <v>-6.7795760976725858E-5</v>
      </c>
    </row>
    <row r="39" spans="2:11">
      <c r="B39" s="87" t="s">
        <v>1782</v>
      </c>
      <c r="C39" s="89" t="s">
        <v>1784</v>
      </c>
      <c r="D39" s="90" t="s">
        <v>515</v>
      </c>
      <c r="E39" s="90" t="s">
        <v>120</v>
      </c>
      <c r="F39" s="103">
        <v>44959</v>
      </c>
      <c r="G39" s="92">
        <v>404.66372800000005</v>
      </c>
      <c r="H39" s="104">
        <v>-9.0636229999999998</v>
      </c>
      <c r="I39" s="92">
        <v>-3.667719400000001E-2</v>
      </c>
      <c r="J39" s="93">
        <f t="shared" si="0"/>
        <v>3.2219721027253442E-2</v>
      </c>
      <c r="K39" s="93">
        <f>I39/'סכום נכסי הקרן'!$C$42</f>
        <v>-5.1981087934407242E-5</v>
      </c>
    </row>
    <row r="40" spans="2:11">
      <c r="B40" s="87" t="s">
        <v>1785</v>
      </c>
      <c r="C40" s="89" t="s">
        <v>1786</v>
      </c>
      <c r="D40" s="90" t="s">
        <v>515</v>
      </c>
      <c r="E40" s="90" t="s">
        <v>120</v>
      </c>
      <c r="F40" s="103">
        <v>44958</v>
      </c>
      <c r="G40" s="92">
        <v>304.82802000000004</v>
      </c>
      <c r="H40" s="104">
        <v>-8.5936509999999995</v>
      </c>
      <c r="I40" s="92">
        <v>-2.6195856000000003E-2</v>
      </c>
      <c r="J40" s="93">
        <f t="shared" si="0"/>
        <v>2.3012206778689315E-2</v>
      </c>
      <c r="K40" s="93">
        <f>I40/'סכום נכסי הקרן'!$C$42</f>
        <v>-3.7126315994976865E-5</v>
      </c>
    </row>
    <row r="41" spans="2:11">
      <c r="B41" s="87" t="s">
        <v>1785</v>
      </c>
      <c r="C41" s="89" t="s">
        <v>1787</v>
      </c>
      <c r="D41" s="90" t="s">
        <v>515</v>
      </c>
      <c r="E41" s="90" t="s">
        <v>120</v>
      </c>
      <c r="F41" s="103">
        <v>44958</v>
      </c>
      <c r="G41" s="92">
        <v>763.3316880000001</v>
      </c>
      <c r="H41" s="104">
        <v>-8.5936509999999995</v>
      </c>
      <c r="I41" s="92">
        <v>-6.5598060000000014E-2</v>
      </c>
      <c r="J41" s="93">
        <f t="shared" si="0"/>
        <v>5.7625760387477638E-2</v>
      </c>
      <c r="K41" s="93">
        <f>I41/'סכום נכסי הקרן'!$C$42</f>
        <v>-9.2969449221947628E-5</v>
      </c>
    </row>
    <row r="42" spans="2:11">
      <c r="B42" s="87" t="s">
        <v>1788</v>
      </c>
      <c r="C42" s="89" t="s">
        <v>1789</v>
      </c>
      <c r="D42" s="90" t="s">
        <v>515</v>
      </c>
      <c r="E42" s="90" t="s">
        <v>120</v>
      </c>
      <c r="F42" s="103">
        <v>44958</v>
      </c>
      <c r="G42" s="92">
        <v>612.0632700000001</v>
      </c>
      <c r="H42" s="104">
        <v>-8.5456430000000001</v>
      </c>
      <c r="I42" s="92">
        <v>-5.2304742000000001E-2</v>
      </c>
      <c r="J42" s="93">
        <f t="shared" si="0"/>
        <v>4.5948013243392219E-2</v>
      </c>
      <c r="K42" s="93">
        <f>I42/'סכום נכסי הקרן'!$C$42</f>
        <v>-7.4129372963713727E-5</v>
      </c>
    </row>
    <row r="43" spans="2:11">
      <c r="B43" s="87" t="s">
        <v>1788</v>
      </c>
      <c r="C43" s="89" t="s">
        <v>1790</v>
      </c>
      <c r="D43" s="90" t="s">
        <v>515</v>
      </c>
      <c r="E43" s="90" t="s">
        <v>120</v>
      </c>
      <c r="F43" s="103">
        <v>44958</v>
      </c>
      <c r="G43" s="92">
        <v>477.29331000000008</v>
      </c>
      <c r="H43" s="104">
        <v>-8.5456430000000001</v>
      </c>
      <c r="I43" s="92">
        <v>-4.0787782000000009E-2</v>
      </c>
      <c r="J43" s="93">
        <f t="shared" si="0"/>
        <v>3.5830738778992455E-2</v>
      </c>
      <c r="K43" s="93">
        <f>I43/'סכום נכסי הקרן'!$C$42</f>
        <v>-5.7806856293080457E-5</v>
      </c>
    </row>
    <row r="44" spans="2:11">
      <c r="B44" s="87" t="s">
        <v>1791</v>
      </c>
      <c r="C44" s="89" t="s">
        <v>1792</v>
      </c>
      <c r="D44" s="90" t="s">
        <v>515</v>
      </c>
      <c r="E44" s="90" t="s">
        <v>120</v>
      </c>
      <c r="F44" s="103">
        <v>44958</v>
      </c>
      <c r="G44" s="92">
        <v>392.47586500000006</v>
      </c>
      <c r="H44" s="104">
        <v>-8.5360469999999999</v>
      </c>
      <c r="I44" s="92">
        <v>-3.350192200000001E-2</v>
      </c>
      <c r="J44" s="93">
        <f t="shared" si="0"/>
        <v>2.9430347935471963E-2</v>
      </c>
      <c r="K44" s="93">
        <f>I44/'סכום נכסי הקרן'!$C$42</f>
        <v>-4.7480904712984656E-5</v>
      </c>
    </row>
    <row r="45" spans="2:11">
      <c r="B45" s="87" t="s">
        <v>1791</v>
      </c>
      <c r="C45" s="89" t="s">
        <v>1793</v>
      </c>
      <c r="D45" s="90" t="s">
        <v>515</v>
      </c>
      <c r="E45" s="90" t="s">
        <v>120</v>
      </c>
      <c r="F45" s="103">
        <v>44958</v>
      </c>
      <c r="G45" s="92">
        <v>728.71117500000003</v>
      </c>
      <c r="H45" s="104">
        <v>-8.5360469999999999</v>
      </c>
      <c r="I45" s="92">
        <v>-6.2203125000000005E-2</v>
      </c>
      <c r="J45" s="93">
        <f t="shared" si="0"/>
        <v>5.4643420500580651E-2</v>
      </c>
      <c r="K45" s="93">
        <f>I45/'סכום נכסי הקרן'!$C$42</f>
        <v>-8.8157946608999726E-5</v>
      </c>
    </row>
    <row r="46" spans="2:11">
      <c r="B46" s="87" t="s">
        <v>1794</v>
      </c>
      <c r="C46" s="89" t="s">
        <v>1795</v>
      </c>
      <c r="D46" s="90" t="s">
        <v>515</v>
      </c>
      <c r="E46" s="90" t="s">
        <v>120</v>
      </c>
      <c r="F46" s="103">
        <v>44963</v>
      </c>
      <c r="G46" s="92">
        <v>477.50431500000008</v>
      </c>
      <c r="H46" s="104">
        <v>-8.4678769999999997</v>
      </c>
      <c r="I46" s="92">
        <v>-4.0434478000000003E-2</v>
      </c>
      <c r="J46" s="93">
        <f t="shared" si="0"/>
        <v>3.552037271560677E-2</v>
      </c>
      <c r="K46" s="93">
        <f>I46/'סכום נכסי הקרן'!$C$42</f>
        <v>-5.7306132974617818E-5</v>
      </c>
    </row>
    <row r="47" spans="2:11">
      <c r="B47" s="87" t="s">
        <v>1796</v>
      </c>
      <c r="C47" s="89" t="s">
        <v>1797</v>
      </c>
      <c r="D47" s="90" t="s">
        <v>515</v>
      </c>
      <c r="E47" s="90" t="s">
        <v>120</v>
      </c>
      <c r="F47" s="103">
        <v>44963</v>
      </c>
      <c r="G47" s="92">
        <v>1458.3243000000002</v>
      </c>
      <c r="H47" s="104">
        <v>-8.4629600000000007</v>
      </c>
      <c r="I47" s="92">
        <v>-0.12341740500000002</v>
      </c>
      <c r="J47" s="93">
        <f t="shared" si="0"/>
        <v>0.10841817285715896</v>
      </c>
      <c r="K47" s="93">
        <f>I47/'סכום נכסי הקרן'!$C$42</f>
        <v>-1.7491444361696131E-4</v>
      </c>
    </row>
    <row r="48" spans="2:11">
      <c r="B48" s="87" t="s">
        <v>1798</v>
      </c>
      <c r="C48" s="89" t="s">
        <v>1799</v>
      </c>
      <c r="D48" s="90" t="s">
        <v>515</v>
      </c>
      <c r="E48" s="90" t="s">
        <v>120</v>
      </c>
      <c r="F48" s="103">
        <v>44963</v>
      </c>
      <c r="G48" s="92">
        <v>424.76088000000004</v>
      </c>
      <c r="H48" s="104">
        <v>-8.3880510000000008</v>
      </c>
      <c r="I48" s="92">
        <v>-3.5629158000000001E-2</v>
      </c>
      <c r="J48" s="93">
        <f t="shared" si="0"/>
        <v>3.129905551651347E-2</v>
      </c>
      <c r="K48" s="93">
        <f>I48/'סכום נכסי הקרן'!$C$42</f>
        <v>-5.0495749348406775E-5</v>
      </c>
    </row>
    <row r="49" spans="2:11">
      <c r="B49" s="87" t="s">
        <v>1800</v>
      </c>
      <c r="C49" s="89" t="s">
        <v>1801</v>
      </c>
      <c r="D49" s="90" t="s">
        <v>515</v>
      </c>
      <c r="E49" s="90" t="s">
        <v>120</v>
      </c>
      <c r="F49" s="103">
        <v>44963</v>
      </c>
      <c r="G49" s="92">
        <v>658.96080000000006</v>
      </c>
      <c r="H49" s="104">
        <v>-8.2924140000000008</v>
      </c>
      <c r="I49" s="92">
        <v>-5.4643759000000007E-2</v>
      </c>
      <c r="J49" s="93">
        <f t="shared" si="0"/>
        <v>4.8002763539121043E-2</v>
      </c>
      <c r="K49" s="93">
        <f>I49/'סכום נכסי הקרן'!$C$42</f>
        <v>-7.7444366154225347E-5</v>
      </c>
    </row>
    <row r="50" spans="2:11">
      <c r="B50" s="87" t="s">
        <v>1802</v>
      </c>
      <c r="C50" s="89" t="s">
        <v>1803</v>
      </c>
      <c r="D50" s="90" t="s">
        <v>515</v>
      </c>
      <c r="E50" s="90" t="s">
        <v>120</v>
      </c>
      <c r="F50" s="103">
        <v>44964</v>
      </c>
      <c r="G50" s="92">
        <v>884.95864500000016</v>
      </c>
      <c r="H50" s="104">
        <v>-7.5183980000000004</v>
      </c>
      <c r="I50" s="92">
        <v>-6.6534709000000011E-2</v>
      </c>
      <c r="J50" s="93">
        <f t="shared" si="0"/>
        <v>5.8448576044543878E-2</v>
      </c>
      <c r="K50" s="93">
        <f>I50/'סכום נכסי הקרן'!$C$42</f>
        <v>-9.4296923565614007E-5</v>
      </c>
    </row>
    <row r="51" spans="2:11">
      <c r="B51" s="87" t="s">
        <v>1804</v>
      </c>
      <c r="C51" s="89" t="s">
        <v>1805</v>
      </c>
      <c r="D51" s="90" t="s">
        <v>515</v>
      </c>
      <c r="E51" s="90" t="s">
        <v>120</v>
      </c>
      <c r="F51" s="103">
        <v>44964</v>
      </c>
      <c r="G51" s="92">
        <v>294.13878000000005</v>
      </c>
      <c r="H51" s="104">
        <v>-7.5152580000000002</v>
      </c>
      <c r="I51" s="92">
        <v>-2.2105287000000005E-2</v>
      </c>
      <c r="J51" s="93">
        <f t="shared" si="0"/>
        <v>1.9418775066799603E-2</v>
      </c>
      <c r="K51" s="93">
        <f>I51/'סכום נכסי הקרן'!$C$42</f>
        <v>-3.132891974675896E-5</v>
      </c>
    </row>
    <row r="52" spans="2:11">
      <c r="B52" s="87" t="s">
        <v>1806</v>
      </c>
      <c r="C52" s="89" t="s">
        <v>1807</v>
      </c>
      <c r="D52" s="90" t="s">
        <v>515</v>
      </c>
      <c r="E52" s="90" t="s">
        <v>120</v>
      </c>
      <c r="F52" s="103">
        <v>44964</v>
      </c>
      <c r="G52" s="92">
        <v>214.14975600000002</v>
      </c>
      <c r="H52" s="104">
        <v>-7.4807300000000003</v>
      </c>
      <c r="I52" s="92">
        <v>-1.6019965000000004E-2</v>
      </c>
      <c r="J52" s="93">
        <f t="shared" si="0"/>
        <v>1.4073017776833313E-2</v>
      </c>
      <c r="K52" s="93">
        <f>I52/'סכום נכסי הקרן'!$C$42</f>
        <v>-2.2704441603987652E-5</v>
      </c>
    </row>
    <row r="53" spans="2:11">
      <c r="B53" s="87" t="s">
        <v>1806</v>
      </c>
      <c r="C53" s="89" t="s">
        <v>1808</v>
      </c>
      <c r="D53" s="90" t="s">
        <v>515</v>
      </c>
      <c r="E53" s="90" t="s">
        <v>120</v>
      </c>
      <c r="F53" s="103">
        <v>44964</v>
      </c>
      <c r="G53" s="92">
        <v>294.23327000000006</v>
      </c>
      <c r="H53" s="104">
        <v>-7.4807300000000003</v>
      </c>
      <c r="I53" s="92">
        <v>-2.2010797000000002E-2</v>
      </c>
      <c r="J53" s="93">
        <f t="shared" si="0"/>
        <v>1.9335768677601312E-2</v>
      </c>
      <c r="K53" s="93">
        <f>I53/'סכום נכסי הקרן'!$C$42</f>
        <v>-3.119500293188696E-5</v>
      </c>
    </row>
    <row r="54" spans="2:11">
      <c r="B54" s="87" t="s">
        <v>1806</v>
      </c>
      <c r="C54" s="89" t="s">
        <v>1809</v>
      </c>
      <c r="D54" s="90" t="s">
        <v>515</v>
      </c>
      <c r="E54" s="90" t="s">
        <v>120</v>
      </c>
      <c r="F54" s="103">
        <v>44964</v>
      </c>
      <c r="G54" s="92">
        <v>205.24397600000003</v>
      </c>
      <c r="H54" s="104">
        <v>-7.4807300000000003</v>
      </c>
      <c r="I54" s="92">
        <v>-1.5353748000000004E-2</v>
      </c>
      <c r="J54" s="93">
        <f t="shared" si="0"/>
        <v>1.3487767828769846E-2</v>
      </c>
      <c r="K54" s="93">
        <f>I54/'סכום נכסי הקרן'!$C$42</f>
        <v>-2.1760239480444696E-5</v>
      </c>
    </row>
    <row r="55" spans="2:11">
      <c r="B55" s="87" t="s">
        <v>1810</v>
      </c>
      <c r="C55" s="89" t="s">
        <v>1811</v>
      </c>
      <c r="D55" s="90" t="s">
        <v>515</v>
      </c>
      <c r="E55" s="90" t="s">
        <v>120</v>
      </c>
      <c r="F55" s="103">
        <v>44964</v>
      </c>
      <c r="G55" s="92">
        <v>882.9317400000001</v>
      </c>
      <c r="H55" s="104">
        <v>-7.4524970000000001</v>
      </c>
      <c r="I55" s="92">
        <v>-6.5800461000000005E-2</v>
      </c>
      <c r="J55" s="93">
        <f t="shared" si="0"/>
        <v>5.7803563077499044E-2</v>
      </c>
      <c r="K55" s="93">
        <f>I55/'סכום נכסי הקרן'!$C$42</f>
        <v>-9.3256303886429641E-5</v>
      </c>
    </row>
    <row r="56" spans="2:11">
      <c r="B56" s="87" t="s">
        <v>1812</v>
      </c>
      <c r="C56" s="89" t="s">
        <v>1813</v>
      </c>
      <c r="D56" s="90" t="s">
        <v>515</v>
      </c>
      <c r="E56" s="90" t="s">
        <v>120</v>
      </c>
      <c r="F56" s="103">
        <v>44964</v>
      </c>
      <c r="G56" s="92">
        <v>375.15594900000013</v>
      </c>
      <c r="H56" s="104">
        <v>-7.3737870000000001</v>
      </c>
      <c r="I56" s="92">
        <v>-2.7663199000000006E-2</v>
      </c>
      <c r="J56" s="93">
        <f t="shared" si="0"/>
        <v>2.430121983981098E-2</v>
      </c>
      <c r="K56" s="93">
        <f>I56/'סכום נכסי הקרן'!$C$42</f>
        <v>-3.9205921253572629E-5</v>
      </c>
    </row>
    <row r="57" spans="2:11">
      <c r="B57" s="87" t="s">
        <v>1814</v>
      </c>
      <c r="C57" s="89" t="s">
        <v>1815</v>
      </c>
      <c r="D57" s="90" t="s">
        <v>515</v>
      </c>
      <c r="E57" s="90" t="s">
        <v>120</v>
      </c>
      <c r="F57" s="103">
        <v>44956</v>
      </c>
      <c r="G57" s="92">
        <v>482.49810000000014</v>
      </c>
      <c r="H57" s="104">
        <v>-7.386539</v>
      </c>
      <c r="I57" s="92">
        <v>-3.563991200000001E-2</v>
      </c>
      <c r="J57" s="93">
        <f t="shared" si="0"/>
        <v>3.1308502555453456E-2</v>
      </c>
      <c r="K57" s="93">
        <f>I57/'סכום נכסי הקרן'!$C$42</f>
        <v>-5.0510990553054195E-5</v>
      </c>
    </row>
    <row r="58" spans="2:11">
      <c r="B58" s="87" t="s">
        <v>1816</v>
      </c>
      <c r="C58" s="89" t="s">
        <v>1817</v>
      </c>
      <c r="D58" s="90" t="s">
        <v>515</v>
      </c>
      <c r="E58" s="90" t="s">
        <v>120</v>
      </c>
      <c r="F58" s="103">
        <v>44956</v>
      </c>
      <c r="G58" s="92">
        <v>214.44360000000003</v>
      </c>
      <c r="H58" s="104">
        <v>-7.386539</v>
      </c>
      <c r="I58" s="92">
        <v>-1.5839961000000003E-2</v>
      </c>
      <c r="J58" s="93">
        <f t="shared" si="0"/>
        <v>1.3914890122253474E-2</v>
      </c>
      <c r="K58" s="93">
        <f>I58/'סכום נכסי הקרן'!$C$42</f>
        <v>-2.2449329292163986E-5</v>
      </c>
    </row>
    <row r="59" spans="2:11">
      <c r="B59" s="87" t="s">
        <v>1818</v>
      </c>
      <c r="C59" s="89" t="s">
        <v>1819</v>
      </c>
      <c r="D59" s="90" t="s">
        <v>515</v>
      </c>
      <c r="E59" s="90" t="s">
        <v>120</v>
      </c>
      <c r="F59" s="103">
        <v>44957</v>
      </c>
      <c r="G59" s="92">
        <v>1662.9069600000003</v>
      </c>
      <c r="H59" s="104">
        <v>-7.3180649999999998</v>
      </c>
      <c r="I59" s="92">
        <v>-0.12169260800000002</v>
      </c>
      <c r="J59" s="93">
        <f t="shared" si="0"/>
        <v>0.10690299483757972</v>
      </c>
      <c r="K59" s="93">
        <f>I59/'סכום נכסי הקרן'!$C$42</f>
        <v>-1.7246995932718707E-4</v>
      </c>
    </row>
    <row r="60" spans="2:11">
      <c r="B60" s="87" t="s">
        <v>1820</v>
      </c>
      <c r="C60" s="89" t="s">
        <v>1821</v>
      </c>
      <c r="D60" s="90" t="s">
        <v>515</v>
      </c>
      <c r="E60" s="90" t="s">
        <v>120</v>
      </c>
      <c r="F60" s="103">
        <v>44964</v>
      </c>
      <c r="G60" s="92">
        <v>1260.4786090000002</v>
      </c>
      <c r="H60" s="104">
        <v>-7.2767999999999997</v>
      </c>
      <c r="I60" s="92">
        <v>-9.172250400000001E-2</v>
      </c>
      <c r="J60" s="93">
        <f t="shared" si="0"/>
        <v>8.0575234048742589E-2</v>
      </c>
      <c r="K60" s="93">
        <f>I60/'סכום נכסי הקרן'!$C$42</f>
        <v>-1.2999455590817605E-4</v>
      </c>
    </row>
    <row r="61" spans="2:11">
      <c r="B61" s="87" t="s">
        <v>1822</v>
      </c>
      <c r="C61" s="89" t="s">
        <v>1823</v>
      </c>
      <c r="D61" s="90" t="s">
        <v>515</v>
      </c>
      <c r="E61" s="90" t="s">
        <v>120</v>
      </c>
      <c r="F61" s="103">
        <v>44956</v>
      </c>
      <c r="G61" s="92">
        <v>493.72356600000006</v>
      </c>
      <c r="H61" s="104">
        <v>-7.2770729999999997</v>
      </c>
      <c r="I61" s="92">
        <v>-3.5928624000000006E-2</v>
      </c>
      <c r="J61" s="93">
        <f t="shared" si="0"/>
        <v>3.1562126649412776E-2</v>
      </c>
      <c r="K61" s="93">
        <f>I61/'סכום נכסי הקרן'!$C$42</f>
        <v>-5.0920170270011774E-5</v>
      </c>
    </row>
    <row r="62" spans="2:11">
      <c r="B62" s="87" t="s">
        <v>1824</v>
      </c>
      <c r="C62" s="89" t="s">
        <v>1825</v>
      </c>
      <c r="D62" s="90" t="s">
        <v>515</v>
      </c>
      <c r="E62" s="90" t="s">
        <v>120</v>
      </c>
      <c r="F62" s="103">
        <v>44956</v>
      </c>
      <c r="G62" s="92">
        <v>386.40361000000007</v>
      </c>
      <c r="H62" s="104">
        <v>-7.273949</v>
      </c>
      <c r="I62" s="92">
        <v>-2.8106800000000005E-2</v>
      </c>
      <c r="J62" s="93">
        <f t="shared" si="0"/>
        <v>2.4690908878383849E-2</v>
      </c>
      <c r="K62" s="93">
        <f>I62/'סכום נכסי הקרן'!$C$42</f>
        <v>-3.983461881938944E-5</v>
      </c>
    </row>
    <row r="63" spans="2:11">
      <c r="B63" s="87" t="s">
        <v>1826</v>
      </c>
      <c r="C63" s="89" t="s">
        <v>1827</v>
      </c>
      <c r="D63" s="90" t="s">
        <v>515</v>
      </c>
      <c r="E63" s="90" t="s">
        <v>120</v>
      </c>
      <c r="F63" s="103">
        <v>44972</v>
      </c>
      <c r="G63" s="92">
        <v>524.33360000000016</v>
      </c>
      <c r="H63" s="104">
        <v>-5.5428649999999999</v>
      </c>
      <c r="I63" s="92">
        <v>-2.9063104000000003E-2</v>
      </c>
      <c r="J63" s="93">
        <f t="shared" si="0"/>
        <v>2.5530990813148177E-2</v>
      </c>
      <c r="K63" s="93">
        <f>I63/'סכום נכסי הקרן'!$C$42</f>
        <v>-4.1189949391189052E-5</v>
      </c>
    </row>
    <row r="64" spans="2:11">
      <c r="B64" s="87" t="s">
        <v>1828</v>
      </c>
      <c r="C64" s="89" t="s">
        <v>1829</v>
      </c>
      <c r="D64" s="90" t="s">
        <v>515</v>
      </c>
      <c r="E64" s="90" t="s">
        <v>120</v>
      </c>
      <c r="F64" s="103">
        <v>44972</v>
      </c>
      <c r="G64" s="92">
        <v>299.791</v>
      </c>
      <c r="H64" s="104">
        <v>-5.4823820000000003</v>
      </c>
      <c r="I64" s="92">
        <v>-1.6435688000000004E-2</v>
      </c>
      <c r="J64" s="93">
        <f t="shared" si="0"/>
        <v>1.4438216899879992E-2</v>
      </c>
      <c r="K64" s="93">
        <f>I64/'סכום נכסי הקרן'!$C$42</f>
        <v>-2.3293628819873239E-5</v>
      </c>
    </row>
    <row r="65" spans="2:11">
      <c r="B65" s="87" t="s">
        <v>1830</v>
      </c>
      <c r="C65" s="89" t="s">
        <v>1831</v>
      </c>
      <c r="D65" s="90" t="s">
        <v>515</v>
      </c>
      <c r="E65" s="90" t="s">
        <v>120</v>
      </c>
      <c r="F65" s="103">
        <v>44972</v>
      </c>
      <c r="G65" s="92">
        <v>545.64330000000007</v>
      </c>
      <c r="H65" s="104">
        <v>-5.4521670000000002</v>
      </c>
      <c r="I65" s="92">
        <v>-2.9749381000000002E-2</v>
      </c>
      <c r="J65" s="93">
        <f t="shared" si="0"/>
        <v>2.6133862818226328E-2</v>
      </c>
      <c r="K65" s="93">
        <f>I65/'סכום נכסי הקרן'!$C$42</f>
        <v>-4.2162581732811506E-5</v>
      </c>
    </row>
    <row r="66" spans="2:11">
      <c r="B66" s="87" t="s">
        <v>1830</v>
      </c>
      <c r="C66" s="89" t="s">
        <v>1832</v>
      </c>
      <c r="D66" s="90" t="s">
        <v>515</v>
      </c>
      <c r="E66" s="90" t="s">
        <v>120</v>
      </c>
      <c r="F66" s="103">
        <v>44972</v>
      </c>
      <c r="G66" s="92">
        <v>418.36144000000007</v>
      </c>
      <c r="H66" s="104">
        <v>-5.4521670000000002</v>
      </c>
      <c r="I66" s="92">
        <v>-2.2809762000000001E-2</v>
      </c>
      <c r="J66" s="93">
        <f t="shared" si="0"/>
        <v>2.0037633422503538E-2</v>
      </c>
      <c r="K66" s="93">
        <f>I66/'סכום נכסי הקרן'!$C$42</f>
        <v>-3.2327343369967195E-5</v>
      </c>
    </row>
    <row r="67" spans="2:11">
      <c r="B67" s="87" t="s">
        <v>1833</v>
      </c>
      <c r="C67" s="89" t="s">
        <v>1834</v>
      </c>
      <c r="D67" s="90" t="s">
        <v>515</v>
      </c>
      <c r="E67" s="90" t="s">
        <v>120</v>
      </c>
      <c r="F67" s="103">
        <v>44972</v>
      </c>
      <c r="G67" s="92">
        <v>109.14741600000004</v>
      </c>
      <c r="H67" s="104">
        <v>-5.4340460000000004</v>
      </c>
      <c r="I67" s="92">
        <v>-5.9311200000000007E-3</v>
      </c>
      <c r="J67" s="93">
        <f t="shared" si="0"/>
        <v>5.210295852489789E-3</v>
      </c>
      <c r="K67" s="93">
        <f>I67/'סכום נכסי הקרן'!$C$42</f>
        <v>-8.4059339509320539E-6</v>
      </c>
    </row>
    <row r="68" spans="2:11">
      <c r="B68" s="87" t="s">
        <v>1835</v>
      </c>
      <c r="C68" s="89" t="s">
        <v>1836</v>
      </c>
      <c r="D68" s="90" t="s">
        <v>515</v>
      </c>
      <c r="E68" s="90" t="s">
        <v>120</v>
      </c>
      <c r="F68" s="103">
        <v>44973</v>
      </c>
      <c r="G68" s="92">
        <v>547.36260000000004</v>
      </c>
      <c r="H68" s="104">
        <v>-5.0895729999999997</v>
      </c>
      <c r="I68" s="92">
        <v>-2.7858417000000003E-2</v>
      </c>
      <c r="J68" s="93">
        <f t="shared" si="0"/>
        <v>2.4472712498150608E-2</v>
      </c>
      <c r="K68" s="93">
        <f>I68/'סכום נכסי הקרן'!$C$42</f>
        <v>-3.9482595745748312E-5</v>
      </c>
    </row>
    <row r="69" spans="2:11">
      <c r="B69" s="87" t="s">
        <v>1837</v>
      </c>
      <c r="C69" s="89" t="s">
        <v>1838</v>
      </c>
      <c r="D69" s="90" t="s">
        <v>515</v>
      </c>
      <c r="E69" s="90" t="s">
        <v>120</v>
      </c>
      <c r="F69" s="103">
        <v>44973</v>
      </c>
      <c r="G69" s="92">
        <v>1357.6142980000002</v>
      </c>
      <c r="H69" s="104">
        <v>-5.0775709999999998</v>
      </c>
      <c r="I69" s="92">
        <v>-6.8933825000000018E-2</v>
      </c>
      <c r="J69" s="93">
        <f t="shared" si="0"/>
        <v>6.0556121355453442E-2</v>
      </c>
      <c r="K69" s="93">
        <f>I69/'סכום נכסי הקרן'!$C$42</f>
        <v>-9.7697092612374878E-5</v>
      </c>
    </row>
    <row r="70" spans="2:11">
      <c r="B70" s="87" t="s">
        <v>1839</v>
      </c>
      <c r="C70" s="89" t="s">
        <v>1840</v>
      </c>
      <c r="D70" s="90" t="s">
        <v>515</v>
      </c>
      <c r="E70" s="90" t="s">
        <v>120</v>
      </c>
      <c r="F70" s="103">
        <v>44977</v>
      </c>
      <c r="G70" s="92">
        <v>955.42970200000013</v>
      </c>
      <c r="H70" s="104">
        <v>-4.7525950000000003</v>
      </c>
      <c r="I70" s="92">
        <v>-4.5407705000000007E-2</v>
      </c>
      <c r="J70" s="93">
        <f t="shared" si="0"/>
        <v>3.9889190748556742E-2</v>
      </c>
      <c r="K70" s="93">
        <f>I70/'סכום נכסי הקרן'!$C$42</f>
        <v>-6.4354484328998105E-5</v>
      </c>
    </row>
    <row r="71" spans="2:11">
      <c r="B71" s="87" t="s">
        <v>1841</v>
      </c>
      <c r="C71" s="89" t="s">
        <v>1842</v>
      </c>
      <c r="D71" s="90" t="s">
        <v>515</v>
      </c>
      <c r="E71" s="90" t="s">
        <v>120</v>
      </c>
      <c r="F71" s="103">
        <v>44977</v>
      </c>
      <c r="G71" s="92">
        <v>989.71122300000013</v>
      </c>
      <c r="H71" s="104">
        <v>-4.7168260000000002</v>
      </c>
      <c r="I71" s="92">
        <v>-4.6682957000000011E-2</v>
      </c>
      <c r="J71" s="93">
        <f t="shared" si="0"/>
        <v>4.1009458119049894E-2</v>
      </c>
      <c r="K71" s="93">
        <f>I71/'סכום נכסי הקרן'!$C$42</f>
        <v>-6.6161846864707042E-5</v>
      </c>
    </row>
    <row r="72" spans="2:11">
      <c r="B72" s="87" t="s">
        <v>1843</v>
      </c>
      <c r="C72" s="89" t="s">
        <v>1844</v>
      </c>
      <c r="D72" s="90" t="s">
        <v>515</v>
      </c>
      <c r="E72" s="90" t="s">
        <v>120</v>
      </c>
      <c r="F72" s="103">
        <v>45013</v>
      </c>
      <c r="G72" s="92">
        <v>549.70710000000008</v>
      </c>
      <c r="H72" s="104">
        <v>-4.5674039999999998</v>
      </c>
      <c r="I72" s="92">
        <v>-2.5107342000000001E-2</v>
      </c>
      <c r="J72" s="93">
        <f t="shared" si="0"/>
        <v>2.2055982662573456E-2</v>
      </c>
      <c r="K72" s="93">
        <f>I72/'סכום נכסי הקרן'!$C$42</f>
        <v>-3.5583609594050078E-5</v>
      </c>
    </row>
    <row r="73" spans="2:11">
      <c r="B73" s="87" t="s">
        <v>1843</v>
      </c>
      <c r="C73" s="89" t="s">
        <v>1845</v>
      </c>
      <c r="D73" s="90" t="s">
        <v>515</v>
      </c>
      <c r="E73" s="90" t="s">
        <v>120</v>
      </c>
      <c r="F73" s="103">
        <v>45013</v>
      </c>
      <c r="G73" s="92">
        <v>158.05398000000002</v>
      </c>
      <c r="H73" s="104">
        <v>-4.5674039999999998</v>
      </c>
      <c r="I73" s="92">
        <v>-7.218963000000001E-3</v>
      </c>
      <c r="J73" s="93">
        <f t="shared" si="0"/>
        <v>6.3416240066256034E-3</v>
      </c>
      <c r="K73" s="93">
        <f>I73/'סכום נכסי הקרן'!$C$42</f>
        <v>-1.0231141196303956E-5</v>
      </c>
    </row>
    <row r="74" spans="2:11">
      <c r="B74" s="87" t="s">
        <v>1846</v>
      </c>
      <c r="C74" s="89" t="s">
        <v>1847</v>
      </c>
      <c r="D74" s="90" t="s">
        <v>515</v>
      </c>
      <c r="E74" s="90" t="s">
        <v>120</v>
      </c>
      <c r="F74" s="103">
        <v>45013</v>
      </c>
      <c r="G74" s="92">
        <v>187.05984000000004</v>
      </c>
      <c r="H74" s="104">
        <v>-4.4782840000000004</v>
      </c>
      <c r="I74" s="92">
        <v>-8.3770700000000021E-3</v>
      </c>
      <c r="J74" s="93">
        <f t="shared" si="0"/>
        <v>7.358983307877205E-3</v>
      </c>
      <c r="K74" s="93">
        <f>I74/'סכום נכסי הקרן'!$C$42</f>
        <v>-1.1872478911627887E-5</v>
      </c>
    </row>
    <row r="75" spans="2:11">
      <c r="B75" s="87" t="s">
        <v>1848</v>
      </c>
      <c r="C75" s="89" t="s">
        <v>1849</v>
      </c>
      <c r="D75" s="90" t="s">
        <v>515</v>
      </c>
      <c r="E75" s="90" t="s">
        <v>120</v>
      </c>
      <c r="F75" s="103">
        <v>45013</v>
      </c>
      <c r="G75" s="92">
        <v>220.32048000000003</v>
      </c>
      <c r="H75" s="104">
        <v>-4.359693</v>
      </c>
      <c r="I75" s="92">
        <v>-9.6052970000000022E-3</v>
      </c>
      <c r="J75" s="93">
        <f t="shared" si="0"/>
        <v>8.4379407466098517E-3</v>
      </c>
      <c r="K75" s="93">
        <f>I75/'סכום נכסי הקרן'!$C$42</f>
        <v>-1.3613194836908682E-5</v>
      </c>
    </row>
    <row r="76" spans="2:11">
      <c r="B76" s="87" t="s">
        <v>1850</v>
      </c>
      <c r="C76" s="89" t="s">
        <v>1851</v>
      </c>
      <c r="D76" s="90" t="s">
        <v>515</v>
      </c>
      <c r="E76" s="90" t="s">
        <v>120</v>
      </c>
      <c r="F76" s="103">
        <v>45014</v>
      </c>
      <c r="G76" s="92">
        <v>187.378692</v>
      </c>
      <c r="H76" s="104">
        <v>-4.2759080000000003</v>
      </c>
      <c r="I76" s="92">
        <v>-8.0121400000000027E-3</v>
      </c>
      <c r="J76" s="93">
        <f t="shared" ref="J76:J139" si="1">IFERROR(I76/$I$11,0)</f>
        <v>7.0384041819365568E-3</v>
      </c>
      <c r="K76" s="93">
        <f>I76/'סכום נכסי הקרן'!$C$42</f>
        <v>-1.1355278538559456E-5</v>
      </c>
    </row>
    <row r="77" spans="2:11">
      <c r="B77" s="87" t="s">
        <v>1850</v>
      </c>
      <c r="C77" s="89" t="s">
        <v>1852</v>
      </c>
      <c r="D77" s="90" t="s">
        <v>515</v>
      </c>
      <c r="E77" s="90" t="s">
        <v>120</v>
      </c>
      <c r="F77" s="103">
        <v>45014</v>
      </c>
      <c r="G77" s="92">
        <v>264.09739999999999</v>
      </c>
      <c r="H77" s="104">
        <v>-4.2759080000000003</v>
      </c>
      <c r="I77" s="92">
        <v>-1.1292561000000001E-2</v>
      </c>
      <c r="J77" s="93">
        <f t="shared" si="1"/>
        <v>9.9201472474487028E-3</v>
      </c>
      <c r="K77" s="93">
        <f>I77/'סכום נכסי הקרן'!$C$42</f>
        <v>-1.6004485139884413E-5</v>
      </c>
    </row>
    <row r="78" spans="2:11">
      <c r="B78" s="87" t="s">
        <v>1853</v>
      </c>
      <c r="C78" s="89" t="s">
        <v>1854</v>
      </c>
      <c r="D78" s="90" t="s">
        <v>515</v>
      </c>
      <c r="E78" s="90" t="s">
        <v>120</v>
      </c>
      <c r="F78" s="103">
        <v>45012</v>
      </c>
      <c r="G78" s="92">
        <v>771.88755000000015</v>
      </c>
      <c r="H78" s="104">
        <v>-4.2364819999999996</v>
      </c>
      <c r="I78" s="92">
        <v>-3.2700880000000002E-2</v>
      </c>
      <c r="J78" s="93">
        <f t="shared" si="1"/>
        <v>2.8726658613679422E-2</v>
      </c>
      <c r="K78" s="93">
        <f>I78/'סכום נכסי הקרן'!$C$42</f>
        <v>-4.6345620627698475E-5</v>
      </c>
    </row>
    <row r="79" spans="2:11">
      <c r="B79" s="87" t="s">
        <v>1855</v>
      </c>
      <c r="C79" s="89" t="s">
        <v>1856</v>
      </c>
      <c r="D79" s="90" t="s">
        <v>515</v>
      </c>
      <c r="E79" s="90" t="s">
        <v>120</v>
      </c>
      <c r="F79" s="103">
        <v>45014</v>
      </c>
      <c r="G79" s="92">
        <v>937.42488000000014</v>
      </c>
      <c r="H79" s="104">
        <v>-4.2167940000000002</v>
      </c>
      <c r="I79" s="92">
        <v>-3.9529278000000008E-2</v>
      </c>
      <c r="J79" s="93">
        <f t="shared" si="1"/>
        <v>3.4725183981324924E-2</v>
      </c>
      <c r="K79" s="93">
        <f>I79/'סכום נכסי הקרן'!$C$42</f>
        <v>-5.6023230013223734E-5</v>
      </c>
    </row>
    <row r="80" spans="2:11">
      <c r="B80" s="87" t="s">
        <v>1857</v>
      </c>
      <c r="C80" s="89" t="s">
        <v>1858</v>
      </c>
      <c r="D80" s="90" t="s">
        <v>515</v>
      </c>
      <c r="E80" s="90" t="s">
        <v>120</v>
      </c>
      <c r="F80" s="103">
        <v>45012</v>
      </c>
      <c r="G80" s="92">
        <v>331.04340000000002</v>
      </c>
      <c r="H80" s="104">
        <v>-4.1626609999999999</v>
      </c>
      <c r="I80" s="92">
        <v>-1.3780213000000001E-2</v>
      </c>
      <c r="J80" s="93">
        <f t="shared" si="1"/>
        <v>1.2105468552368841E-2</v>
      </c>
      <c r="K80" s="93">
        <f>I80/'סכום נכסי הקרן'!$C$42</f>
        <v>-1.9530132640677519E-5</v>
      </c>
    </row>
    <row r="81" spans="2:11">
      <c r="B81" s="87" t="s">
        <v>1859</v>
      </c>
      <c r="C81" s="89" t="s">
        <v>1860</v>
      </c>
      <c r="D81" s="90" t="s">
        <v>515</v>
      </c>
      <c r="E81" s="90" t="s">
        <v>120</v>
      </c>
      <c r="F81" s="103">
        <v>45090</v>
      </c>
      <c r="G81" s="92">
        <v>939.81627000000026</v>
      </c>
      <c r="H81" s="104">
        <v>-3.9008470000000002</v>
      </c>
      <c r="I81" s="92">
        <v>-3.6660793000000004E-2</v>
      </c>
      <c r="J81" s="93">
        <f t="shared" si="1"/>
        <v>3.2205313282632403E-2</v>
      </c>
      <c r="K81" s="93">
        <f>I81/'סכום נכסי הקרן'!$C$42</f>
        <v>-5.1957843467471944E-5</v>
      </c>
    </row>
    <row r="82" spans="2:11">
      <c r="B82" s="87" t="s">
        <v>1861</v>
      </c>
      <c r="C82" s="89" t="s">
        <v>1862</v>
      </c>
      <c r="D82" s="90" t="s">
        <v>515</v>
      </c>
      <c r="E82" s="90" t="s">
        <v>120</v>
      </c>
      <c r="F82" s="103">
        <v>45090</v>
      </c>
      <c r="G82" s="92">
        <v>387.53022000000004</v>
      </c>
      <c r="H82" s="104">
        <v>-3.7541769999999999</v>
      </c>
      <c r="I82" s="92">
        <v>-1.4548570000000002E-2</v>
      </c>
      <c r="J82" s="93">
        <f t="shared" si="1"/>
        <v>1.2780445165610775E-2</v>
      </c>
      <c r="K82" s="93">
        <f>I82/'סכום נכסי הקרן'!$C$42</f>
        <v>-2.0619093611410924E-5</v>
      </c>
    </row>
    <row r="83" spans="2:11">
      <c r="B83" s="87" t="s">
        <v>1863</v>
      </c>
      <c r="C83" s="89" t="s">
        <v>1864</v>
      </c>
      <c r="D83" s="90" t="s">
        <v>515</v>
      </c>
      <c r="E83" s="90" t="s">
        <v>120</v>
      </c>
      <c r="F83" s="103">
        <v>45090</v>
      </c>
      <c r="G83" s="92">
        <v>212.53624000000002</v>
      </c>
      <c r="H83" s="104">
        <v>-3.6079210000000002</v>
      </c>
      <c r="I83" s="92">
        <v>-7.6681390000000009E-3</v>
      </c>
      <c r="J83" s="93">
        <f t="shared" si="1"/>
        <v>6.7362105012232429E-3</v>
      </c>
      <c r="K83" s="93">
        <f>I83/'סכום נכסי הקרן'!$C$42</f>
        <v>-1.0867739981751536E-5</v>
      </c>
    </row>
    <row r="84" spans="2:11">
      <c r="B84" s="87" t="s">
        <v>1865</v>
      </c>
      <c r="C84" s="89" t="s">
        <v>1866</v>
      </c>
      <c r="D84" s="90" t="s">
        <v>515</v>
      </c>
      <c r="E84" s="90" t="s">
        <v>120</v>
      </c>
      <c r="F84" s="103">
        <v>44993</v>
      </c>
      <c r="G84" s="92">
        <v>533.65374999999995</v>
      </c>
      <c r="H84" s="104">
        <v>-3.6002540000000001</v>
      </c>
      <c r="I84" s="92">
        <v>-1.9212888000000004E-2</v>
      </c>
      <c r="J84" s="93">
        <f t="shared" si="1"/>
        <v>1.6877896697546309E-2</v>
      </c>
      <c r="K84" s="93">
        <f>I84/'סכום נכסי הקרן'!$C$42</f>
        <v>-2.7229640866253772E-5</v>
      </c>
    </row>
    <row r="85" spans="2:11">
      <c r="B85" s="87" t="s">
        <v>1867</v>
      </c>
      <c r="C85" s="89" t="s">
        <v>1868</v>
      </c>
      <c r="D85" s="90" t="s">
        <v>515</v>
      </c>
      <c r="E85" s="90" t="s">
        <v>120</v>
      </c>
      <c r="F85" s="103">
        <v>45019</v>
      </c>
      <c r="G85" s="92">
        <v>944.59905000000015</v>
      </c>
      <c r="H85" s="104">
        <v>-3.4203960000000002</v>
      </c>
      <c r="I85" s="92">
        <v>-3.2309030000000002E-2</v>
      </c>
      <c r="J85" s="93">
        <f t="shared" si="1"/>
        <v>2.838243114402814E-2</v>
      </c>
      <c r="K85" s="93">
        <f>I85/'סכום נכסי הקרן'!$C$42</f>
        <v>-4.5790267638942103E-5</v>
      </c>
    </row>
    <row r="86" spans="2:11">
      <c r="B86" s="87" t="s">
        <v>1867</v>
      </c>
      <c r="C86" s="89" t="s">
        <v>1869</v>
      </c>
      <c r="D86" s="90" t="s">
        <v>515</v>
      </c>
      <c r="E86" s="90" t="s">
        <v>120</v>
      </c>
      <c r="F86" s="103">
        <v>45019</v>
      </c>
      <c r="G86" s="92">
        <v>372.77730000000008</v>
      </c>
      <c r="H86" s="104">
        <v>-3.4203960000000002</v>
      </c>
      <c r="I86" s="92">
        <v>-1.2750460000000002E-2</v>
      </c>
      <c r="J86" s="93">
        <f t="shared" si="1"/>
        <v>1.1200864061987781E-2</v>
      </c>
      <c r="K86" s="93">
        <f>I86/'סכום נכסי הקרן'!$C$42</f>
        <v>-1.8070705803288608E-5</v>
      </c>
    </row>
    <row r="87" spans="2:11">
      <c r="B87" s="87" t="s">
        <v>1870</v>
      </c>
      <c r="C87" s="89" t="s">
        <v>1871</v>
      </c>
      <c r="D87" s="90" t="s">
        <v>515</v>
      </c>
      <c r="E87" s="90" t="s">
        <v>120</v>
      </c>
      <c r="F87" s="103">
        <v>45019</v>
      </c>
      <c r="G87" s="92">
        <v>159.84259200000002</v>
      </c>
      <c r="H87" s="104">
        <v>-3.368058</v>
      </c>
      <c r="I87" s="92">
        <v>-5.3835910000000009E-3</v>
      </c>
      <c r="J87" s="93">
        <f t="shared" si="1"/>
        <v>4.7293094489407328E-3</v>
      </c>
      <c r="K87" s="93">
        <f>I87/'סכום נכסי הקרן'!$C$42</f>
        <v>-7.6299434786064434E-6</v>
      </c>
    </row>
    <row r="88" spans="2:11">
      <c r="B88" s="87" t="s">
        <v>1870</v>
      </c>
      <c r="C88" s="89" t="s">
        <v>1872</v>
      </c>
      <c r="D88" s="90" t="s">
        <v>515</v>
      </c>
      <c r="E88" s="90" t="s">
        <v>120</v>
      </c>
      <c r="F88" s="103">
        <v>45019</v>
      </c>
      <c r="G88" s="92">
        <v>222.37113600000004</v>
      </c>
      <c r="H88" s="104">
        <v>-3.368058</v>
      </c>
      <c r="I88" s="92">
        <v>-7.4895890000000005E-3</v>
      </c>
      <c r="J88" s="93">
        <f t="shared" si="1"/>
        <v>6.5793601383133619E-3</v>
      </c>
      <c r="K88" s="93">
        <f>I88/'סכום נכסי הקרן'!$C$42</f>
        <v>-1.0614688364697941E-5</v>
      </c>
    </row>
    <row r="89" spans="2:11">
      <c r="B89" s="87" t="s">
        <v>1873</v>
      </c>
      <c r="C89" s="89" t="s">
        <v>1874</v>
      </c>
      <c r="D89" s="90" t="s">
        <v>515</v>
      </c>
      <c r="E89" s="90" t="s">
        <v>120</v>
      </c>
      <c r="F89" s="103">
        <v>45091</v>
      </c>
      <c r="G89" s="92">
        <v>575.62747200000013</v>
      </c>
      <c r="H89" s="104">
        <v>-3.5232800000000002</v>
      </c>
      <c r="I89" s="92">
        <v>-2.0280967000000004E-2</v>
      </c>
      <c r="J89" s="93">
        <f t="shared" si="1"/>
        <v>1.7816169331354329E-2</v>
      </c>
      <c r="K89" s="93">
        <f>I89/'סכום נכסי הקרן'!$C$42</f>
        <v>-2.8743385576928579E-5</v>
      </c>
    </row>
    <row r="90" spans="2:11">
      <c r="B90" s="87" t="s">
        <v>1875</v>
      </c>
      <c r="C90" s="89" t="s">
        <v>1876</v>
      </c>
      <c r="D90" s="90" t="s">
        <v>515</v>
      </c>
      <c r="E90" s="90" t="s">
        <v>120</v>
      </c>
      <c r="F90" s="103">
        <v>45019</v>
      </c>
      <c r="G90" s="92">
        <v>111.22308000000001</v>
      </c>
      <c r="H90" s="104">
        <v>-3.3331949999999999</v>
      </c>
      <c r="I90" s="92">
        <v>-3.7072820000000005E-3</v>
      </c>
      <c r="J90" s="93">
        <f t="shared" si="1"/>
        <v>3.2567265589989835E-3</v>
      </c>
      <c r="K90" s="93">
        <f>I90/'סכום נכסי הקרן'!$C$42</f>
        <v>-5.254179249362564E-6</v>
      </c>
    </row>
    <row r="91" spans="2:11">
      <c r="B91" s="87" t="s">
        <v>1877</v>
      </c>
      <c r="C91" s="89" t="s">
        <v>1878</v>
      </c>
      <c r="D91" s="90" t="s">
        <v>515</v>
      </c>
      <c r="E91" s="90" t="s">
        <v>120</v>
      </c>
      <c r="F91" s="103">
        <v>45091</v>
      </c>
      <c r="G91" s="92">
        <v>479.95920000000007</v>
      </c>
      <c r="H91" s="104">
        <v>-3.4651209999999999</v>
      </c>
      <c r="I91" s="92">
        <v>-1.6631166000000003E-2</v>
      </c>
      <c r="J91" s="93">
        <f t="shared" si="1"/>
        <v>1.4609937959756202E-2</v>
      </c>
      <c r="K91" s="93">
        <f>I91/'סכום נכסי הקרן'!$C$42</f>
        <v>-2.357067179942184E-5</v>
      </c>
    </row>
    <row r="92" spans="2:11">
      <c r="B92" s="87" t="s">
        <v>1877</v>
      </c>
      <c r="C92" s="89" t="s">
        <v>1879</v>
      </c>
      <c r="D92" s="90" t="s">
        <v>515</v>
      </c>
      <c r="E92" s="90" t="s">
        <v>120</v>
      </c>
      <c r="F92" s="103">
        <v>45091</v>
      </c>
      <c r="G92" s="92">
        <v>733.92960000000016</v>
      </c>
      <c r="H92" s="104">
        <v>-3.4651209999999999</v>
      </c>
      <c r="I92" s="92">
        <v>-2.5431547000000002E-2</v>
      </c>
      <c r="J92" s="93">
        <f t="shared" si="1"/>
        <v>2.234078620167846E-2</v>
      </c>
      <c r="K92" s="93">
        <f>I92/'סכום נכסי הקרן'!$C$42</f>
        <v>-3.6043092089187913E-5</v>
      </c>
    </row>
    <row r="93" spans="2:11">
      <c r="B93" s="87" t="s">
        <v>1880</v>
      </c>
      <c r="C93" s="89" t="s">
        <v>1881</v>
      </c>
      <c r="D93" s="90" t="s">
        <v>515</v>
      </c>
      <c r="E93" s="90" t="s">
        <v>120</v>
      </c>
      <c r="F93" s="103">
        <v>45019</v>
      </c>
      <c r="G93" s="92">
        <v>626.95102900000006</v>
      </c>
      <c r="H93" s="104">
        <v>-3.2664409999999999</v>
      </c>
      <c r="I93" s="92">
        <v>-2.0478983000000003E-2</v>
      </c>
      <c r="J93" s="93">
        <f t="shared" si="1"/>
        <v>1.7990119941614553E-2</v>
      </c>
      <c r="K93" s="93">
        <f>I93/'סכום נכסי הקרן'!$C$42</f>
        <v>-2.9024025560140476E-5</v>
      </c>
    </row>
    <row r="94" spans="2:11">
      <c r="B94" s="87" t="s">
        <v>1882</v>
      </c>
      <c r="C94" s="89" t="s">
        <v>1883</v>
      </c>
      <c r="D94" s="90" t="s">
        <v>515</v>
      </c>
      <c r="E94" s="90" t="s">
        <v>120</v>
      </c>
      <c r="F94" s="103">
        <v>44993</v>
      </c>
      <c r="G94" s="92">
        <v>311.82725300000004</v>
      </c>
      <c r="H94" s="104">
        <v>-3.2387139999999999</v>
      </c>
      <c r="I94" s="92">
        <v>-1.0099192000000002E-2</v>
      </c>
      <c r="J94" s="93">
        <f t="shared" si="1"/>
        <v>8.8718114270320055E-3</v>
      </c>
      <c r="K94" s="93">
        <f>I94/'סכום נכסי הקרן'!$C$42</f>
        <v>-1.4313172033238478E-5</v>
      </c>
    </row>
    <row r="95" spans="2:11">
      <c r="B95" s="87" t="s">
        <v>1884</v>
      </c>
      <c r="C95" s="89" t="s">
        <v>1885</v>
      </c>
      <c r="D95" s="90" t="s">
        <v>515</v>
      </c>
      <c r="E95" s="90" t="s">
        <v>120</v>
      </c>
      <c r="F95" s="103">
        <v>44993</v>
      </c>
      <c r="G95" s="92">
        <v>390.11229600000007</v>
      </c>
      <c r="H95" s="104">
        <v>-3.1518510000000002</v>
      </c>
      <c r="I95" s="92">
        <v>-1.2295759999999999E-2</v>
      </c>
      <c r="J95" s="93">
        <f t="shared" si="1"/>
        <v>1.0801424913205236E-2</v>
      </c>
      <c r="K95" s="93">
        <f>I95/'סכום נכסי הקרן'!$C$42</f>
        <v>-1.7426278078425709E-5</v>
      </c>
    </row>
    <row r="96" spans="2:11">
      <c r="B96" s="87" t="s">
        <v>1886</v>
      </c>
      <c r="C96" s="89" t="s">
        <v>1887</v>
      </c>
      <c r="D96" s="90" t="s">
        <v>515</v>
      </c>
      <c r="E96" s="90" t="s">
        <v>120</v>
      </c>
      <c r="F96" s="103">
        <v>44993</v>
      </c>
      <c r="G96" s="92">
        <v>919.53356700000006</v>
      </c>
      <c r="H96" s="104">
        <v>-3.1489590000000001</v>
      </c>
      <c r="I96" s="92">
        <v>-2.8955731000000005E-2</v>
      </c>
      <c r="J96" s="93">
        <f t="shared" si="1"/>
        <v>2.5436667127812292E-2</v>
      </c>
      <c r="K96" s="93">
        <f>I96/'סכום נכסי הקרן'!$C$42</f>
        <v>-4.103777402698913E-5</v>
      </c>
    </row>
    <row r="97" spans="2:11">
      <c r="B97" s="87" t="s">
        <v>1888</v>
      </c>
      <c r="C97" s="89" t="s">
        <v>1889</v>
      </c>
      <c r="D97" s="90" t="s">
        <v>515</v>
      </c>
      <c r="E97" s="90" t="s">
        <v>120</v>
      </c>
      <c r="F97" s="103">
        <v>44986</v>
      </c>
      <c r="G97" s="92">
        <v>568.54500100000007</v>
      </c>
      <c r="H97" s="104">
        <v>-3.1636730000000002</v>
      </c>
      <c r="I97" s="92">
        <v>-1.7986906000000004E-2</v>
      </c>
      <c r="J97" s="93">
        <f t="shared" si="1"/>
        <v>1.5800911418235294E-2</v>
      </c>
      <c r="K97" s="93">
        <f>I97/'סכום נכסי הקרן'!$C$42</f>
        <v>-2.5492106687712185E-5</v>
      </c>
    </row>
    <row r="98" spans="2:11">
      <c r="B98" s="87" t="s">
        <v>1890</v>
      </c>
      <c r="C98" s="89" t="s">
        <v>1891</v>
      </c>
      <c r="D98" s="90" t="s">
        <v>515</v>
      </c>
      <c r="E98" s="90" t="s">
        <v>120</v>
      </c>
      <c r="F98" s="103">
        <v>44986</v>
      </c>
      <c r="G98" s="92">
        <v>512.94909100000007</v>
      </c>
      <c r="H98" s="104">
        <v>-3.1347529999999999</v>
      </c>
      <c r="I98" s="92">
        <v>-1.6079688000000005E-2</v>
      </c>
      <c r="J98" s="93">
        <f t="shared" si="1"/>
        <v>1.4125482488253458E-2</v>
      </c>
      <c r="K98" s="93">
        <f>I98/'סכום נכסי הקרן'!$C$42</f>
        <v>-2.2789084570805306E-5</v>
      </c>
    </row>
    <row r="99" spans="2:11">
      <c r="B99" s="87" t="s">
        <v>1892</v>
      </c>
      <c r="C99" s="89" t="s">
        <v>1893</v>
      </c>
      <c r="D99" s="90" t="s">
        <v>515</v>
      </c>
      <c r="E99" s="90" t="s">
        <v>120</v>
      </c>
      <c r="F99" s="103">
        <v>44993</v>
      </c>
      <c r="G99" s="92">
        <v>234.28400900000005</v>
      </c>
      <c r="H99" s="104">
        <v>-3.413084</v>
      </c>
      <c r="I99" s="92">
        <v>-7.9963110000000025E-3</v>
      </c>
      <c r="J99" s="93">
        <f t="shared" si="1"/>
        <v>7.0244989206960052E-3</v>
      </c>
      <c r="K99" s="93">
        <f>I99/'סכום נכסי הקרן'!$C$42</f>
        <v>-1.1332844743844579E-5</v>
      </c>
    </row>
    <row r="100" spans="2:11">
      <c r="B100" s="87" t="s">
        <v>1892</v>
      </c>
      <c r="C100" s="89" t="s">
        <v>1894</v>
      </c>
      <c r="D100" s="90" t="s">
        <v>515</v>
      </c>
      <c r="E100" s="90" t="s">
        <v>120</v>
      </c>
      <c r="F100" s="103">
        <v>44993</v>
      </c>
      <c r="G100" s="92">
        <v>613.13702000000012</v>
      </c>
      <c r="H100" s="104">
        <v>-3.413084</v>
      </c>
      <c r="I100" s="92">
        <v>-2.0926884000000003E-2</v>
      </c>
      <c r="J100" s="93">
        <f t="shared" si="1"/>
        <v>1.8383586390215496E-2</v>
      </c>
      <c r="K100" s="93">
        <f>I100/'סכום נכסי הקרן'!$C$42</f>
        <v>-2.965881734020165E-5</v>
      </c>
    </row>
    <row r="101" spans="2:11">
      <c r="B101" s="87" t="s">
        <v>1895</v>
      </c>
      <c r="C101" s="89" t="s">
        <v>1896</v>
      </c>
      <c r="D101" s="90" t="s">
        <v>515</v>
      </c>
      <c r="E101" s="90" t="s">
        <v>120</v>
      </c>
      <c r="F101" s="103">
        <v>44993</v>
      </c>
      <c r="G101" s="92">
        <v>669.58920000000012</v>
      </c>
      <c r="H101" s="104">
        <v>-3.024718</v>
      </c>
      <c r="I101" s="92">
        <v>-2.0253182000000002E-2</v>
      </c>
      <c r="J101" s="93">
        <f t="shared" si="1"/>
        <v>1.7791761113300837E-2</v>
      </c>
      <c r="K101" s="93">
        <f>I101/'סכום נכסי הקרן'!$C$42</f>
        <v>-2.8704007032096126E-5</v>
      </c>
    </row>
    <row r="102" spans="2:11">
      <c r="B102" s="87" t="s">
        <v>1895</v>
      </c>
      <c r="C102" s="89" t="s">
        <v>1897</v>
      </c>
      <c r="D102" s="90" t="s">
        <v>515</v>
      </c>
      <c r="E102" s="90" t="s">
        <v>120</v>
      </c>
      <c r="F102" s="103">
        <v>44993</v>
      </c>
      <c r="G102" s="92">
        <v>106.95720000000001</v>
      </c>
      <c r="H102" s="104">
        <v>-3.024718</v>
      </c>
      <c r="I102" s="92">
        <v>-3.2351530000000006E-3</v>
      </c>
      <c r="J102" s="93">
        <f t="shared" si="1"/>
        <v>2.8419766010584682E-3</v>
      </c>
      <c r="K102" s="93">
        <f>I102/'סכום נכסי הקרן'!$C$42</f>
        <v>-4.5850501151822408E-6</v>
      </c>
    </row>
    <row r="103" spans="2:11">
      <c r="B103" s="87" t="s">
        <v>1898</v>
      </c>
      <c r="C103" s="89" t="s">
        <v>1899</v>
      </c>
      <c r="D103" s="90" t="s">
        <v>515</v>
      </c>
      <c r="E103" s="90" t="s">
        <v>120</v>
      </c>
      <c r="F103" s="103">
        <v>44980</v>
      </c>
      <c r="G103" s="92">
        <v>481.53659400000004</v>
      </c>
      <c r="H103" s="104">
        <v>-3.0145240000000002</v>
      </c>
      <c r="I103" s="92">
        <v>-1.4516036000000001E-2</v>
      </c>
      <c r="J103" s="93">
        <f t="shared" si="1"/>
        <v>1.2751865105644881E-2</v>
      </c>
      <c r="K103" s="93">
        <f>I103/'סכום נכסי הקרן'!$C$42</f>
        <v>-2.0572984502986271E-5</v>
      </c>
    </row>
    <row r="104" spans="2:11">
      <c r="B104" s="87" t="s">
        <v>1898</v>
      </c>
      <c r="C104" s="89" t="s">
        <v>1900</v>
      </c>
      <c r="D104" s="90" t="s">
        <v>515</v>
      </c>
      <c r="E104" s="90" t="s">
        <v>120</v>
      </c>
      <c r="F104" s="103">
        <v>44980</v>
      </c>
      <c r="G104" s="92">
        <v>460.21354500000007</v>
      </c>
      <c r="H104" s="104">
        <v>-3.0145240000000002</v>
      </c>
      <c r="I104" s="92">
        <v>-1.3873247000000002E-2</v>
      </c>
      <c r="J104" s="93">
        <f t="shared" si="1"/>
        <v>1.2187195892962277E-2</v>
      </c>
      <c r="K104" s="93">
        <f>I104/'סכום נכסי הקרן'!$C$42</f>
        <v>-1.9661985926261192E-5</v>
      </c>
    </row>
    <row r="105" spans="2:11">
      <c r="B105" s="87" t="s">
        <v>1898</v>
      </c>
      <c r="C105" s="89" t="s">
        <v>1901</v>
      </c>
      <c r="D105" s="90" t="s">
        <v>515</v>
      </c>
      <c r="E105" s="90" t="s">
        <v>120</v>
      </c>
      <c r="F105" s="103">
        <v>44980</v>
      </c>
      <c r="G105" s="92">
        <v>446.60536800000011</v>
      </c>
      <c r="H105" s="104">
        <v>-3.0145240000000002</v>
      </c>
      <c r="I105" s="92">
        <v>-1.3463026000000003E-2</v>
      </c>
      <c r="J105" s="93">
        <f t="shared" si="1"/>
        <v>1.1826830097816637E-2</v>
      </c>
      <c r="K105" s="93">
        <f>I105/'סכום נכסי הקרן'!$C$42</f>
        <v>-1.9080596470090134E-5</v>
      </c>
    </row>
    <row r="106" spans="2:11">
      <c r="B106" s="87" t="s">
        <v>1902</v>
      </c>
      <c r="C106" s="89" t="s">
        <v>1903</v>
      </c>
      <c r="D106" s="90" t="s">
        <v>515</v>
      </c>
      <c r="E106" s="90" t="s">
        <v>120</v>
      </c>
      <c r="F106" s="103">
        <v>44998</v>
      </c>
      <c r="G106" s="92">
        <v>334.98216000000008</v>
      </c>
      <c r="H106" s="104">
        <v>-2.7841369999999999</v>
      </c>
      <c r="I106" s="92">
        <v>-9.3263630000000024E-3</v>
      </c>
      <c r="J106" s="93">
        <f t="shared" si="1"/>
        <v>8.1929063073608761E-3</v>
      </c>
      <c r="K106" s="93">
        <f>I106/'סכום נכסי הקרן'!$C$42</f>
        <v>-1.3217873079690942E-5</v>
      </c>
    </row>
    <row r="107" spans="2:11">
      <c r="B107" s="87" t="s">
        <v>1904</v>
      </c>
      <c r="C107" s="89" t="s">
        <v>1905</v>
      </c>
      <c r="D107" s="90" t="s">
        <v>515</v>
      </c>
      <c r="E107" s="90" t="s">
        <v>120</v>
      </c>
      <c r="F107" s="103">
        <v>44991</v>
      </c>
      <c r="G107" s="92">
        <v>614.33962000000008</v>
      </c>
      <c r="H107" s="104">
        <v>-2.8547340000000001</v>
      </c>
      <c r="I107" s="92">
        <v>-1.7537759000000003E-2</v>
      </c>
      <c r="J107" s="93">
        <f t="shared" si="1"/>
        <v>1.5406350399193658E-2</v>
      </c>
      <c r="K107" s="93">
        <f>I107/'סכום נכסי הקרן'!$C$42</f>
        <v>-2.4855549002779275E-5</v>
      </c>
    </row>
    <row r="108" spans="2:11">
      <c r="B108" s="87" t="s">
        <v>1906</v>
      </c>
      <c r="C108" s="89" t="s">
        <v>1907</v>
      </c>
      <c r="D108" s="90" t="s">
        <v>515</v>
      </c>
      <c r="E108" s="90" t="s">
        <v>120</v>
      </c>
      <c r="F108" s="103">
        <v>44991</v>
      </c>
      <c r="G108" s="92">
        <v>538.16350000000011</v>
      </c>
      <c r="H108" s="104">
        <v>-2.921011</v>
      </c>
      <c r="I108" s="92">
        <v>-1.5719816000000005E-2</v>
      </c>
      <c r="J108" s="93">
        <f t="shared" si="1"/>
        <v>1.3809346650666762E-2</v>
      </c>
      <c r="K108" s="93">
        <f>I108/'סכום נכסי הקרן'!$C$42</f>
        <v>-2.2279052694399193E-5</v>
      </c>
    </row>
    <row r="109" spans="2:11">
      <c r="B109" s="87" t="s">
        <v>1908</v>
      </c>
      <c r="C109" s="89" t="s">
        <v>1909</v>
      </c>
      <c r="D109" s="90" t="s">
        <v>515</v>
      </c>
      <c r="E109" s="90" t="s">
        <v>120</v>
      </c>
      <c r="F109" s="103">
        <v>45092</v>
      </c>
      <c r="G109" s="92">
        <v>643.90032000000008</v>
      </c>
      <c r="H109" s="104">
        <v>-2.8240080000000001</v>
      </c>
      <c r="I109" s="92">
        <v>-1.8183800000000003E-2</v>
      </c>
      <c r="J109" s="93">
        <f t="shared" si="1"/>
        <v>1.5973876388018424E-2</v>
      </c>
      <c r="K109" s="93">
        <f>I109/'סכום נכסי הקרן'!$C$42</f>
        <v>-2.5771156506184044E-5</v>
      </c>
    </row>
    <row r="110" spans="2:11">
      <c r="B110" s="87" t="s">
        <v>1910</v>
      </c>
      <c r="C110" s="89" t="s">
        <v>1911</v>
      </c>
      <c r="D110" s="90" t="s">
        <v>515</v>
      </c>
      <c r="E110" s="90" t="s">
        <v>120</v>
      </c>
      <c r="F110" s="103">
        <v>44980</v>
      </c>
      <c r="G110" s="92">
        <v>335.93871600000006</v>
      </c>
      <c r="H110" s="104">
        <v>-3.033839</v>
      </c>
      <c r="I110" s="92">
        <v>-1.0191840000000001E-2</v>
      </c>
      <c r="J110" s="93">
        <f t="shared" si="1"/>
        <v>8.9531996791903604E-3</v>
      </c>
      <c r="K110" s="93">
        <f>I110/'סכום נכסי הקרן'!$C$42</f>
        <v>-1.444447825679928E-5</v>
      </c>
    </row>
    <row r="111" spans="2:11">
      <c r="B111" s="87" t="s">
        <v>1912</v>
      </c>
      <c r="C111" s="89" t="s">
        <v>1913</v>
      </c>
      <c r="D111" s="90" t="s">
        <v>515</v>
      </c>
      <c r="E111" s="90" t="s">
        <v>120</v>
      </c>
      <c r="F111" s="103">
        <v>44980</v>
      </c>
      <c r="G111" s="92">
        <v>952.62349200000028</v>
      </c>
      <c r="H111" s="104">
        <v>-2.9476230000000001</v>
      </c>
      <c r="I111" s="92">
        <v>-2.8079750000000004E-2</v>
      </c>
      <c r="J111" s="93">
        <f t="shared" si="1"/>
        <v>2.4667146333904922E-2</v>
      </c>
      <c r="K111" s="93">
        <f>I111/'סכום נכסי הקרן'!$C$42</f>
        <v>-3.9796281960015032E-5</v>
      </c>
    </row>
    <row r="112" spans="2:11">
      <c r="B112" s="87" t="s">
        <v>1914</v>
      </c>
      <c r="C112" s="89" t="s">
        <v>1915</v>
      </c>
      <c r="D112" s="90" t="s">
        <v>515</v>
      </c>
      <c r="E112" s="90" t="s">
        <v>120</v>
      </c>
      <c r="F112" s="103">
        <v>44998</v>
      </c>
      <c r="G112" s="92">
        <v>560.83566000000008</v>
      </c>
      <c r="H112" s="104">
        <v>-2.3200880000000002</v>
      </c>
      <c r="I112" s="92">
        <v>-1.3011879000000001E-2</v>
      </c>
      <c r="J112" s="93">
        <f t="shared" si="1"/>
        <v>1.1430512143878219E-2</v>
      </c>
      <c r="K112" s="93">
        <f>I112/'סכום נכסי הקרן'!$C$42</f>
        <v>-1.8441204266904029E-5</v>
      </c>
    </row>
    <row r="113" spans="2:11">
      <c r="B113" s="87" t="s">
        <v>1914</v>
      </c>
      <c r="C113" s="89" t="s">
        <v>1916</v>
      </c>
      <c r="D113" s="90" t="s">
        <v>515</v>
      </c>
      <c r="E113" s="90" t="s">
        <v>120</v>
      </c>
      <c r="F113" s="103">
        <v>44998</v>
      </c>
      <c r="G113" s="92">
        <v>537.51236000000006</v>
      </c>
      <c r="H113" s="104">
        <v>-2.3200880000000002</v>
      </c>
      <c r="I113" s="92">
        <v>-1.2470758E-2</v>
      </c>
      <c r="J113" s="93">
        <f t="shared" si="1"/>
        <v>1.095515495973844E-2</v>
      </c>
      <c r="K113" s="93">
        <f>I113/'סכום נכסי הקרן'!$C$42</f>
        <v>-1.7674295591061641E-5</v>
      </c>
    </row>
    <row r="114" spans="2:11">
      <c r="B114" s="87" t="s">
        <v>1917</v>
      </c>
      <c r="C114" s="89" t="s">
        <v>1918</v>
      </c>
      <c r="D114" s="90" t="s">
        <v>515</v>
      </c>
      <c r="E114" s="90" t="s">
        <v>120</v>
      </c>
      <c r="F114" s="103">
        <v>45089</v>
      </c>
      <c r="G114" s="92">
        <v>448.89360000000011</v>
      </c>
      <c r="H114" s="104">
        <v>-3.0193690000000002</v>
      </c>
      <c r="I114" s="92">
        <v>-1.3553755000000002E-2</v>
      </c>
      <c r="J114" s="93">
        <f t="shared" si="1"/>
        <v>1.1906532570941535E-2</v>
      </c>
      <c r="K114" s="93">
        <f>I114/'סכום נכסי הקרן'!$C$42</f>
        <v>-1.9209182973387E-5</v>
      </c>
    </row>
    <row r="115" spans="2:11">
      <c r="B115" s="87" t="s">
        <v>1919</v>
      </c>
      <c r="C115" s="89" t="s">
        <v>1920</v>
      </c>
      <c r="D115" s="90" t="s">
        <v>515</v>
      </c>
      <c r="E115" s="90" t="s">
        <v>120</v>
      </c>
      <c r="F115" s="103">
        <v>45089</v>
      </c>
      <c r="G115" s="92">
        <v>154.23774500000002</v>
      </c>
      <c r="H115" s="104">
        <v>-2.9878130000000001</v>
      </c>
      <c r="I115" s="92">
        <v>-4.6083360000000011E-3</v>
      </c>
      <c r="J115" s="93">
        <f t="shared" si="1"/>
        <v>4.0482731672398112E-3</v>
      </c>
      <c r="K115" s="93">
        <f>I115/'סכום נכסי הקרן'!$C$42</f>
        <v>-6.5312062544177874E-6</v>
      </c>
    </row>
    <row r="116" spans="2:11">
      <c r="B116" s="87" t="s">
        <v>1919</v>
      </c>
      <c r="C116" s="89" t="s">
        <v>1921</v>
      </c>
      <c r="D116" s="90" t="s">
        <v>515</v>
      </c>
      <c r="E116" s="90" t="s">
        <v>120</v>
      </c>
      <c r="F116" s="103">
        <v>45089</v>
      </c>
      <c r="G116" s="92">
        <v>785.80450200000007</v>
      </c>
      <c r="H116" s="104">
        <v>-2.9878130000000001</v>
      </c>
      <c r="I116" s="92">
        <v>-2.3478370000000005E-2</v>
      </c>
      <c r="J116" s="93">
        <f t="shared" si="1"/>
        <v>2.062498378623611E-2</v>
      </c>
      <c r="K116" s="93">
        <f>I116/'סכום נכסי הקרן'!$C$42</f>
        <v>-3.327493416008185E-5</v>
      </c>
    </row>
    <row r="117" spans="2:11">
      <c r="B117" s="87" t="s">
        <v>1922</v>
      </c>
      <c r="C117" s="89" t="s">
        <v>1923</v>
      </c>
      <c r="D117" s="90" t="s">
        <v>515</v>
      </c>
      <c r="E117" s="90" t="s">
        <v>120</v>
      </c>
      <c r="F117" s="103">
        <v>45098</v>
      </c>
      <c r="G117" s="92">
        <v>785.57726500000024</v>
      </c>
      <c r="H117" s="104">
        <v>-2.960321</v>
      </c>
      <c r="I117" s="92">
        <v>-2.3255611999999998E-2</v>
      </c>
      <c r="J117" s="93">
        <f t="shared" si="1"/>
        <v>2.0429298134367835E-2</v>
      </c>
      <c r="K117" s="93">
        <f>I117/'סכום נכסי הקרן'!$C$42</f>
        <v>-3.2959228351559715E-5</v>
      </c>
    </row>
    <row r="118" spans="2:11">
      <c r="B118" s="87" t="s">
        <v>1924</v>
      </c>
      <c r="C118" s="89" t="s">
        <v>1925</v>
      </c>
      <c r="D118" s="90" t="s">
        <v>515</v>
      </c>
      <c r="E118" s="90" t="s">
        <v>120</v>
      </c>
      <c r="F118" s="103">
        <v>44987</v>
      </c>
      <c r="G118" s="92">
        <v>77.202625000000012</v>
      </c>
      <c r="H118" s="104">
        <v>-2.4015339999999998</v>
      </c>
      <c r="I118" s="92">
        <v>-1.8540470000000002E-3</v>
      </c>
      <c r="J118" s="93">
        <f t="shared" si="1"/>
        <v>1.6287199372835377E-3</v>
      </c>
      <c r="K118" s="93">
        <f>I118/'סכום נכסי הקרן'!$C$42</f>
        <v>-2.6276650318866793E-6</v>
      </c>
    </row>
    <row r="119" spans="2:11">
      <c r="B119" s="87" t="s">
        <v>1924</v>
      </c>
      <c r="C119" s="89" t="s">
        <v>1926</v>
      </c>
      <c r="D119" s="90" t="s">
        <v>515</v>
      </c>
      <c r="E119" s="90" t="s">
        <v>120</v>
      </c>
      <c r="F119" s="103">
        <v>44987</v>
      </c>
      <c r="G119" s="92">
        <v>376.97170000000006</v>
      </c>
      <c r="H119" s="104">
        <v>-2.4015339999999998</v>
      </c>
      <c r="I119" s="92">
        <v>-9.0531020000000021E-3</v>
      </c>
      <c r="J119" s="93">
        <f t="shared" si="1"/>
        <v>7.9528554139466114E-3</v>
      </c>
      <c r="K119" s="93">
        <f>I119/'סכום נכסי הקרן'!$C$42</f>
        <v>-1.2830591433498377E-5</v>
      </c>
    </row>
    <row r="120" spans="2:11">
      <c r="B120" s="87" t="s">
        <v>1927</v>
      </c>
      <c r="C120" s="89" t="s">
        <v>1928</v>
      </c>
      <c r="D120" s="90" t="s">
        <v>515</v>
      </c>
      <c r="E120" s="90" t="s">
        <v>120</v>
      </c>
      <c r="F120" s="103">
        <v>45097</v>
      </c>
      <c r="G120" s="92">
        <v>337.23288000000008</v>
      </c>
      <c r="H120" s="104">
        <v>-2.384309</v>
      </c>
      <c r="I120" s="92">
        <v>-8.0406750000000006E-3</v>
      </c>
      <c r="J120" s="93">
        <f t="shared" si="1"/>
        <v>7.0634712505763392E-3</v>
      </c>
      <c r="K120" s="93">
        <f>I120/'סכום נכסי הקרן'!$C$42</f>
        <v>-1.1395720027736851E-5</v>
      </c>
    </row>
    <row r="121" spans="2:11">
      <c r="B121" s="87" t="s">
        <v>1929</v>
      </c>
      <c r="C121" s="89" t="s">
        <v>1930</v>
      </c>
      <c r="D121" s="90" t="s">
        <v>515</v>
      </c>
      <c r="E121" s="90" t="s">
        <v>120</v>
      </c>
      <c r="F121" s="103">
        <v>44987</v>
      </c>
      <c r="G121" s="92">
        <v>463.34460000000007</v>
      </c>
      <c r="H121" s="104">
        <v>-2.3730570000000002</v>
      </c>
      <c r="I121" s="92">
        <v>-1.0995432000000001E-2</v>
      </c>
      <c r="J121" s="93">
        <f t="shared" si="1"/>
        <v>9.6591290929762853E-3</v>
      </c>
      <c r="K121" s="93">
        <f>I121/'סכום נכסי הקרן'!$C$42</f>
        <v>-1.5583376352858271E-5</v>
      </c>
    </row>
    <row r="122" spans="2:11">
      <c r="B122" s="87" t="s">
        <v>1931</v>
      </c>
      <c r="C122" s="89" t="s">
        <v>1932</v>
      </c>
      <c r="D122" s="90" t="s">
        <v>515</v>
      </c>
      <c r="E122" s="90" t="s">
        <v>120</v>
      </c>
      <c r="F122" s="103">
        <v>45001</v>
      </c>
      <c r="G122" s="92">
        <v>431.42400000000004</v>
      </c>
      <c r="H122" s="104">
        <v>-2.5197099999999999</v>
      </c>
      <c r="I122" s="92">
        <v>-1.0870635000000002E-2</v>
      </c>
      <c r="J122" s="93">
        <f t="shared" si="1"/>
        <v>9.5494989908196676E-3</v>
      </c>
      <c r="K122" s="93">
        <f>I122/'סכום נכסי הקרן'!$C$42</f>
        <v>-1.5406506665636554E-5</v>
      </c>
    </row>
    <row r="123" spans="2:11">
      <c r="B123" s="87" t="s">
        <v>1933</v>
      </c>
      <c r="C123" s="89" t="s">
        <v>1934</v>
      </c>
      <c r="D123" s="90" t="s">
        <v>515</v>
      </c>
      <c r="E123" s="90" t="s">
        <v>120</v>
      </c>
      <c r="F123" s="103">
        <v>45001</v>
      </c>
      <c r="G123" s="92">
        <v>10.791592000000001</v>
      </c>
      <c r="H123" s="104">
        <v>-2.4627870000000001</v>
      </c>
      <c r="I123" s="92">
        <v>-2.6577400000000009E-4</v>
      </c>
      <c r="J123" s="93">
        <f t="shared" si="1"/>
        <v>2.3347380762817505E-4</v>
      </c>
      <c r="K123" s="93">
        <f>I123/'סכום נכסי הקרן'!$C$42</f>
        <v>-3.7667062711174556E-7</v>
      </c>
    </row>
    <row r="124" spans="2:11">
      <c r="B124" s="87" t="s">
        <v>1935</v>
      </c>
      <c r="C124" s="89" t="s">
        <v>1936</v>
      </c>
      <c r="D124" s="90" t="s">
        <v>515</v>
      </c>
      <c r="E124" s="90" t="s">
        <v>120</v>
      </c>
      <c r="F124" s="103">
        <v>45001</v>
      </c>
      <c r="G124" s="92">
        <v>618.82360000000017</v>
      </c>
      <c r="H124" s="104">
        <v>-2.4627859999999999</v>
      </c>
      <c r="I124" s="92">
        <v>-1.5240304000000003E-2</v>
      </c>
      <c r="J124" s="93">
        <f t="shared" si="1"/>
        <v>1.3388110967554788E-2</v>
      </c>
      <c r="K124" s="93">
        <f>I124/'סכום נכסי הקרן'!$C$42</f>
        <v>-2.1599459936087216E-5</v>
      </c>
    </row>
    <row r="125" spans="2:11">
      <c r="B125" s="87" t="s">
        <v>1937</v>
      </c>
      <c r="C125" s="89" t="s">
        <v>1938</v>
      </c>
      <c r="D125" s="90" t="s">
        <v>515</v>
      </c>
      <c r="E125" s="90" t="s">
        <v>120</v>
      </c>
      <c r="F125" s="103">
        <v>44987</v>
      </c>
      <c r="G125" s="92">
        <v>495.43348800000007</v>
      </c>
      <c r="H125" s="104">
        <v>-2.1335229999999998</v>
      </c>
      <c r="I125" s="92">
        <v>-1.0570187999999999E-2</v>
      </c>
      <c r="J125" s="93">
        <f t="shared" si="1"/>
        <v>9.2855660813534937E-3</v>
      </c>
      <c r="K125" s="93">
        <f>I125/'סכום נכסי הקרן'!$C$42</f>
        <v>-1.4980695412828366E-5</v>
      </c>
    </row>
    <row r="126" spans="2:11">
      <c r="B126" s="87" t="s">
        <v>1939</v>
      </c>
      <c r="C126" s="89" t="s">
        <v>1940</v>
      </c>
      <c r="D126" s="90" t="s">
        <v>515</v>
      </c>
      <c r="E126" s="90" t="s">
        <v>120</v>
      </c>
      <c r="F126" s="103">
        <v>44987</v>
      </c>
      <c r="G126" s="92">
        <v>675.59112000000005</v>
      </c>
      <c r="H126" s="104">
        <v>-2.1335229999999998</v>
      </c>
      <c r="I126" s="92">
        <v>-1.4413892000000003E-2</v>
      </c>
      <c r="J126" s="93">
        <f t="shared" si="1"/>
        <v>1.2662134926596623E-2</v>
      </c>
      <c r="K126" s="93">
        <f>I126/'סכום נכסי הקרן'!$C$42</f>
        <v>-2.042821998675932E-5</v>
      </c>
    </row>
    <row r="127" spans="2:11">
      <c r="B127" s="87" t="s">
        <v>1941</v>
      </c>
      <c r="C127" s="89" t="s">
        <v>1942</v>
      </c>
      <c r="D127" s="90" t="s">
        <v>515</v>
      </c>
      <c r="E127" s="90" t="s">
        <v>120</v>
      </c>
      <c r="F127" s="103">
        <v>44987</v>
      </c>
      <c r="G127" s="92">
        <v>563.14890000000014</v>
      </c>
      <c r="H127" s="104">
        <v>-2.1051760000000002</v>
      </c>
      <c r="I127" s="92">
        <v>-1.1855277000000001E-2</v>
      </c>
      <c r="J127" s="93">
        <f t="shared" si="1"/>
        <v>1.0414474936136444E-2</v>
      </c>
      <c r="K127" s="93">
        <f>I127/'סכום נכסי הקרן'!$C$42</f>
        <v>-1.6801999526565624E-5</v>
      </c>
    </row>
    <row r="128" spans="2:11">
      <c r="B128" s="87" t="s">
        <v>1943</v>
      </c>
      <c r="C128" s="89" t="s">
        <v>1944</v>
      </c>
      <c r="D128" s="90" t="s">
        <v>515</v>
      </c>
      <c r="E128" s="90" t="s">
        <v>120</v>
      </c>
      <c r="F128" s="103">
        <v>44987</v>
      </c>
      <c r="G128" s="92">
        <v>766.09507200000007</v>
      </c>
      <c r="H128" s="104">
        <v>-2.0768450000000001</v>
      </c>
      <c r="I128" s="92">
        <v>-1.5910608999999999E-2</v>
      </c>
      <c r="J128" s="93">
        <f t="shared" si="1"/>
        <v>1.3976952090547267E-2</v>
      </c>
      <c r="K128" s="93">
        <f>I128/'סכום נכסי הקרן'!$C$42</f>
        <v>-2.2549455814939687E-5</v>
      </c>
    </row>
    <row r="129" spans="2:11">
      <c r="B129" s="87" t="s">
        <v>1945</v>
      </c>
      <c r="C129" s="89" t="s">
        <v>1946</v>
      </c>
      <c r="D129" s="90" t="s">
        <v>515</v>
      </c>
      <c r="E129" s="90" t="s">
        <v>120</v>
      </c>
      <c r="F129" s="103">
        <v>45033</v>
      </c>
      <c r="G129" s="92">
        <v>563.32083000000011</v>
      </c>
      <c r="H129" s="104">
        <v>-2.0740129999999999</v>
      </c>
      <c r="I129" s="92">
        <v>-1.1683347000000002E-2</v>
      </c>
      <c r="J129" s="93">
        <f t="shared" si="1"/>
        <v>1.0263440027734902E-2</v>
      </c>
      <c r="K129" s="93">
        <f>I129/'סכום נכסי הקרן'!$C$42</f>
        <v>-1.6558330164930094E-5</v>
      </c>
    </row>
    <row r="130" spans="2:11">
      <c r="B130" s="87" t="s">
        <v>1947</v>
      </c>
      <c r="C130" s="89" t="s">
        <v>1948</v>
      </c>
      <c r="D130" s="90" t="s">
        <v>515</v>
      </c>
      <c r="E130" s="90" t="s">
        <v>120</v>
      </c>
      <c r="F130" s="103">
        <v>45034</v>
      </c>
      <c r="G130" s="92">
        <v>450.83172000000008</v>
      </c>
      <c r="H130" s="104">
        <v>-1.947802</v>
      </c>
      <c r="I130" s="92">
        <v>-8.781309000000001E-3</v>
      </c>
      <c r="J130" s="93">
        <f t="shared" si="1"/>
        <v>7.7140941107465806E-3</v>
      </c>
      <c r="K130" s="93">
        <f>I130/'סכום נכסי הקרן'!$C$42</f>
        <v>-1.2445390323703653E-5</v>
      </c>
    </row>
    <row r="131" spans="2:11">
      <c r="B131" s="87" t="s">
        <v>1949</v>
      </c>
      <c r="C131" s="89" t="s">
        <v>1950</v>
      </c>
      <c r="D131" s="90" t="s">
        <v>515</v>
      </c>
      <c r="E131" s="90" t="s">
        <v>120</v>
      </c>
      <c r="F131" s="103">
        <v>45033</v>
      </c>
      <c r="G131" s="92">
        <v>451.09430400000014</v>
      </c>
      <c r="H131" s="104">
        <v>-1.9749829999999999</v>
      </c>
      <c r="I131" s="92">
        <v>-8.9090370000000016E-3</v>
      </c>
      <c r="J131" s="93">
        <f t="shared" si="1"/>
        <v>7.8262990009944286E-3</v>
      </c>
      <c r="K131" s="93">
        <f>I131/'סכום נכסי הקרן'!$C$42</f>
        <v>-1.2626413997425421E-5</v>
      </c>
    </row>
    <row r="132" spans="2:11">
      <c r="B132" s="87" t="s">
        <v>1951</v>
      </c>
      <c r="C132" s="89" t="s">
        <v>1952</v>
      </c>
      <c r="D132" s="90" t="s">
        <v>515</v>
      </c>
      <c r="E132" s="90" t="s">
        <v>120</v>
      </c>
      <c r="F132" s="103">
        <v>45034</v>
      </c>
      <c r="G132" s="92">
        <v>438.12880600000005</v>
      </c>
      <c r="H132" s="104">
        <v>-1.877162</v>
      </c>
      <c r="I132" s="92">
        <v>-8.2243870000000014E-3</v>
      </c>
      <c r="J132" s="93">
        <f t="shared" si="1"/>
        <v>7.2248562624548053E-3</v>
      </c>
      <c r="K132" s="93">
        <f>I132/'סכום נכסי הקרן'!$C$42</f>
        <v>-1.1656087536401933E-5</v>
      </c>
    </row>
    <row r="133" spans="2:11">
      <c r="B133" s="87" t="s">
        <v>1953</v>
      </c>
      <c r="C133" s="89" t="s">
        <v>1954</v>
      </c>
      <c r="D133" s="90" t="s">
        <v>515</v>
      </c>
      <c r="E133" s="90" t="s">
        <v>120</v>
      </c>
      <c r="F133" s="103">
        <v>45034</v>
      </c>
      <c r="G133" s="92">
        <v>564.00855000000013</v>
      </c>
      <c r="H133" s="104">
        <v>-1.863046</v>
      </c>
      <c r="I133" s="92">
        <v>-1.0507736000000002E-2</v>
      </c>
      <c r="J133" s="93">
        <f t="shared" si="1"/>
        <v>9.2307040322666973E-3</v>
      </c>
      <c r="K133" s="93">
        <f>I133/'סכום נכסי הקרן'!$C$42</f>
        <v>-1.4892184745854237E-5</v>
      </c>
    </row>
    <row r="134" spans="2:11">
      <c r="B134" s="87" t="s">
        <v>1953</v>
      </c>
      <c r="C134" s="89" t="s">
        <v>1955</v>
      </c>
      <c r="D134" s="90" t="s">
        <v>515</v>
      </c>
      <c r="E134" s="90" t="s">
        <v>120</v>
      </c>
      <c r="F134" s="103">
        <v>45034</v>
      </c>
      <c r="G134" s="92">
        <v>648.66396000000009</v>
      </c>
      <c r="H134" s="104">
        <v>-1.863046</v>
      </c>
      <c r="I134" s="92">
        <v>-1.2084905000000002E-2</v>
      </c>
      <c r="J134" s="93">
        <f t="shared" si="1"/>
        <v>1.0616195659375147E-2</v>
      </c>
      <c r="K134" s="93">
        <f>I134/'סכום נכסי הקרן'!$C$42</f>
        <v>-1.7127441905287455E-5</v>
      </c>
    </row>
    <row r="135" spans="2:11">
      <c r="B135" s="87" t="s">
        <v>1956</v>
      </c>
      <c r="C135" s="89" t="s">
        <v>1957</v>
      </c>
      <c r="D135" s="90" t="s">
        <v>515</v>
      </c>
      <c r="E135" s="90" t="s">
        <v>120</v>
      </c>
      <c r="F135" s="103">
        <v>45034</v>
      </c>
      <c r="G135" s="92">
        <v>507.60769500000004</v>
      </c>
      <c r="H135" s="104">
        <v>-1.863046</v>
      </c>
      <c r="I135" s="92">
        <v>-9.4569630000000023E-3</v>
      </c>
      <c r="J135" s="93">
        <f t="shared" si="1"/>
        <v>8.307634156120498E-3</v>
      </c>
      <c r="K135" s="93">
        <f>I135/'סכום נכסי הקרן'!$C$42</f>
        <v>-1.340296712162429E-5</v>
      </c>
    </row>
    <row r="136" spans="2:11">
      <c r="B136" s="87" t="s">
        <v>1958</v>
      </c>
      <c r="C136" s="89" t="s">
        <v>1959</v>
      </c>
      <c r="D136" s="90" t="s">
        <v>515</v>
      </c>
      <c r="E136" s="90" t="s">
        <v>120</v>
      </c>
      <c r="F136" s="103">
        <v>45034</v>
      </c>
      <c r="G136" s="92">
        <v>451.29436800000008</v>
      </c>
      <c r="H136" s="104">
        <v>-1.9009480000000001</v>
      </c>
      <c r="I136" s="92">
        <v>-8.5788690000000011E-3</v>
      </c>
      <c r="J136" s="93">
        <f t="shared" si="1"/>
        <v>7.5362571604946837E-3</v>
      </c>
      <c r="K136" s="93">
        <f>I136/'סכום נכסי הקרן'!$C$42</f>
        <v>-1.2158480386115696E-5</v>
      </c>
    </row>
    <row r="137" spans="2:11">
      <c r="B137" s="87" t="s">
        <v>1960</v>
      </c>
      <c r="C137" s="89" t="s">
        <v>1961</v>
      </c>
      <c r="D137" s="90" t="s">
        <v>515</v>
      </c>
      <c r="E137" s="90" t="s">
        <v>120</v>
      </c>
      <c r="F137" s="103">
        <v>45097</v>
      </c>
      <c r="G137" s="92">
        <v>819.28083600000014</v>
      </c>
      <c r="H137" s="104">
        <v>-2.4463590000000002</v>
      </c>
      <c r="I137" s="92">
        <v>-2.0042553000000005E-2</v>
      </c>
      <c r="J137" s="93">
        <f t="shared" si="1"/>
        <v>1.7606730393114084E-2</v>
      </c>
      <c r="K137" s="93">
        <f>I137/'סכום נכסי הקרן'!$C$42</f>
        <v>-2.8405491159520481E-5</v>
      </c>
    </row>
    <row r="138" spans="2:11">
      <c r="B138" s="87" t="s">
        <v>1962</v>
      </c>
      <c r="C138" s="89" t="s">
        <v>1963</v>
      </c>
      <c r="D138" s="90" t="s">
        <v>515</v>
      </c>
      <c r="E138" s="90" t="s">
        <v>120</v>
      </c>
      <c r="F138" s="103">
        <v>45007</v>
      </c>
      <c r="G138" s="92">
        <v>654.70318800000007</v>
      </c>
      <c r="H138" s="104">
        <v>-1.6810039999999999</v>
      </c>
      <c r="I138" s="92">
        <v>-1.1005589000000003E-2</v>
      </c>
      <c r="J138" s="93">
        <f t="shared" si="1"/>
        <v>9.6680516868495759E-3</v>
      </c>
      <c r="K138" s="93">
        <f>I138/'סכום נכסי הקרן'!$C$42</f>
        <v>-1.5597771453807103E-5</v>
      </c>
    </row>
    <row r="139" spans="2:11">
      <c r="B139" s="87" t="s">
        <v>1964</v>
      </c>
      <c r="C139" s="89" t="s">
        <v>1965</v>
      </c>
      <c r="D139" s="90" t="s">
        <v>515</v>
      </c>
      <c r="E139" s="90" t="s">
        <v>120</v>
      </c>
      <c r="F139" s="103">
        <v>45097</v>
      </c>
      <c r="G139" s="92">
        <v>112.87986000000001</v>
      </c>
      <c r="H139" s="104">
        <v>-2.4179889999999999</v>
      </c>
      <c r="I139" s="92">
        <v>-2.729422E-3</v>
      </c>
      <c r="J139" s="93">
        <f t="shared" si="1"/>
        <v>2.3977083799171799E-3</v>
      </c>
      <c r="K139" s="93">
        <f>I139/'סכום נכסי הקרן'!$C$42</f>
        <v>-3.86829823983006E-6</v>
      </c>
    </row>
    <row r="140" spans="2:11">
      <c r="B140" s="87" t="s">
        <v>1966</v>
      </c>
      <c r="C140" s="89" t="s">
        <v>1967</v>
      </c>
      <c r="D140" s="90" t="s">
        <v>515</v>
      </c>
      <c r="E140" s="90" t="s">
        <v>120</v>
      </c>
      <c r="F140" s="103">
        <v>45007</v>
      </c>
      <c r="G140" s="92">
        <v>846.8334000000001</v>
      </c>
      <c r="H140" s="104">
        <v>-1.6528529999999999</v>
      </c>
      <c r="I140" s="92">
        <v>-1.3996915000000002E-2</v>
      </c>
      <c r="J140" s="93">
        <f t="shared" ref="J140:J203" si="2">IFERROR(I140/$I$11,0)</f>
        <v>1.2295834205369664E-2</v>
      </c>
      <c r="K140" s="93">
        <f>I140/'סכום נכסי הקרן'!$C$42</f>
        <v>-1.9837255527928982E-5</v>
      </c>
    </row>
    <row r="141" spans="2:11">
      <c r="B141" s="87" t="s">
        <v>1968</v>
      </c>
      <c r="C141" s="89" t="s">
        <v>1969</v>
      </c>
      <c r="D141" s="90" t="s">
        <v>515</v>
      </c>
      <c r="E141" s="90" t="s">
        <v>120</v>
      </c>
      <c r="F141" s="103">
        <v>45097</v>
      </c>
      <c r="G141" s="92">
        <v>216.43104000000002</v>
      </c>
      <c r="H141" s="104">
        <v>-2.389634</v>
      </c>
      <c r="I141" s="92">
        <v>-5.1719090000000006E-3</v>
      </c>
      <c r="J141" s="93">
        <f t="shared" si="2"/>
        <v>4.5433537025308226E-3</v>
      </c>
      <c r="K141" s="93">
        <f>I141/'סכום נכסי הקרן'!$C$42</f>
        <v>-7.3299352321704923E-6</v>
      </c>
    </row>
    <row r="142" spans="2:11">
      <c r="B142" s="87" t="s">
        <v>1968</v>
      </c>
      <c r="C142" s="89" t="s">
        <v>1970</v>
      </c>
      <c r="D142" s="90" t="s">
        <v>515</v>
      </c>
      <c r="E142" s="90" t="s">
        <v>120</v>
      </c>
      <c r="F142" s="103">
        <v>45097</v>
      </c>
      <c r="G142" s="92">
        <v>621.01116000000013</v>
      </c>
      <c r="H142" s="104">
        <v>-2.389634</v>
      </c>
      <c r="I142" s="92">
        <v>-1.4839892000000002E-2</v>
      </c>
      <c r="J142" s="93">
        <f t="shared" si="2"/>
        <v>1.3036362059610396E-2</v>
      </c>
      <c r="K142" s="93">
        <f>I142/'סכום נכסי הקרן'!$C$42</f>
        <v>-2.1031972374688929E-5</v>
      </c>
    </row>
    <row r="143" spans="2:11">
      <c r="B143" s="87" t="s">
        <v>1971</v>
      </c>
      <c r="C143" s="89" t="s">
        <v>1972</v>
      </c>
      <c r="D143" s="90" t="s">
        <v>515</v>
      </c>
      <c r="E143" s="90" t="s">
        <v>120</v>
      </c>
      <c r="F143" s="103">
        <v>45034</v>
      </c>
      <c r="G143" s="92">
        <v>564.58686000000012</v>
      </c>
      <c r="H143" s="104">
        <v>-1.816317</v>
      </c>
      <c r="I143" s="92">
        <v>-1.0254687E-2</v>
      </c>
      <c r="J143" s="93">
        <f t="shared" si="2"/>
        <v>9.0084087229192721E-3</v>
      </c>
      <c r="K143" s="93">
        <f>I143/'סכום נכסי הקרן'!$C$42</f>
        <v>-1.4533548741128416E-5</v>
      </c>
    </row>
    <row r="144" spans="2:11">
      <c r="B144" s="87" t="s">
        <v>1973</v>
      </c>
      <c r="C144" s="89" t="s">
        <v>1974</v>
      </c>
      <c r="D144" s="90" t="s">
        <v>515</v>
      </c>
      <c r="E144" s="90" t="s">
        <v>120</v>
      </c>
      <c r="F144" s="103">
        <v>44985</v>
      </c>
      <c r="G144" s="92">
        <v>338.78025000000008</v>
      </c>
      <c r="H144" s="104">
        <v>-1.846265</v>
      </c>
      <c r="I144" s="92">
        <v>-6.2547820000000004E-3</v>
      </c>
      <c r="J144" s="93">
        <f t="shared" si="2"/>
        <v>5.4946223837703144E-3</v>
      </c>
      <c r="K144" s="93">
        <f>I144/'סכום נכסי הקרן'!$C$42</f>
        <v>-8.8646468743641498E-6</v>
      </c>
    </row>
    <row r="145" spans="2:11">
      <c r="B145" s="87" t="s">
        <v>1973</v>
      </c>
      <c r="C145" s="89" t="s">
        <v>1975</v>
      </c>
      <c r="D145" s="90" t="s">
        <v>515</v>
      </c>
      <c r="E145" s="90" t="s">
        <v>120</v>
      </c>
      <c r="F145" s="103">
        <v>44985</v>
      </c>
      <c r="G145" s="92">
        <v>775.78437499999995</v>
      </c>
      <c r="H145" s="104">
        <v>-1.846265</v>
      </c>
      <c r="I145" s="92">
        <v>-1.4323038000000001E-2</v>
      </c>
      <c r="J145" s="93">
        <f t="shared" si="2"/>
        <v>1.2582322645040675E-2</v>
      </c>
      <c r="K145" s="93">
        <f>I145/'סכום נכסי הקרן'!$C$42</f>
        <v>-2.0299456326071629E-5</v>
      </c>
    </row>
    <row r="146" spans="2:11">
      <c r="B146" s="87" t="s">
        <v>1976</v>
      </c>
      <c r="C146" s="89" t="s">
        <v>1977</v>
      </c>
      <c r="D146" s="90" t="s">
        <v>515</v>
      </c>
      <c r="E146" s="90" t="s">
        <v>120</v>
      </c>
      <c r="F146" s="103">
        <v>44991</v>
      </c>
      <c r="G146" s="92">
        <v>465.4706250000001</v>
      </c>
      <c r="H146" s="104">
        <v>-1.8174630000000001</v>
      </c>
      <c r="I146" s="92">
        <v>-8.4597540000000016E-3</v>
      </c>
      <c r="J146" s="93">
        <f t="shared" si="2"/>
        <v>7.4316185103798123E-3</v>
      </c>
      <c r="K146" s="93">
        <f>I146/'סכום נכסי הקרן'!$C$42</f>
        <v>-1.1989663565251295E-5</v>
      </c>
    </row>
    <row r="147" spans="2:11">
      <c r="B147" s="87" t="s">
        <v>1978</v>
      </c>
      <c r="C147" s="89" t="s">
        <v>1979</v>
      </c>
      <c r="D147" s="90" t="s">
        <v>515</v>
      </c>
      <c r="E147" s="90" t="s">
        <v>120</v>
      </c>
      <c r="F147" s="103">
        <v>44985</v>
      </c>
      <c r="G147" s="92">
        <v>162.36382500000002</v>
      </c>
      <c r="H147" s="104">
        <v>-1.834927</v>
      </c>
      <c r="I147" s="92">
        <v>-2.9792580000000003E-3</v>
      </c>
      <c r="J147" s="93">
        <f t="shared" si="2"/>
        <v>2.6171811733529289E-3</v>
      </c>
      <c r="K147" s="93">
        <f>I147/'סכום נכסי הקרן'!$C$42</f>
        <v>-4.2223805909821302E-6</v>
      </c>
    </row>
    <row r="148" spans="2:11">
      <c r="B148" s="87" t="s">
        <v>1980</v>
      </c>
      <c r="C148" s="89" t="s">
        <v>1981</v>
      </c>
      <c r="D148" s="90" t="s">
        <v>515</v>
      </c>
      <c r="E148" s="90" t="s">
        <v>120</v>
      </c>
      <c r="F148" s="103">
        <v>44985</v>
      </c>
      <c r="G148" s="92">
        <v>338.82713999999999</v>
      </c>
      <c r="H148" s="104">
        <v>-1.832171</v>
      </c>
      <c r="I148" s="92">
        <v>-6.2078920000000004E-3</v>
      </c>
      <c r="J148" s="93">
        <f t="shared" si="2"/>
        <v>5.453431045115348E-3</v>
      </c>
      <c r="K148" s="93">
        <f>I148/'סכום נכסי הקרן'!$C$42</f>
        <v>-8.798191593918095E-6</v>
      </c>
    </row>
    <row r="149" spans="2:11">
      <c r="B149" s="87" t="s">
        <v>1982</v>
      </c>
      <c r="C149" s="89" t="s">
        <v>1983</v>
      </c>
      <c r="D149" s="90" t="s">
        <v>515</v>
      </c>
      <c r="E149" s="90" t="s">
        <v>120</v>
      </c>
      <c r="F149" s="103">
        <v>45097</v>
      </c>
      <c r="G149" s="92">
        <v>1186.2232200000003</v>
      </c>
      <c r="H149" s="104">
        <v>-2.3329710000000001</v>
      </c>
      <c r="I149" s="92">
        <v>-2.7674243000000005E-2</v>
      </c>
      <c r="J149" s="93">
        <f t="shared" si="2"/>
        <v>2.4310921634310988E-2</v>
      </c>
      <c r="K149" s="93">
        <f>I149/'סכום נכסי הקרן'!$C$42</f>
        <v>-3.9221573463366741E-5</v>
      </c>
    </row>
    <row r="150" spans="2:11">
      <c r="B150" s="87" t="s">
        <v>1984</v>
      </c>
      <c r="C150" s="89" t="s">
        <v>1985</v>
      </c>
      <c r="D150" s="90" t="s">
        <v>515</v>
      </c>
      <c r="E150" s="90" t="s">
        <v>120</v>
      </c>
      <c r="F150" s="103">
        <v>44985</v>
      </c>
      <c r="G150" s="92">
        <v>1288.1133140000002</v>
      </c>
      <c r="H150" s="104">
        <v>-1.7870950000000001</v>
      </c>
      <c r="I150" s="92">
        <v>-2.3019808000000003E-2</v>
      </c>
      <c r="J150" s="93">
        <f t="shared" si="2"/>
        <v>2.0222151996167885E-2</v>
      </c>
      <c r="K150" s="93">
        <f>I150/'סכום נכסי הקרן'!$C$42</f>
        <v>-3.2625032980472039E-5</v>
      </c>
    </row>
    <row r="151" spans="2:11">
      <c r="B151" s="87" t="s">
        <v>1984</v>
      </c>
      <c r="C151" s="89" t="s">
        <v>1986</v>
      </c>
      <c r="D151" s="90" t="s">
        <v>515</v>
      </c>
      <c r="E151" s="90" t="s">
        <v>120</v>
      </c>
      <c r="F151" s="103">
        <v>44985</v>
      </c>
      <c r="G151" s="92">
        <v>10.829342000000002</v>
      </c>
      <c r="H151" s="104">
        <v>-1.7870950000000001</v>
      </c>
      <c r="I151" s="92">
        <v>-1.9353100000000004E-4</v>
      </c>
      <c r="J151" s="93">
        <f t="shared" si="2"/>
        <v>1.7001068375419845E-4</v>
      </c>
      <c r="K151" s="93">
        <f>I151/'סכום נכסי הקרן'!$C$42</f>
        <v>-2.7428357602911956E-7</v>
      </c>
    </row>
    <row r="152" spans="2:11">
      <c r="B152" s="87" t="s">
        <v>1987</v>
      </c>
      <c r="C152" s="89" t="s">
        <v>1988</v>
      </c>
      <c r="D152" s="90" t="s">
        <v>515</v>
      </c>
      <c r="E152" s="90" t="s">
        <v>120</v>
      </c>
      <c r="F152" s="103">
        <v>44991</v>
      </c>
      <c r="G152" s="92">
        <v>433.20961600000004</v>
      </c>
      <c r="H152" s="104">
        <v>-1.7498640000000001</v>
      </c>
      <c r="I152" s="92">
        <v>-7.5805790000000014E-3</v>
      </c>
      <c r="J152" s="93">
        <f t="shared" si="2"/>
        <v>6.6592918914422901E-3</v>
      </c>
      <c r="K152" s="93">
        <f>I152/'סכום נכסי הקרן'!$C$42</f>
        <v>-1.0743644772626851E-5</v>
      </c>
    </row>
    <row r="153" spans="2:11">
      <c r="B153" s="87" t="s">
        <v>1989</v>
      </c>
      <c r="C153" s="89" t="s">
        <v>1990</v>
      </c>
      <c r="D153" s="90" t="s">
        <v>515</v>
      </c>
      <c r="E153" s="90" t="s">
        <v>120</v>
      </c>
      <c r="F153" s="103">
        <v>45035</v>
      </c>
      <c r="G153" s="92">
        <v>1502.9651700000002</v>
      </c>
      <c r="H153" s="104">
        <v>-1.6729270000000001</v>
      </c>
      <c r="I153" s="92">
        <v>-2.5143513000000003E-2</v>
      </c>
      <c r="J153" s="93">
        <f t="shared" si="2"/>
        <v>2.2087757708649142E-2</v>
      </c>
      <c r="K153" s="93">
        <f>I153/'סכום נכסי הקרן'!$C$42</f>
        <v>-3.5634873273918162E-5</v>
      </c>
    </row>
    <row r="154" spans="2:11">
      <c r="B154" s="87" t="s">
        <v>1991</v>
      </c>
      <c r="C154" s="89" t="s">
        <v>1992</v>
      </c>
      <c r="D154" s="90" t="s">
        <v>515</v>
      </c>
      <c r="E154" s="90" t="s">
        <v>120</v>
      </c>
      <c r="F154" s="103">
        <v>45035</v>
      </c>
      <c r="G154" s="92">
        <v>155.75920000000002</v>
      </c>
      <c r="H154" s="104">
        <v>-1.6448100000000001</v>
      </c>
      <c r="I154" s="92">
        <v>-2.5619420000000006E-3</v>
      </c>
      <c r="J154" s="93">
        <f t="shared" si="2"/>
        <v>2.2505826516609675E-3</v>
      </c>
      <c r="K154" s="93">
        <f>I154/'סכום נכסי הקרן'!$C$42</f>
        <v>-3.6309356813078766E-6</v>
      </c>
    </row>
    <row r="155" spans="2:11">
      <c r="B155" s="87" t="s">
        <v>1993</v>
      </c>
      <c r="C155" s="89" t="s">
        <v>1994</v>
      </c>
      <c r="D155" s="90" t="s">
        <v>515</v>
      </c>
      <c r="E155" s="90" t="s">
        <v>120</v>
      </c>
      <c r="F155" s="103">
        <v>45035</v>
      </c>
      <c r="G155" s="92">
        <v>667.82096000000001</v>
      </c>
      <c r="H155" s="104">
        <v>-1.6448100000000001</v>
      </c>
      <c r="I155" s="92">
        <v>-1.0984384000000002E-2</v>
      </c>
      <c r="J155" s="93">
        <f t="shared" si="2"/>
        <v>9.6494237846064829E-3</v>
      </c>
      <c r="K155" s="93">
        <f>I155/'סכום נכסי הקרן'!$C$42</f>
        <v>-1.5567718474027646E-5</v>
      </c>
    </row>
    <row r="156" spans="2:11">
      <c r="B156" s="87" t="s">
        <v>1995</v>
      </c>
      <c r="C156" s="89" t="s">
        <v>1996</v>
      </c>
      <c r="D156" s="90" t="s">
        <v>515</v>
      </c>
      <c r="E156" s="90" t="s">
        <v>120</v>
      </c>
      <c r="F156" s="103">
        <v>44991</v>
      </c>
      <c r="G156" s="92">
        <v>668.00564500000007</v>
      </c>
      <c r="H156" s="104">
        <v>-1.6907890000000001</v>
      </c>
      <c r="I156" s="92">
        <v>-1.1294565000000003E-2</v>
      </c>
      <c r="J156" s="93">
        <f t="shared" si="2"/>
        <v>9.9219076962152753E-3</v>
      </c>
      <c r="K156" s="93">
        <f>I156/'סכום נכסי הקרן'!$C$42</f>
        <v>-1.6007325327174109E-5</v>
      </c>
    </row>
    <row r="157" spans="2:11">
      <c r="B157" s="87" t="s">
        <v>1997</v>
      </c>
      <c r="C157" s="89" t="s">
        <v>1998</v>
      </c>
      <c r="D157" s="90" t="s">
        <v>515</v>
      </c>
      <c r="E157" s="90" t="s">
        <v>120</v>
      </c>
      <c r="F157" s="103">
        <v>45007</v>
      </c>
      <c r="G157" s="92">
        <v>452.26968000000011</v>
      </c>
      <c r="H157" s="104">
        <v>-1.6764049999999999</v>
      </c>
      <c r="I157" s="92">
        <v>-7.5818730000000011E-3</v>
      </c>
      <c r="J157" s="93">
        <f t="shared" si="2"/>
        <v>6.6604286283205062E-3</v>
      </c>
      <c r="K157" s="93">
        <f>I157/'סכום נכסי הקרן'!$C$42</f>
        <v>-1.0745478705936664E-5</v>
      </c>
    </row>
    <row r="158" spans="2:11">
      <c r="B158" s="87" t="s">
        <v>1997</v>
      </c>
      <c r="C158" s="89" t="s">
        <v>1999</v>
      </c>
      <c r="D158" s="90" t="s">
        <v>515</v>
      </c>
      <c r="E158" s="90" t="s">
        <v>120</v>
      </c>
      <c r="F158" s="103">
        <v>45007</v>
      </c>
      <c r="G158" s="92">
        <v>233.02522500000003</v>
      </c>
      <c r="H158" s="104">
        <v>-1.6764049999999999</v>
      </c>
      <c r="I158" s="92">
        <v>-3.9064470000000004E-3</v>
      </c>
      <c r="J158" s="93">
        <f t="shared" si="2"/>
        <v>3.4316865283574062E-3</v>
      </c>
      <c r="K158" s="93">
        <f>I158/'סכום נכסי הקרן'!$C$42</f>
        <v>-5.5364476633109211E-6</v>
      </c>
    </row>
    <row r="159" spans="2:11">
      <c r="B159" s="87" t="s">
        <v>2000</v>
      </c>
      <c r="C159" s="89" t="s">
        <v>2001</v>
      </c>
      <c r="D159" s="90" t="s">
        <v>515</v>
      </c>
      <c r="E159" s="90" t="s">
        <v>120</v>
      </c>
      <c r="F159" s="103">
        <v>45036</v>
      </c>
      <c r="G159" s="92">
        <v>904.53936000000022</v>
      </c>
      <c r="H159" s="104">
        <v>-1.6097490000000001</v>
      </c>
      <c r="I159" s="92">
        <v>-1.4560816000000002E-2</v>
      </c>
      <c r="J159" s="93">
        <f t="shared" si="2"/>
        <v>1.2791202877983748E-2</v>
      </c>
      <c r="K159" s="93">
        <f>I159/'סכום נכסי הקרן'!$C$42</f>
        <v>-2.0636449366675212E-5</v>
      </c>
    </row>
    <row r="160" spans="2:11">
      <c r="B160" s="87" t="s">
        <v>2002</v>
      </c>
      <c r="C160" s="89" t="s">
        <v>2003</v>
      </c>
      <c r="D160" s="90" t="s">
        <v>515</v>
      </c>
      <c r="E160" s="90" t="s">
        <v>120</v>
      </c>
      <c r="F160" s="103">
        <v>45055</v>
      </c>
      <c r="G160" s="92">
        <v>653.01180000000011</v>
      </c>
      <c r="H160" s="104">
        <v>-1.483827</v>
      </c>
      <c r="I160" s="92">
        <v>-9.6895650000000024E-3</v>
      </c>
      <c r="J160" s="93">
        <f t="shared" si="2"/>
        <v>8.5119674415507079E-3</v>
      </c>
      <c r="K160" s="93">
        <f>I160/'סכום נכסי הקרן'!$C$42</f>
        <v>-1.3732624428988617E-5</v>
      </c>
    </row>
    <row r="161" spans="2:11">
      <c r="B161" s="87" t="s">
        <v>2004</v>
      </c>
      <c r="C161" s="89" t="s">
        <v>2005</v>
      </c>
      <c r="D161" s="90" t="s">
        <v>515</v>
      </c>
      <c r="E161" s="90" t="s">
        <v>120</v>
      </c>
      <c r="F161" s="103">
        <v>45055</v>
      </c>
      <c r="G161" s="92">
        <v>544.17650000000003</v>
      </c>
      <c r="H161" s="104">
        <v>-1.483827</v>
      </c>
      <c r="I161" s="92">
        <v>-8.0746370000000008E-3</v>
      </c>
      <c r="J161" s="93">
        <f t="shared" si="2"/>
        <v>7.0933057620585311E-3</v>
      </c>
      <c r="K161" s="93">
        <f>I161/'סכום נכסי הקרן'!$C$42</f>
        <v>-1.1443852982194282E-5</v>
      </c>
    </row>
    <row r="162" spans="2:11">
      <c r="B162" s="87" t="s">
        <v>2006</v>
      </c>
      <c r="C162" s="89" t="s">
        <v>2007</v>
      </c>
      <c r="D162" s="90" t="s">
        <v>515</v>
      </c>
      <c r="E162" s="90" t="s">
        <v>120</v>
      </c>
      <c r="F162" s="103">
        <v>45036</v>
      </c>
      <c r="G162" s="92">
        <v>452.64480000000003</v>
      </c>
      <c r="H162" s="104">
        <v>-1.525542</v>
      </c>
      <c r="I162" s="92">
        <v>-6.9052880000000007E-3</v>
      </c>
      <c r="J162" s="93">
        <f t="shared" si="2"/>
        <v>6.0660707297521405E-3</v>
      </c>
      <c r="K162" s="93">
        <f>I162/'סכום נכסי הקרן'!$C$42</f>
        <v>-9.7865824397691669E-6</v>
      </c>
    </row>
    <row r="163" spans="2:11">
      <c r="B163" s="87" t="s">
        <v>2006</v>
      </c>
      <c r="C163" s="89" t="s">
        <v>2008</v>
      </c>
      <c r="D163" s="90" t="s">
        <v>515</v>
      </c>
      <c r="E163" s="90" t="s">
        <v>120</v>
      </c>
      <c r="F163" s="103">
        <v>45036</v>
      </c>
      <c r="G163" s="92">
        <v>310.95800000000008</v>
      </c>
      <c r="H163" s="104">
        <v>-1.525542</v>
      </c>
      <c r="I163" s="92">
        <v>-4.7437960000000006E-3</v>
      </c>
      <c r="J163" s="93">
        <f t="shared" si="2"/>
        <v>4.1672703677986039E-3</v>
      </c>
      <c r="K163" s="93">
        <f>I163/'סכום נכסי הקרן'!$C$42</f>
        <v>-6.7231881757063885E-6</v>
      </c>
    </row>
    <row r="164" spans="2:11">
      <c r="B164" s="87" t="s">
        <v>2009</v>
      </c>
      <c r="C164" s="89" t="s">
        <v>2010</v>
      </c>
      <c r="D164" s="90" t="s">
        <v>515</v>
      </c>
      <c r="E164" s="90" t="s">
        <v>120</v>
      </c>
      <c r="F164" s="103">
        <v>45036</v>
      </c>
      <c r="G164" s="92">
        <v>388.69750000000005</v>
      </c>
      <c r="H164" s="104">
        <v>-1.525542</v>
      </c>
      <c r="I164" s="92">
        <v>-5.9297450000000002E-3</v>
      </c>
      <c r="J164" s="93">
        <f t="shared" si="2"/>
        <v>5.2090879597482542E-3</v>
      </c>
      <c r="K164" s="93">
        <f>I164/'סכום נכסי הקרן'!$C$42</f>
        <v>-8.4039852196329854E-6</v>
      </c>
    </row>
    <row r="165" spans="2:11">
      <c r="B165" s="87" t="s">
        <v>2009</v>
      </c>
      <c r="C165" s="89" t="s">
        <v>2011</v>
      </c>
      <c r="D165" s="90" t="s">
        <v>515</v>
      </c>
      <c r="E165" s="90" t="s">
        <v>120</v>
      </c>
      <c r="F165" s="103">
        <v>45036</v>
      </c>
      <c r="G165" s="92">
        <v>565.80600000000015</v>
      </c>
      <c r="H165" s="104">
        <v>-1.525542</v>
      </c>
      <c r="I165" s="92">
        <v>-8.6316100000000014E-3</v>
      </c>
      <c r="J165" s="93">
        <f t="shared" si="2"/>
        <v>7.5825884121901756E-3</v>
      </c>
      <c r="K165" s="93">
        <f>I165/'סכום נכסי הקרן'!$C$42</f>
        <v>-1.2233228049711461E-5</v>
      </c>
    </row>
    <row r="166" spans="2:11">
      <c r="B166" s="87" t="s">
        <v>2012</v>
      </c>
      <c r="C166" s="89" t="s">
        <v>2013</v>
      </c>
      <c r="D166" s="90" t="s">
        <v>515</v>
      </c>
      <c r="E166" s="90" t="s">
        <v>120</v>
      </c>
      <c r="F166" s="103">
        <v>45036</v>
      </c>
      <c r="G166" s="92">
        <v>452.64480000000003</v>
      </c>
      <c r="H166" s="104">
        <v>-1.525542</v>
      </c>
      <c r="I166" s="92">
        <v>-6.9052880000000007E-3</v>
      </c>
      <c r="J166" s="93">
        <f t="shared" si="2"/>
        <v>6.0660707297521405E-3</v>
      </c>
      <c r="K166" s="93">
        <f>I166/'סכום נכסי הקרן'!$C$42</f>
        <v>-9.7865824397691669E-6</v>
      </c>
    </row>
    <row r="167" spans="2:11">
      <c r="B167" s="87" t="s">
        <v>2014</v>
      </c>
      <c r="C167" s="89" t="s">
        <v>2015</v>
      </c>
      <c r="D167" s="90" t="s">
        <v>515</v>
      </c>
      <c r="E167" s="90" t="s">
        <v>120</v>
      </c>
      <c r="F167" s="103">
        <v>45061</v>
      </c>
      <c r="G167" s="92">
        <v>699.65550000000007</v>
      </c>
      <c r="H167" s="104">
        <v>-1.5185900000000001</v>
      </c>
      <c r="I167" s="92">
        <v>-1.0624897000000003E-2</v>
      </c>
      <c r="J167" s="93">
        <f t="shared" si="2"/>
        <v>9.333626156987419E-3</v>
      </c>
      <c r="K167" s="93">
        <f>I167/'סכום נכסי הקרן'!$C$42</f>
        <v>-1.5058232242385275E-5</v>
      </c>
    </row>
    <row r="168" spans="2:11">
      <c r="B168" s="87" t="s">
        <v>2016</v>
      </c>
      <c r="C168" s="89" t="s">
        <v>2017</v>
      </c>
      <c r="D168" s="90" t="s">
        <v>515</v>
      </c>
      <c r="E168" s="90" t="s">
        <v>120</v>
      </c>
      <c r="F168" s="103">
        <v>45055</v>
      </c>
      <c r="G168" s="92">
        <v>824.26633500000014</v>
      </c>
      <c r="H168" s="104">
        <v>-1.4558</v>
      </c>
      <c r="I168" s="92">
        <v>-1.1999672999999999E-2</v>
      </c>
      <c r="J168" s="93">
        <f t="shared" si="2"/>
        <v>1.0541322121814042E-2</v>
      </c>
      <c r="K168" s="93">
        <f>I168/'סכום נכסי הקרן'!$C$42</f>
        <v>-1.700664607540948E-5</v>
      </c>
    </row>
    <row r="169" spans="2:11">
      <c r="B169" s="87" t="s">
        <v>2018</v>
      </c>
      <c r="C169" s="89" t="s">
        <v>2019</v>
      </c>
      <c r="D169" s="90" t="s">
        <v>515</v>
      </c>
      <c r="E169" s="90" t="s">
        <v>120</v>
      </c>
      <c r="F169" s="103">
        <v>44984</v>
      </c>
      <c r="G169" s="92">
        <v>339.95249999999999</v>
      </c>
      <c r="H169" s="104">
        <v>-1.495071</v>
      </c>
      <c r="I169" s="92">
        <v>-5.0825320000000007E-3</v>
      </c>
      <c r="J169" s="93">
        <f t="shared" si="2"/>
        <v>4.4648389173961474E-3</v>
      </c>
      <c r="K169" s="93">
        <f>I169/'סכום נכסי הקרן'!$C$42</f>
        <v>-7.2032648632127826E-6</v>
      </c>
    </row>
    <row r="170" spans="2:11">
      <c r="B170" s="87" t="s">
        <v>2020</v>
      </c>
      <c r="C170" s="89" t="s">
        <v>2021</v>
      </c>
      <c r="D170" s="90" t="s">
        <v>515</v>
      </c>
      <c r="E170" s="90" t="s">
        <v>120</v>
      </c>
      <c r="F170" s="103">
        <v>45103</v>
      </c>
      <c r="G170" s="92">
        <v>408.61763400000001</v>
      </c>
      <c r="H170" s="104">
        <v>-1.9824349999999999</v>
      </c>
      <c r="I170" s="92">
        <v>-8.1005810000000008E-3</v>
      </c>
      <c r="J170" s="93">
        <f t="shared" si="2"/>
        <v>7.1160967215395388E-3</v>
      </c>
      <c r="K170" s="93">
        <f>I170/'סכום נכסי הקרן'!$C$42</f>
        <v>-1.1480622352974672E-5</v>
      </c>
    </row>
    <row r="171" spans="2:11">
      <c r="B171" s="87" t="s">
        <v>2022</v>
      </c>
      <c r="C171" s="89" t="s">
        <v>2023</v>
      </c>
      <c r="D171" s="90" t="s">
        <v>515</v>
      </c>
      <c r="E171" s="90" t="s">
        <v>120</v>
      </c>
      <c r="F171" s="103">
        <v>45061</v>
      </c>
      <c r="G171" s="92">
        <v>453.89520000000005</v>
      </c>
      <c r="H171" s="104">
        <v>-1.2389239999999999</v>
      </c>
      <c r="I171" s="92">
        <v>-5.6234179999999998E-3</v>
      </c>
      <c r="J171" s="93">
        <f t="shared" si="2"/>
        <v>4.9399896616855541E-3</v>
      </c>
      <c r="K171" s="93">
        <f>I171/'סכום נכסי הקרן'!$C$42</f>
        <v>-7.9698404831604195E-6</v>
      </c>
    </row>
    <row r="172" spans="2:11">
      <c r="B172" s="87" t="s">
        <v>2024</v>
      </c>
      <c r="C172" s="89" t="s">
        <v>2025</v>
      </c>
      <c r="D172" s="90" t="s">
        <v>515</v>
      </c>
      <c r="E172" s="90" t="s">
        <v>120</v>
      </c>
      <c r="F172" s="103">
        <v>45061</v>
      </c>
      <c r="G172" s="92">
        <v>680.84280000000012</v>
      </c>
      <c r="H172" s="104">
        <v>-1.2389239999999999</v>
      </c>
      <c r="I172" s="92">
        <v>-8.4351270000000006E-3</v>
      </c>
      <c r="J172" s="93">
        <f t="shared" si="2"/>
        <v>7.409984492528332E-3</v>
      </c>
      <c r="K172" s="93">
        <f>I172/'סכום נכסי הקרן'!$C$42</f>
        <v>-1.1954760724740629E-5</v>
      </c>
    </row>
    <row r="173" spans="2:11">
      <c r="B173" s="87" t="s">
        <v>2026</v>
      </c>
      <c r="C173" s="89" t="s">
        <v>2027</v>
      </c>
      <c r="D173" s="90" t="s">
        <v>515</v>
      </c>
      <c r="E173" s="90" t="s">
        <v>120</v>
      </c>
      <c r="F173" s="103">
        <v>45061</v>
      </c>
      <c r="G173" s="92">
        <v>779.54250000000013</v>
      </c>
      <c r="H173" s="104">
        <v>-1.2389239999999999</v>
      </c>
      <c r="I173" s="92">
        <v>-9.6579410000000015E-3</v>
      </c>
      <c r="J173" s="93">
        <f t="shared" si="2"/>
        <v>8.4841867869628485E-3</v>
      </c>
      <c r="K173" s="93">
        <f>I173/'סכום נכסי הקרן'!$C$42</f>
        <v>-1.3687805026369164E-5</v>
      </c>
    </row>
    <row r="174" spans="2:11">
      <c r="B174" s="87" t="s">
        <v>2028</v>
      </c>
      <c r="C174" s="89" t="s">
        <v>2029</v>
      </c>
      <c r="D174" s="90" t="s">
        <v>515</v>
      </c>
      <c r="E174" s="90" t="s">
        <v>120</v>
      </c>
      <c r="F174" s="103">
        <v>45057</v>
      </c>
      <c r="G174" s="92">
        <v>1078.5059490000003</v>
      </c>
      <c r="H174" s="104">
        <v>-1.8658619999999999</v>
      </c>
      <c r="I174" s="92">
        <v>-2.0123430000000001E-2</v>
      </c>
      <c r="J174" s="93">
        <f t="shared" si="2"/>
        <v>1.7677778204937447E-2</v>
      </c>
      <c r="K174" s="93">
        <f>I174/'סכום נכסי הקרן'!$C$42</f>
        <v>-2.8520114825902128E-5</v>
      </c>
    </row>
    <row r="175" spans="2:11">
      <c r="B175" s="87" t="s">
        <v>2030</v>
      </c>
      <c r="C175" s="89" t="s">
        <v>2031</v>
      </c>
      <c r="D175" s="90" t="s">
        <v>515</v>
      </c>
      <c r="E175" s="90" t="s">
        <v>120</v>
      </c>
      <c r="F175" s="103">
        <v>45061</v>
      </c>
      <c r="G175" s="92">
        <v>908.21553600000016</v>
      </c>
      <c r="H175" s="104">
        <v>-1.1915340000000001</v>
      </c>
      <c r="I175" s="92">
        <v>-1.0821699000000002E-2</v>
      </c>
      <c r="J175" s="93">
        <f t="shared" si="2"/>
        <v>9.5065103077652969E-3</v>
      </c>
      <c r="K175" s="93">
        <f>I175/'סכום נכסי הקרן'!$C$42</f>
        <v>-1.5337151673017488E-5</v>
      </c>
    </row>
    <row r="176" spans="2:11">
      <c r="B176" s="87" t="s">
        <v>2032</v>
      </c>
      <c r="C176" s="89" t="s">
        <v>2033</v>
      </c>
      <c r="D176" s="90" t="s">
        <v>515</v>
      </c>
      <c r="E176" s="90" t="s">
        <v>120</v>
      </c>
      <c r="F176" s="103">
        <v>45057</v>
      </c>
      <c r="G176" s="92">
        <v>265.33651000000003</v>
      </c>
      <c r="H176" s="104">
        <v>-1.80139</v>
      </c>
      <c r="I176" s="92">
        <v>-4.7797440000000007E-3</v>
      </c>
      <c r="J176" s="93">
        <f t="shared" si="2"/>
        <v>4.1988495156332966E-3</v>
      </c>
      <c r="K176" s="93">
        <f>I176/'סכום נכסי הקרן'!$C$42</f>
        <v>-6.7741358067892379E-6</v>
      </c>
    </row>
    <row r="177" spans="2:11">
      <c r="B177" s="87" t="s">
        <v>2032</v>
      </c>
      <c r="C177" s="89" t="s">
        <v>2034</v>
      </c>
      <c r="D177" s="90" t="s">
        <v>515</v>
      </c>
      <c r="E177" s="90" t="s">
        <v>120</v>
      </c>
      <c r="F177" s="103">
        <v>45057</v>
      </c>
      <c r="G177" s="92">
        <v>397.59594000000004</v>
      </c>
      <c r="H177" s="104">
        <v>-1.80139</v>
      </c>
      <c r="I177" s="92">
        <v>-7.1622520000000009E-3</v>
      </c>
      <c r="J177" s="93">
        <f t="shared" si="2"/>
        <v>6.291805239160007E-3</v>
      </c>
      <c r="K177" s="93">
        <f>I177/'סכום נכסי הקרן'!$C$42</f>
        <v>-1.0150767013975609E-5</v>
      </c>
    </row>
    <row r="178" spans="2:11">
      <c r="B178" s="87" t="s">
        <v>2035</v>
      </c>
      <c r="C178" s="89" t="s">
        <v>2036</v>
      </c>
      <c r="D178" s="90" t="s">
        <v>515</v>
      </c>
      <c r="E178" s="90" t="s">
        <v>120</v>
      </c>
      <c r="F178" s="103">
        <v>45057</v>
      </c>
      <c r="G178" s="92">
        <v>390.30812500000008</v>
      </c>
      <c r="H178" s="104">
        <v>-1.7733840000000001</v>
      </c>
      <c r="I178" s="92">
        <v>-6.9216610000000008E-3</v>
      </c>
      <c r="J178" s="93">
        <f t="shared" si="2"/>
        <v>6.0804538772846152E-3</v>
      </c>
      <c r="K178" s="93">
        <f>I178/'סכום נכסי הקרן'!$C$42</f>
        <v>-9.8097872234489126E-6</v>
      </c>
    </row>
    <row r="179" spans="2:11">
      <c r="B179" s="87" t="s">
        <v>2035</v>
      </c>
      <c r="C179" s="89" t="s">
        <v>2037</v>
      </c>
      <c r="D179" s="90" t="s">
        <v>515</v>
      </c>
      <c r="E179" s="90" t="s">
        <v>120</v>
      </c>
      <c r="F179" s="103">
        <v>45057</v>
      </c>
      <c r="G179" s="92">
        <v>340.89030000000008</v>
      </c>
      <c r="H179" s="104">
        <v>-1.7733840000000001</v>
      </c>
      <c r="I179" s="92">
        <v>-6.0452930000000002E-3</v>
      </c>
      <c r="J179" s="93">
        <f t="shared" si="2"/>
        <v>5.310593116474722E-3</v>
      </c>
      <c r="K179" s="93">
        <f>I179/'סכום נכסי הקרן'!$C$42</f>
        <v>-8.5677466771928211E-6</v>
      </c>
    </row>
    <row r="180" spans="2:11">
      <c r="B180" s="87" t="s">
        <v>2038</v>
      </c>
      <c r="C180" s="89" t="s">
        <v>2039</v>
      </c>
      <c r="D180" s="90" t="s">
        <v>515</v>
      </c>
      <c r="E180" s="90" t="s">
        <v>120</v>
      </c>
      <c r="F180" s="103">
        <v>45068</v>
      </c>
      <c r="G180" s="92">
        <v>1420.3762500000003</v>
      </c>
      <c r="H180" s="104">
        <v>-1.527949</v>
      </c>
      <c r="I180" s="92">
        <v>-2.1702625999999999E-2</v>
      </c>
      <c r="J180" s="93">
        <f t="shared" si="2"/>
        <v>1.906505048556378E-2</v>
      </c>
      <c r="K180" s="93">
        <f>I180/'סכום נכסי הקרן'!$C$42</f>
        <v>-3.0758244769584951E-5</v>
      </c>
    </row>
    <row r="181" spans="2:11">
      <c r="B181" s="87" t="s">
        <v>2040</v>
      </c>
      <c r="C181" s="89" t="s">
        <v>2041</v>
      </c>
      <c r="D181" s="90" t="s">
        <v>515</v>
      </c>
      <c r="E181" s="90" t="s">
        <v>120</v>
      </c>
      <c r="F181" s="103">
        <v>44984</v>
      </c>
      <c r="G181" s="92">
        <v>435.67832000000004</v>
      </c>
      <c r="H181" s="104">
        <v>-1.5232619999999999</v>
      </c>
      <c r="I181" s="92">
        <v>-6.6365210000000011E-3</v>
      </c>
      <c r="J181" s="93">
        <f t="shared" si="2"/>
        <v>5.8299676690509372E-3</v>
      </c>
      <c r="K181" s="93">
        <f>I181/'סכום נכסי הקרן'!$C$42</f>
        <v>-9.405669956091523E-6</v>
      </c>
    </row>
    <row r="182" spans="2:11">
      <c r="B182" s="87" t="s">
        <v>2042</v>
      </c>
      <c r="C182" s="89" t="s">
        <v>2043</v>
      </c>
      <c r="D182" s="90" t="s">
        <v>515</v>
      </c>
      <c r="E182" s="90" t="s">
        <v>120</v>
      </c>
      <c r="F182" s="103">
        <v>45068</v>
      </c>
      <c r="G182" s="92">
        <v>454.64544000000006</v>
      </c>
      <c r="H182" s="104">
        <v>-1.5000260000000001</v>
      </c>
      <c r="I182" s="92">
        <v>-6.8198000000000017E-3</v>
      </c>
      <c r="J182" s="93">
        <f t="shared" si="2"/>
        <v>5.9909723045242502E-3</v>
      </c>
      <c r="K182" s="93">
        <f>I182/'סכום נכסי הקרן'!$C$42</f>
        <v>-9.6654237915547882E-6</v>
      </c>
    </row>
    <row r="183" spans="2:11">
      <c r="B183" s="87" t="s">
        <v>2044</v>
      </c>
      <c r="C183" s="89" t="s">
        <v>2045</v>
      </c>
      <c r="D183" s="90" t="s">
        <v>515</v>
      </c>
      <c r="E183" s="90" t="s">
        <v>120</v>
      </c>
      <c r="F183" s="103">
        <v>45068</v>
      </c>
      <c r="G183" s="92">
        <v>1250.2749600000002</v>
      </c>
      <c r="H183" s="104">
        <v>-1.5000260000000001</v>
      </c>
      <c r="I183" s="92">
        <v>-1.8754451000000002E-2</v>
      </c>
      <c r="J183" s="93">
        <f t="shared" si="2"/>
        <v>1.6475174715909133E-2</v>
      </c>
      <c r="K183" s="93">
        <f>I183/'סכום נכסי הקרן'!$C$42</f>
        <v>-2.6579916844034789E-5</v>
      </c>
    </row>
    <row r="184" spans="2:11">
      <c r="B184" s="87" t="s">
        <v>2046</v>
      </c>
      <c r="C184" s="89" t="s">
        <v>2047</v>
      </c>
      <c r="D184" s="90" t="s">
        <v>515</v>
      </c>
      <c r="E184" s="90" t="s">
        <v>120</v>
      </c>
      <c r="F184" s="103">
        <v>45005</v>
      </c>
      <c r="G184" s="92">
        <v>511.61679000000004</v>
      </c>
      <c r="H184" s="104">
        <v>-1.1220509999999999</v>
      </c>
      <c r="I184" s="92">
        <v>-5.7406020000000009E-3</v>
      </c>
      <c r="J184" s="93">
        <f t="shared" si="2"/>
        <v>5.0429319911575879E-3</v>
      </c>
      <c r="K184" s="93">
        <f>I184/'סכום נכסי הקרן'!$C$42</f>
        <v>-8.1359205766513662E-6</v>
      </c>
    </row>
    <row r="185" spans="2:11">
      <c r="B185" s="87" t="s">
        <v>2048</v>
      </c>
      <c r="C185" s="89" t="s">
        <v>2049</v>
      </c>
      <c r="D185" s="90" t="s">
        <v>515</v>
      </c>
      <c r="E185" s="90" t="s">
        <v>120</v>
      </c>
      <c r="F185" s="103">
        <v>44984</v>
      </c>
      <c r="G185" s="92">
        <v>1080.5253450000002</v>
      </c>
      <c r="H185" s="104">
        <v>-1.439554</v>
      </c>
      <c r="I185" s="92">
        <v>-1.5554749000000001E-2</v>
      </c>
      <c r="J185" s="93">
        <f t="shared" si="2"/>
        <v>1.3664340664363509E-2</v>
      </c>
      <c r="K185" s="93">
        <f>I185/'סכום נכסי הקרן'!$C$42</f>
        <v>-2.2045109982149479E-5</v>
      </c>
    </row>
    <row r="186" spans="2:11">
      <c r="B186" s="87" t="s">
        <v>2050</v>
      </c>
      <c r="C186" s="89" t="s">
        <v>2051</v>
      </c>
      <c r="D186" s="90" t="s">
        <v>515</v>
      </c>
      <c r="E186" s="90" t="s">
        <v>120</v>
      </c>
      <c r="F186" s="103">
        <v>45068</v>
      </c>
      <c r="G186" s="92">
        <v>398.14299000000005</v>
      </c>
      <c r="H186" s="104">
        <v>-1.4163490000000001</v>
      </c>
      <c r="I186" s="92">
        <v>-5.6390950000000011E-3</v>
      </c>
      <c r="J186" s="93">
        <f t="shared" si="2"/>
        <v>4.9537613958739518E-3</v>
      </c>
      <c r="K186" s="93">
        <f>I186/'סכום נכסי הקרן'!$C$42</f>
        <v>-7.9920588544880563E-6</v>
      </c>
    </row>
    <row r="187" spans="2:11">
      <c r="B187" s="87" t="s">
        <v>2052</v>
      </c>
      <c r="C187" s="89" t="s">
        <v>2053</v>
      </c>
      <c r="D187" s="90" t="s">
        <v>515</v>
      </c>
      <c r="E187" s="90" t="s">
        <v>120</v>
      </c>
      <c r="F187" s="103">
        <v>44984</v>
      </c>
      <c r="G187" s="92">
        <v>569.40090000000009</v>
      </c>
      <c r="H187" s="104">
        <v>-1.314252</v>
      </c>
      <c r="I187" s="92">
        <v>-7.4833600000000014E-3</v>
      </c>
      <c r="J187" s="93">
        <f t="shared" si="2"/>
        <v>6.5738881645773465E-3</v>
      </c>
      <c r="K187" s="93">
        <f>I187/'סכום נכסי הקרן'!$C$42</f>
        <v>-1.0605860257598379E-5</v>
      </c>
    </row>
    <row r="188" spans="2:11">
      <c r="B188" s="87" t="s">
        <v>2054</v>
      </c>
      <c r="C188" s="89" t="s">
        <v>2055</v>
      </c>
      <c r="D188" s="90" t="s">
        <v>515</v>
      </c>
      <c r="E188" s="90" t="s">
        <v>120</v>
      </c>
      <c r="F188" s="103">
        <v>45105</v>
      </c>
      <c r="G188" s="92">
        <v>438.10718000000008</v>
      </c>
      <c r="H188" s="104">
        <v>-1.135599</v>
      </c>
      <c r="I188" s="92">
        <v>-4.975142000000001E-3</v>
      </c>
      <c r="J188" s="93">
        <f t="shared" si="2"/>
        <v>4.3705002981136373E-3</v>
      </c>
      <c r="K188" s="93">
        <f>I188/'סכום נכסי הקרן'!$C$42</f>
        <v>-7.0510654056077113E-6</v>
      </c>
    </row>
    <row r="189" spans="2:11">
      <c r="B189" s="87" t="s">
        <v>2056</v>
      </c>
      <c r="C189" s="89" t="s">
        <v>2057</v>
      </c>
      <c r="D189" s="90" t="s">
        <v>515</v>
      </c>
      <c r="E189" s="90" t="s">
        <v>120</v>
      </c>
      <c r="F189" s="103">
        <v>45106</v>
      </c>
      <c r="G189" s="92">
        <v>266.21269000000007</v>
      </c>
      <c r="H189" s="104">
        <v>-0.74632900000000002</v>
      </c>
      <c r="I189" s="92">
        <v>-1.9868230000000004E-3</v>
      </c>
      <c r="J189" s="93">
        <f t="shared" si="2"/>
        <v>1.7453593312108542E-3</v>
      </c>
      <c r="K189" s="93">
        <f>I189/'סכום נכסי הקרן'!$C$42</f>
        <v>-2.8158430296795003E-6</v>
      </c>
    </row>
    <row r="190" spans="2:11">
      <c r="B190" s="87" t="s">
        <v>2058</v>
      </c>
      <c r="C190" s="89" t="s">
        <v>2059</v>
      </c>
      <c r="D190" s="90" t="s">
        <v>515</v>
      </c>
      <c r="E190" s="90" t="s">
        <v>120</v>
      </c>
      <c r="F190" s="103">
        <v>45069</v>
      </c>
      <c r="G190" s="92">
        <v>1425.6904500000001</v>
      </c>
      <c r="H190" s="104">
        <v>-1.126401</v>
      </c>
      <c r="I190" s="92">
        <v>-1.6058992000000005E-2</v>
      </c>
      <c r="J190" s="93">
        <f t="shared" si="2"/>
        <v>1.4107301725941596E-2</v>
      </c>
      <c r="K190" s="93">
        <f>I190/'סכום נכסי הקרן'!$C$42</f>
        <v>-2.2759752975921289E-5</v>
      </c>
    </row>
    <row r="191" spans="2:11">
      <c r="B191" s="87" t="s">
        <v>2060</v>
      </c>
      <c r="C191" s="89" t="s">
        <v>2061</v>
      </c>
      <c r="D191" s="90" t="s">
        <v>515</v>
      </c>
      <c r="E191" s="90" t="s">
        <v>120</v>
      </c>
      <c r="F191" s="103">
        <v>45106</v>
      </c>
      <c r="G191" s="92">
        <v>1083.6435300000003</v>
      </c>
      <c r="H191" s="104">
        <v>-0.66350100000000001</v>
      </c>
      <c r="I191" s="92">
        <v>-7.189990000000002E-3</v>
      </c>
      <c r="J191" s="93">
        <f t="shared" si="2"/>
        <v>6.3161721692434258E-3</v>
      </c>
      <c r="K191" s="93">
        <f>I191/'סכום נכסי הקרן'!$C$42</f>
        <v>-1.0190078947629112E-5</v>
      </c>
    </row>
    <row r="192" spans="2:11">
      <c r="B192" s="87" t="s">
        <v>2062</v>
      </c>
      <c r="C192" s="89" t="s">
        <v>2063</v>
      </c>
      <c r="D192" s="90" t="s">
        <v>515</v>
      </c>
      <c r="E192" s="90" t="s">
        <v>120</v>
      </c>
      <c r="F192" s="103">
        <v>45061</v>
      </c>
      <c r="G192" s="92">
        <v>156.76750000000004</v>
      </c>
      <c r="H192" s="104">
        <v>-1.355137</v>
      </c>
      <c r="I192" s="92">
        <v>-2.1244140000000003E-3</v>
      </c>
      <c r="J192" s="93">
        <f t="shared" si="2"/>
        <v>1.8662285459021641E-3</v>
      </c>
      <c r="K192" s="93">
        <f>I192/'סכום נכסי הקרן'!$C$42</f>
        <v>-3.0108451301668774E-6</v>
      </c>
    </row>
    <row r="193" spans="2:11">
      <c r="B193" s="87" t="s">
        <v>2062</v>
      </c>
      <c r="C193" s="89" t="s">
        <v>2064</v>
      </c>
      <c r="D193" s="90" t="s">
        <v>515</v>
      </c>
      <c r="E193" s="90" t="s">
        <v>120</v>
      </c>
      <c r="F193" s="103">
        <v>45061</v>
      </c>
      <c r="G193" s="92">
        <v>228.19800000000004</v>
      </c>
      <c r="H193" s="104">
        <v>-1.355137</v>
      </c>
      <c r="I193" s="92">
        <v>-3.0923960000000003E-3</v>
      </c>
      <c r="J193" s="93">
        <f t="shared" si="2"/>
        <v>2.7165692235287795E-3</v>
      </c>
      <c r="K193" s="93">
        <f>I193/'סכום נכסי הקרן'!$C$42</f>
        <v>-4.3827264540468714E-6</v>
      </c>
    </row>
    <row r="194" spans="2:11">
      <c r="B194" s="87" t="s">
        <v>2065</v>
      </c>
      <c r="C194" s="89" t="s">
        <v>2066</v>
      </c>
      <c r="D194" s="90" t="s">
        <v>515</v>
      </c>
      <c r="E194" s="90" t="s">
        <v>120</v>
      </c>
      <c r="F194" s="103">
        <v>45061</v>
      </c>
      <c r="G194" s="92">
        <v>1380.5979</v>
      </c>
      <c r="H194" s="104">
        <v>-1.355137</v>
      </c>
      <c r="I194" s="92">
        <v>-1.8708993000000004E-2</v>
      </c>
      <c r="J194" s="93">
        <f t="shared" si="2"/>
        <v>1.6435241342640263E-2</v>
      </c>
      <c r="K194" s="93">
        <f>I194/'סכום נכסי הקרן'!$C$42</f>
        <v>-2.651549107865802E-5</v>
      </c>
    </row>
    <row r="195" spans="2:11">
      <c r="B195" s="87" t="s">
        <v>2067</v>
      </c>
      <c r="C195" s="89" t="s">
        <v>2068</v>
      </c>
      <c r="D195" s="90" t="s">
        <v>515</v>
      </c>
      <c r="E195" s="90" t="s">
        <v>120</v>
      </c>
      <c r="F195" s="103">
        <v>45061</v>
      </c>
      <c r="G195" s="92">
        <v>548.77644499999997</v>
      </c>
      <c r="H195" s="104">
        <v>-1.338479</v>
      </c>
      <c r="I195" s="92">
        <v>-7.3452550000000011E-3</v>
      </c>
      <c r="J195" s="93">
        <f t="shared" si="2"/>
        <v>6.4525674176175649E-3</v>
      </c>
      <c r="K195" s="93">
        <f>I195/'סכום נכסי הקרן'!$C$42</f>
        <v>-1.0410129685919932E-5</v>
      </c>
    </row>
    <row r="196" spans="2:11">
      <c r="B196" s="87" t="s">
        <v>2067</v>
      </c>
      <c r="C196" s="89" t="s">
        <v>2069</v>
      </c>
      <c r="D196" s="90" t="s">
        <v>515</v>
      </c>
      <c r="E196" s="90" t="s">
        <v>120</v>
      </c>
      <c r="F196" s="103">
        <v>45061</v>
      </c>
      <c r="G196" s="92">
        <v>273.42994000000004</v>
      </c>
      <c r="H196" s="104">
        <v>-1.338479</v>
      </c>
      <c r="I196" s="92">
        <v>-3.6598010000000003E-3</v>
      </c>
      <c r="J196" s="93">
        <f t="shared" si="2"/>
        <v>3.2150160460820186E-3</v>
      </c>
      <c r="K196" s="93">
        <f>I196/'סכום נכסי הקרן'!$C$42</f>
        <v>-5.1868863687726913E-6</v>
      </c>
    </row>
    <row r="197" spans="2:11">
      <c r="B197" s="87" t="s">
        <v>2070</v>
      </c>
      <c r="C197" s="89" t="s">
        <v>2071</v>
      </c>
      <c r="D197" s="90" t="s">
        <v>515</v>
      </c>
      <c r="E197" s="90" t="s">
        <v>120</v>
      </c>
      <c r="F197" s="103">
        <v>45062</v>
      </c>
      <c r="G197" s="92">
        <v>1260.6846400000002</v>
      </c>
      <c r="H197" s="104">
        <v>-1.122417</v>
      </c>
      <c r="I197" s="92">
        <v>-1.4150138000000001E-2</v>
      </c>
      <c r="J197" s="93">
        <f t="shared" si="2"/>
        <v>1.2430435623214192E-2</v>
      </c>
      <c r="K197" s="93">
        <f>I197/'סכום נכסי הקרן'!$C$42</f>
        <v>-2.0054412223083296E-5</v>
      </c>
    </row>
    <row r="198" spans="2:11">
      <c r="B198" s="87" t="s">
        <v>2070</v>
      </c>
      <c r="C198" s="89" t="s">
        <v>2072</v>
      </c>
      <c r="D198" s="90" t="s">
        <v>515</v>
      </c>
      <c r="E198" s="90" t="s">
        <v>120</v>
      </c>
      <c r="F198" s="103">
        <v>45062</v>
      </c>
      <c r="G198" s="92">
        <v>228.72316800000002</v>
      </c>
      <c r="H198" s="104">
        <v>-1.122417</v>
      </c>
      <c r="I198" s="92">
        <v>-2.5672280000000004E-3</v>
      </c>
      <c r="J198" s="93">
        <f t="shared" si="2"/>
        <v>2.2552262305931521E-3</v>
      </c>
      <c r="K198" s="93">
        <f>I198/'סכום נכסי הקרן'!$C$42</f>
        <v>-3.6384273130510592E-6</v>
      </c>
    </row>
    <row r="199" spans="2:11">
      <c r="B199" s="87" t="s">
        <v>2073</v>
      </c>
      <c r="C199" s="89" t="s">
        <v>2074</v>
      </c>
      <c r="D199" s="90" t="s">
        <v>515</v>
      </c>
      <c r="E199" s="90" t="s">
        <v>120</v>
      </c>
      <c r="F199" s="103">
        <v>45106</v>
      </c>
      <c r="G199" s="92">
        <v>393.31462500000004</v>
      </c>
      <c r="H199" s="104">
        <v>-0.27876499999999999</v>
      </c>
      <c r="I199" s="92">
        <v>-1.0964240000000004E-3</v>
      </c>
      <c r="J199" s="93">
        <f t="shared" si="2"/>
        <v>9.6317279363261339E-4</v>
      </c>
      <c r="K199" s="93">
        <f>I199/'סכום נכסי הקרן'!$C$42</f>
        <v>-1.5539169206181511E-6</v>
      </c>
    </row>
    <row r="200" spans="2:11">
      <c r="B200" s="87" t="s">
        <v>2075</v>
      </c>
      <c r="C200" s="89" t="s">
        <v>2076</v>
      </c>
      <c r="D200" s="90" t="s">
        <v>515</v>
      </c>
      <c r="E200" s="90" t="s">
        <v>120</v>
      </c>
      <c r="F200" s="103">
        <v>45085</v>
      </c>
      <c r="G200" s="92">
        <v>801.55954200000008</v>
      </c>
      <c r="H200" s="104">
        <v>-0.99267000000000005</v>
      </c>
      <c r="I200" s="92">
        <v>-7.9568420000000022E-3</v>
      </c>
      <c r="J200" s="93">
        <f t="shared" si="2"/>
        <v>6.9898266889755339E-3</v>
      </c>
      <c r="K200" s="93">
        <f>I200/'סכום נכסי הקרן'!$C$42</f>
        <v>-1.1276906943376987E-5</v>
      </c>
    </row>
    <row r="201" spans="2:11">
      <c r="B201" s="87" t="s">
        <v>2077</v>
      </c>
      <c r="C201" s="89" t="s">
        <v>2078</v>
      </c>
      <c r="D201" s="90" t="s">
        <v>515</v>
      </c>
      <c r="E201" s="90" t="s">
        <v>120</v>
      </c>
      <c r="F201" s="103">
        <v>45085</v>
      </c>
      <c r="G201" s="92">
        <v>440.63264000000004</v>
      </c>
      <c r="H201" s="104">
        <v>-0.96786300000000003</v>
      </c>
      <c r="I201" s="92">
        <v>-4.2647200000000005E-3</v>
      </c>
      <c r="J201" s="93">
        <f t="shared" si="2"/>
        <v>3.7464176964941286E-3</v>
      </c>
      <c r="K201" s="93">
        <f>I201/'סכום נכסי הקרן'!$C$42</f>
        <v>-6.0442133423736076E-6</v>
      </c>
    </row>
    <row r="202" spans="2:11">
      <c r="B202" s="87" t="s">
        <v>2077</v>
      </c>
      <c r="C202" s="89" t="s">
        <v>2079</v>
      </c>
      <c r="D202" s="90" t="s">
        <v>515</v>
      </c>
      <c r="E202" s="90" t="s">
        <v>120</v>
      </c>
      <c r="F202" s="103">
        <v>45085</v>
      </c>
      <c r="G202" s="92">
        <v>572.68320000000017</v>
      </c>
      <c r="H202" s="104">
        <v>-0.96786300000000003</v>
      </c>
      <c r="I202" s="92">
        <v>-5.5427890000000002E-3</v>
      </c>
      <c r="J202" s="93">
        <f t="shared" si="2"/>
        <v>4.8691597097893866E-3</v>
      </c>
      <c r="K202" s="93">
        <f>I202/'סכום נכסי הקרן'!$C$42</f>
        <v>-7.8555682970421648E-6</v>
      </c>
    </row>
    <row r="203" spans="2:11">
      <c r="B203" s="87" t="s">
        <v>2080</v>
      </c>
      <c r="C203" s="89" t="s">
        <v>2081</v>
      </c>
      <c r="D203" s="90" t="s">
        <v>515</v>
      </c>
      <c r="E203" s="90" t="s">
        <v>120</v>
      </c>
      <c r="F203" s="103">
        <v>45084</v>
      </c>
      <c r="G203" s="92">
        <v>659.14396799999997</v>
      </c>
      <c r="H203" s="104">
        <v>-0.86389099999999996</v>
      </c>
      <c r="I203" s="92">
        <v>-5.6942830000000014E-3</v>
      </c>
      <c r="J203" s="93">
        <f t="shared" si="2"/>
        <v>5.0022422574156518E-3</v>
      </c>
      <c r="K203" s="93">
        <f>I203/'סכום נכסי הקרן'!$C$42</f>
        <v>-8.0702745511665988E-6</v>
      </c>
    </row>
    <row r="204" spans="2:11">
      <c r="B204" s="87" t="s">
        <v>2082</v>
      </c>
      <c r="C204" s="89" t="s">
        <v>2083</v>
      </c>
      <c r="D204" s="90" t="s">
        <v>515</v>
      </c>
      <c r="E204" s="90" t="s">
        <v>120</v>
      </c>
      <c r="F204" s="103">
        <v>45084</v>
      </c>
      <c r="G204" s="92">
        <v>1695.0436150000003</v>
      </c>
      <c r="H204" s="104">
        <v>-0.83089299999999999</v>
      </c>
      <c r="I204" s="92">
        <v>-1.4083993000000003E-2</v>
      </c>
      <c r="J204" s="93">
        <f t="shared" ref="J204:J267" si="3">IFERROR(I204/$I$11,0)</f>
        <v>1.2372329393840495E-2</v>
      </c>
      <c r="K204" s="93">
        <f>I204/'סכום נכסי הקרן'!$C$42</f>
        <v>-1.996066761815465E-5</v>
      </c>
    </row>
    <row r="205" spans="2:11">
      <c r="B205" s="87" t="s">
        <v>2084</v>
      </c>
      <c r="C205" s="89" t="s">
        <v>2085</v>
      </c>
      <c r="D205" s="90" t="s">
        <v>515</v>
      </c>
      <c r="E205" s="90" t="s">
        <v>120</v>
      </c>
      <c r="F205" s="103">
        <v>45084</v>
      </c>
      <c r="G205" s="92">
        <v>401.53469999999999</v>
      </c>
      <c r="H205" s="104">
        <v>-0.77594399999999997</v>
      </c>
      <c r="I205" s="92">
        <v>-3.1156840000000005E-3</v>
      </c>
      <c r="J205" s="93">
        <f t="shared" si="3"/>
        <v>2.7370269734668658E-3</v>
      </c>
      <c r="K205" s="93">
        <f>I205/'סכום נכסי הקרן'!$C$42</f>
        <v>-4.4157315845870236E-6</v>
      </c>
    </row>
    <row r="206" spans="2:11">
      <c r="B206" s="87" t="s">
        <v>2086</v>
      </c>
      <c r="C206" s="89" t="s">
        <v>2087</v>
      </c>
      <c r="D206" s="90" t="s">
        <v>515</v>
      </c>
      <c r="E206" s="90" t="s">
        <v>120</v>
      </c>
      <c r="F206" s="103">
        <v>45076</v>
      </c>
      <c r="G206" s="92">
        <v>115.41192000000001</v>
      </c>
      <c r="H206" s="104">
        <v>3.4951999999999997E-2</v>
      </c>
      <c r="I206" s="92">
        <v>4.0339000000000008E-5</v>
      </c>
      <c r="J206" s="93">
        <f t="shared" si="3"/>
        <v>-3.5436498400569477E-5</v>
      </c>
      <c r="K206" s="93">
        <f>I206/'סכום נכסי הקרן'!$C$42</f>
        <v>5.7170815907728754E-8</v>
      </c>
    </row>
    <row r="207" spans="2:11">
      <c r="B207" s="87" t="s">
        <v>2086</v>
      </c>
      <c r="C207" s="89" t="s">
        <v>2088</v>
      </c>
      <c r="D207" s="90" t="s">
        <v>515</v>
      </c>
      <c r="E207" s="90" t="s">
        <v>120</v>
      </c>
      <c r="F207" s="103">
        <v>45076</v>
      </c>
      <c r="G207" s="92">
        <v>409.26558399999999</v>
      </c>
      <c r="H207" s="104">
        <v>3.4951999999999997E-2</v>
      </c>
      <c r="I207" s="92">
        <v>1.4304700000000004E-4</v>
      </c>
      <c r="J207" s="93">
        <f t="shared" si="3"/>
        <v>-1.2566213308972117E-4</v>
      </c>
      <c r="K207" s="93">
        <f>I207/'סכום נכסי הקרן'!$C$42</f>
        <v>2.0273466628208127E-7</v>
      </c>
    </row>
    <row r="208" spans="2:11">
      <c r="B208" s="87" t="s">
        <v>2089</v>
      </c>
      <c r="C208" s="89" t="s">
        <v>2090</v>
      </c>
      <c r="D208" s="90" t="s">
        <v>515</v>
      </c>
      <c r="E208" s="90" t="s">
        <v>120</v>
      </c>
      <c r="F208" s="103">
        <v>45076</v>
      </c>
      <c r="G208" s="92">
        <v>288.60795000000007</v>
      </c>
      <c r="H208" s="104">
        <v>6.2021E-2</v>
      </c>
      <c r="I208" s="92">
        <v>1.7899700000000002E-4</v>
      </c>
      <c r="J208" s="93">
        <f t="shared" si="3"/>
        <v>-1.5724303785931068E-4</v>
      </c>
      <c r="K208" s="93">
        <f>I208/'סכום נכסי הקרן'!$C$42</f>
        <v>2.5368513188318311E-7</v>
      </c>
    </row>
    <row r="209" spans="2:11">
      <c r="B209" s="87" t="s">
        <v>2091</v>
      </c>
      <c r="C209" s="89" t="s">
        <v>2092</v>
      </c>
      <c r="D209" s="90" t="s">
        <v>515</v>
      </c>
      <c r="E209" s="90" t="s">
        <v>120</v>
      </c>
      <c r="F209" s="103">
        <v>45070</v>
      </c>
      <c r="G209" s="92">
        <v>443.40800000000013</v>
      </c>
      <c r="H209" s="104">
        <v>0.28299299999999999</v>
      </c>
      <c r="I209" s="92">
        <v>1.2548150000000003E-3</v>
      </c>
      <c r="J209" s="93">
        <f t="shared" si="3"/>
        <v>-1.1023141312504175E-3</v>
      </c>
      <c r="K209" s="93">
        <f>I209/'סכום נכסי הקרן'!$C$42</f>
        <v>1.7783980109387109E-6</v>
      </c>
    </row>
    <row r="210" spans="2:11">
      <c r="B210" s="87" t="s">
        <v>2091</v>
      </c>
      <c r="C210" s="89" t="s">
        <v>2093</v>
      </c>
      <c r="D210" s="90" t="s">
        <v>515</v>
      </c>
      <c r="E210" s="90" t="s">
        <v>120</v>
      </c>
      <c r="F210" s="103">
        <v>45070</v>
      </c>
      <c r="G210" s="92">
        <v>254.45640000000003</v>
      </c>
      <c r="H210" s="104">
        <v>0.28299299999999999</v>
      </c>
      <c r="I210" s="92">
        <v>7.2009400000000012E-4</v>
      </c>
      <c r="J210" s="93">
        <f t="shared" si="3"/>
        <v>-6.3257913878032857E-4</v>
      </c>
      <c r="K210" s="93">
        <f>I210/'סכום נכסי הקרן'!$C$42</f>
        <v>1.0205597935065329E-6</v>
      </c>
    </row>
    <row r="211" spans="2:11">
      <c r="B211" s="87" t="s">
        <v>2094</v>
      </c>
      <c r="C211" s="89" t="s">
        <v>2095</v>
      </c>
      <c r="D211" s="90" t="s">
        <v>515</v>
      </c>
      <c r="E211" s="90" t="s">
        <v>120</v>
      </c>
      <c r="F211" s="103">
        <v>45070</v>
      </c>
      <c r="G211" s="92">
        <v>842.88687800000014</v>
      </c>
      <c r="H211" s="104">
        <v>0.142511</v>
      </c>
      <c r="I211" s="92">
        <v>1.2012050000000003E-3</v>
      </c>
      <c r="J211" s="93">
        <f t="shared" si="3"/>
        <v>-1.0552194913422757E-3</v>
      </c>
      <c r="K211" s="93">
        <f>I211/'סכום נכסי הקרן'!$C$42</f>
        <v>1.7024187491619357E-6</v>
      </c>
    </row>
    <row r="212" spans="2:11">
      <c r="B212" s="87" t="s">
        <v>2096</v>
      </c>
      <c r="C212" s="89" t="s">
        <v>2097</v>
      </c>
      <c r="D212" s="90" t="s">
        <v>515</v>
      </c>
      <c r="E212" s="90" t="s">
        <v>120</v>
      </c>
      <c r="F212" s="103">
        <v>45070</v>
      </c>
      <c r="G212" s="92">
        <v>347.26734000000005</v>
      </c>
      <c r="H212" s="104">
        <v>0.36377900000000002</v>
      </c>
      <c r="I212" s="92">
        <v>1.2632870000000003E-3</v>
      </c>
      <c r="J212" s="93">
        <f t="shared" si="3"/>
        <v>-1.1097565074731702E-3</v>
      </c>
      <c r="K212" s="93">
        <f>I212/'סכום נכסי הקרן'!$C$42</f>
        <v>1.7904050302592265E-6</v>
      </c>
    </row>
    <row r="213" spans="2:11">
      <c r="B213" s="87" t="s">
        <v>2098</v>
      </c>
      <c r="C213" s="89" t="s">
        <v>2099</v>
      </c>
      <c r="D213" s="90" t="s">
        <v>515</v>
      </c>
      <c r="E213" s="90" t="s">
        <v>120</v>
      </c>
      <c r="F213" s="103">
        <v>45070</v>
      </c>
      <c r="G213" s="92">
        <v>636.82824000000016</v>
      </c>
      <c r="H213" s="104">
        <v>0.25026700000000002</v>
      </c>
      <c r="I213" s="92">
        <v>1.5937700000000002E-3</v>
      </c>
      <c r="J213" s="93">
        <f t="shared" si="3"/>
        <v>-1.400075065219158E-3</v>
      </c>
      <c r="K213" s="93">
        <f>I213/'סכום נכסי הקרן'!$C$42</f>
        <v>2.2587850781938284E-6</v>
      </c>
    </row>
    <row r="214" spans="2:11">
      <c r="B214" s="87" t="s">
        <v>2098</v>
      </c>
      <c r="C214" s="89" t="s">
        <v>2100</v>
      </c>
      <c r="D214" s="90" t="s">
        <v>515</v>
      </c>
      <c r="E214" s="90" t="s">
        <v>120</v>
      </c>
      <c r="F214" s="103">
        <v>45070</v>
      </c>
      <c r="G214" s="92">
        <v>417.14844500000004</v>
      </c>
      <c r="H214" s="104">
        <v>0.25026700000000002</v>
      </c>
      <c r="I214" s="92">
        <v>1.0439840000000002E-3</v>
      </c>
      <c r="J214" s="93">
        <f t="shared" si="3"/>
        <v>-9.1710596063908681E-4</v>
      </c>
      <c r="K214" s="93">
        <f>I214/'סכום נכסי הקרן'!$C$42</f>
        <v>1.4795958520194921E-6</v>
      </c>
    </row>
    <row r="215" spans="2:11">
      <c r="B215" s="87" t="s">
        <v>2101</v>
      </c>
      <c r="C215" s="89" t="s">
        <v>2102</v>
      </c>
      <c r="D215" s="90" t="s">
        <v>515</v>
      </c>
      <c r="E215" s="90" t="s">
        <v>120</v>
      </c>
      <c r="F215" s="103">
        <v>45077</v>
      </c>
      <c r="G215" s="92">
        <v>344.29133200000001</v>
      </c>
      <c r="H215" s="104">
        <v>0.259876</v>
      </c>
      <c r="I215" s="92">
        <v>8.9473100000000017E-4</v>
      </c>
      <c r="J215" s="93">
        <f t="shared" si="3"/>
        <v>-7.8599205856466267E-4</v>
      </c>
      <c r="K215" s="93">
        <f>I215/'סכום נכסי הקרן'!$C$42</f>
        <v>1.2680656755977603E-6</v>
      </c>
    </row>
    <row r="216" spans="2:11">
      <c r="B216" s="87" t="s">
        <v>2103</v>
      </c>
      <c r="C216" s="89" t="s">
        <v>2104</v>
      </c>
      <c r="D216" s="90" t="s">
        <v>515</v>
      </c>
      <c r="E216" s="90" t="s">
        <v>120</v>
      </c>
      <c r="F216" s="103">
        <v>45077</v>
      </c>
      <c r="G216" s="92">
        <v>333.27503999999999</v>
      </c>
      <c r="H216" s="104">
        <v>0.286775</v>
      </c>
      <c r="I216" s="92">
        <v>9.557490000000002E-4</v>
      </c>
      <c r="J216" s="93">
        <f t="shared" si="3"/>
        <v>-8.3959438533047124E-4</v>
      </c>
      <c r="K216" s="93">
        <f>I216/'סכום נכסי הקרן'!$C$42</f>
        <v>1.354543992984354E-6</v>
      </c>
    </row>
    <row r="217" spans="2:11">
      <c r="B217" s="87" t="s">
        <v>2105</v>
      </c>
      <c r="C217" s="89" t="s">
        <v>2106</v>
      </c>
      <c r="D217" s="90" t="s">
        <v>515</v>
      </c>
      <c r="E217" s="90" t="s">
        <v>120</v>
      </c>
      <c r="F217" s="103">
        <v>45077</v>
      </c>
      <c r="G217" s="92">
        <v>845.00652100000025</v>
      </c>
      <c r="H217" s="104">
        <v>0.36738399999999999</v>
      </c>
      <c r="I217" s="92">
        <v>3.1044170000000008E-3</v>
      </c>
      <c r="J217" s="93">
        <f t="shared" si="3"/>
        <v>-2.7271292807258657E-3</v>
      </c>
      <c r="K217" s="93">
        <f>I217/'סכום נכסי הקרן'!$C$42</f>
        <v>4.3997633260076749E-6</v>
      </c>
    </row>
    <row r="218" spans="2:11">
      <c r="B218" s="87" t="s">
        <v>2107</v>
      </c>
      <c r="C218" s="89" t="s">
        <v>2108</v>
      </c>
      <c r="D218" s="90" t="s">
        <v>515</v>
      </c>
      <c r="E218" s="90" t="s">
        <v>120</v>
      </c>
      <c r="F218" s="103">
        <v>45083</v>
      </c>
      <c r="G218" s="92">
        <v>581.12340000000006</v>
      </c>
      <c r="H218" s="104">
        <v>0.515648</v>
      </c>
      <c r="I218" s="92">
        <v>2.9965500000000006E-3</v>
      </c>
      <c r="J218" s="93">
        <f t="shared" si="3"/>
        <v>-2.6323716324704745E-3</v>
      </c>
      <c r="K218" s="93">
        <f>I218/'סכום נכסי הקרן'!$C$42</f>
        <v>4.2468878357992171E-6</v>
      </c>
    </row>
    <row r="219" spans="2:11">
      <c r="B219" s="87" t="s">
        <v>2109</v>
      </c>
      <c r="C219" s="89" t="s">
        <v>2110</v>
      </c>
      <c r="D219" s="90" t="s">
        <v>515</v>
      </c>
      <c r="E219" s="90" t="s">
        <v>120</v>
      </c>
      <c r="F219" s="103">
        <v>45083</v>
      </c>
      <c r="G219" s="92">
        <v>1162.8720000000003</v>
      </c>
      <c r="H219" s="104">
        <v>0.56913400000000003</v>
      </c>
      <c r="I219" s="92">
        <v>6.6183000000000006E-3</v>
      </c>
      <c r="J219" s="93">
        <f t="shared" si="3"/>
        <v>-5.813961113673838E-3</v>
      </c>
      <c r="K219" s="93">
        <f>I219/'סכום נכסי הקרן'!$C$42</f>
        <v>9.3798460775458277E-6</v>
      </c>
    </row>
    <row r="220" spans="2:11">
      <c r="B220" s="87" t="s">
        <v>2111</v>
      </c>
      <c r="C220" s="89" t="s">
        <v>2112</v>
      </c>
      <c r="D220" s="90" t="s">
        <v>515</v>
      </c>
      <c r="E220" s="90" t="s">
        <v>120</v>
      </c>
      <c r="F220" s="103">
        <v>45082</v>
      </c>
      <c r="G220" s="92">
        <v>465.59519300000005</v>
      </c>
      <c r="H220" s="104">
        <v>0.66162500000000002</v>
      </c>
      <c r="I220" s="92">
        <v>3.0804940000000005E-3</v>
      </c>
      <c r="J220" s="93">
        <f t="shared" si="3"/>
        <v>-2.706113703958052E-3</v>
      </c>
      <c r="K220" s="93">
        <f>I220/'סכום נכסי הקרן'!$C$42</f>
        <v>4.3658582359221345E-6</v>
      </c>
    </row>
    <row r="221" spans="2:11">
      <c r="B221" s="87" t="s">
        <v>2113</v>
      </c>
      <c r="C221" s="89" t="s">
        <v>2114</v>
      </c>
      <c r="D221" s="90" t="s">
        <v>515</v>
      </c>
      <c r="E221" s="90" t="s">
        <v>120</v>
      </c>
      <c r="F221" s="103">
        <v>45082</v>
      </c>
      <c r="G221" s="92">
        <v>582.0612000000001</v>
      </c>
      <c r="H221" s="104">
        <v>0.673095</v>
      </c>
      <c r="I221" s="92">
        <v>3.9178270000000005E-3</v>
      </c>
      <c r="J221" s="93">
        <f t="shared" si="3"/>
        <v>-3.4416834879200751E-3</v>
      </c>
      <c r="K221" s="93">
        <f>I221/'סכום נכסי הקרן'!$C$42</f>
        <v>5.5525760721715763E-6</v>
      </c>
    </row>
    <row r="222" spans="2:11">
      <c r="B222" s="87" t="s">
        <v>2115</v>
      </c>
      <c r="C222" s="89" t="s">
        <v>2116</v>
      </c>
      <c r="D222" s="90" t="s">
        <v>515</v>
      </c>
      <c r="E222" s="90" t="s">
        <v>120</v>
      </c>
      <c r="F222" s="103">
        <v>45082</v>
      </c>
      <c r="G222" s="92">
        <v>349.30236600000006</v>
      </c>
      <c r="H222" s="104">
        <v>0.69176199999999999</v>
      </c>
      <c r="I222" s="92">
        <v>2.4163420000000006E-3</v>
      </c>
      <c r="J222" s="93">
        <f t="shared" si="3"/>
        <v>-2.1226777911755091E-3</v>
      </c>
      <c r="K222" s="93">
        <f>I222/'סכום נכסי הקרן'!$C$42</f>
        <v>3.4245827524755975E-6</v>
      </c>
    </row>
    <row r="223" spans="2:11">
      <c r="B223" s="87" t="s">
        <v>2115</v>
      </c>
      <c r="C223" s="89" t="s">
        <v>2117</v>
      </c>
      <c r="D223" s="90" t="s">
        <v>515</v>
      </c>
      <c r="E223" s="90" t="s">
        <v>120</v>
      </c>
      <c r="F223" s="103">
        <v>45082</v>
      </c>
      <c r="G223" s="92">
        <v>319.95173</v>
      </c>
      <c r="H223" s="104">
        <v>0.69176199999999999</v>
      </c>
      <c r="I223" s="92">
        <v>2.213305E-3</v>
      </c>
      <c r="J223" s="93">
        <f t="shared" si="3"/>
        <v>-1.9443163958569229E-3</v>
      </c>
      <c r="K223" s="93">
        <f>I223/'סכום נכסי הקרן'!$C$42</f>
        <v>3.1368267111890618E-6</v>
      </c>
    </row>
    <row r="224" spans="2:11">
      <c r="B224" s="87" t="s">
        <v>2118</v>
      </c>
      <c r="C224" s="89" t="s">
        <v>2119</v>
      </c>
      <c r="D224" s="90" t="s">
        <v>515</v>
      </c>
      <c r="E224" s="90" t="s">
        <v>120</v>
      </c>
      <c r="F224" s="103">
        <v>45082</v>
      </c>
      <c r="G224" s="92">
        <v>320.02904000000007</v>
      </c>
      <c r="H224" s="104">
        <v>0.71575200000000005</v>
      </c>
      <c r="I224" s="92">
        <v>2.2906150000000002E-3</v>
      </c>
      <c r="J224" s="93">
        <f t="shared" si="3"/>
        <v>-2.0122307142918872E-3</v>
      </c>
      <c r="K224" s="93">
        <f>I224/'סכום נכסי הקרן'!$C$42</f>
        <v>3.2463950142661465E-6</v>
      </c>
    </row>
    <row r="225" spans="2:11">
      <c r="B225" s="87" t="s">
        <v>2120</v>
      </c>
      <c r="C225" s="89" t="s">
        <v>2121</v>
      </c>
      <c r="D225" s="90" t="s">
        <v>515</v>
      </c>
      <c r="E225" s="90" t="s">
        <v>120</v>
      </c>
      <c r="F225" s="103">
        <v>45090</v>
      </c>
      <c r="G225" s="92">
        <v>346.98600000000005</v>
      </c>
      <c r="H225" s="104">
        <v>3.811477</v>
      </c>
      <c r="I225" s="92">
        <v>1.3225290000000002E-2</v>
      </c>
      <c r="J225" s="93">
        <f t="shared" si="3"/>
        <v>-1.1617986760506396E-2</v>
      </c>
      <c r="K225" s="93">
        <f>I225/'סכום נכסי הקרן'!$C$42</f>
        <v>1.8743662954369864E-5</v>
      </c>
    </row>
    <row r="226" spans="2:11">
      <c r="B226" s="87" t="s">
        <v>2122</v>
      </c>
      <c r="C226" s="89" t="s">
        <v>2123</v>
      </c>
      <c r="D226" s="90" t="s">
        <v>515</v>
      </c>
      <c r="E226" s="90" t="s">
        <v>120</v>
      </c>
      <c r="F226" s="103">
        <v>45090</v>
      </c>
      <c r="G226" s="92">
        <v>346.98600000000005</v>
      </c>
      <c r="H226" s="104">
        <v>3.6817470000000001</v>
      </c>
      <c r="I226" s="92">
        <v>1.2775146000000001E-2</v>
      </c>
      <c r="J226" s="93">
        <f t="shared" si="3"/>
        <v>-1.1222549909418714E-2</v>
      </c>
      <c r="K226" s="93">
        <f>I226/'סכום נכסי הקרן'!$C$42</f>
        <v>1.8105692262087738E-5</v>
      </c>
    </row>
    <row r="227" spans="2:11">
      <c r="B227" s="87" t="s">
        <v>2124</v>
      </c>
      <c r="C227" s="89" t="s">
        <v>2125</v>
      </c>
      <c r="D227" s="90" t="s">
        <v>515</v>
      </c>
      <c r="E227" s="90" t="s">
        <v>120</v>
      </c>
      <c r="F227" s="103">
        <v>45089</v>
      </c>
      <c r="G227" s="92">
        <v>578.30999999999995</v>
      </c>
      <c r="H227" s="104">
        <v>3.1743079999999999</v>
      </c>
      <c r="I227" s="92">
        <v>1.8357339000000004E-2</v>
      </c>
      <c r="J227" s="93">
        <f t="shared" si="3"/>
        <v>-1.612632475054443E-2</v>
      </c>
      <c r="K227" s="93">
        <f>I227/'סכום נכסי הקרן'!$C$42</f>
        <v>2.6017106237754269E-5</v>
      </c>
    </row>
    <row r="228" spans="2:11">
      <c r="B228" s="87" t="s">
        <v>2126</v>
      </c>
      <c r="C228" s="89" t="s">
        <v>2127</v>
      </c>
      <c r="D228" s="90" t="s">
        <v>515</v>
      </c>
      <c r="E228" s="90" t="s">
        <v>120</v>
      </c>
      <c r="F228" s="103">
        <v>45089</v>
      </c>
      <c r="G228" s="92">
        <v>925.29600000000016</v>
      </c>
      <c r="H228" s="104">
        <v>3.1884579999999998</v>
      </c>
      <c r="I228" s="92">
        <v>2.9502675000000003E-2</v>
      </c>
      <c r="J228" s="93">
        <f t="shared" si="3"/>
        <v>-2.5917139627904037E-2</v>
      </c>
      <c r="K228" s="93">
        <f>I228/'סכום נכסי הקרן'!$C$42</f>
        <v>4.181293540272568E-5</v>
      </c>
    </row>
    <row r="229" spans="2:11">
      <c r="B229" s="87" t="s">
        <v>2128</v>
      </c>
      <c r="C229" s="89" t="s">
        <v>2129</v>
      </c>
      <c r="D229" s="90" t="s">
        <v>515</v>
      </c>
      <c r="E229" s="90" t="s">
        <v>120</v>
      </c>
      <c r="F229" s="103">
        <v>45089</v>
      </c>
      <c r="G229" s="92">
        <v>462.64800000000008</v>
      </c>
      <c r="H229" s="104">
        <v>3.1884579999999998</v>
      </c>
      <c r="I229" s="92">
        <v>1.4751338000000003E-2</v>
      </c>
      <c r="J229" s="93">
        <f t="shared" si="3"/>
        <v>-1.2958570253185744E-2</v>
      </c>
      <c r="K229" s="93">
        <f>I229/'סכום נכסי הקרן'!$C$42</f>
        <v>2.0906468409992406E-5</v>
      </c>
    </row>
    <row r="230" spans="2:11">
      <c r="B230" s="87" t="s">
        <v>2130</v>
      </c>
      <c r="C230" s="89" t="s">
        <v>2131</v>
      </c>
      <c r="D230" s="90" t="s">
        <v>515</v>
      </c>
      <c r="E230" s="90" t="s">
        <v>120</v>
      </c>
      <c r="F230" s="103">
        <v>45089</v>
      </c>
      <c r="G230" s="92">
        <v>578.30999999999995</v>
      </c>
      <c r="H230" s="104">
        <v>3.113038</v>
      </c>
      <c r="I230" s="92">
        <v>1.8003012000000002E-2</v>
      </c>
      <c r="J230" s="93">
        <f t="shared" si="3"/>
        <v>-1.5815060014959047E-2</v>
      </c>
      <c r="K230" s="93">
        <f>I230/'סכום נכסי הקרן'!$C$42</f>
        <v>2.5514933063205126E-5</v>
      </c>
    </row>
    <row r="231" spans="2:11">
      <c r="B231" s="87" t="s">
        <v>2132</v>
      </c>
      <c r="C231" s="89" t="s">
        <v>2133</v>
      </c>
      <c r="D231" s="90" t="s">
        <v>515</v>
      </c>
      <c r="E231" s="90" t="s">
        <v>120</v>
      </c>
      <c r="F231" s="103">
        <v>45089</v>
      </c>
      <c r="G231" s="92">
        <v>158.91500000000002</v>
      </c>
      <c r="H231" s="104">
        <v>2.990151</v>
      </c>
      <c r="I231" s="92">
        <v>4.7517980000000007E-3</v>
      </c>
      <c r="J231" s="93">
        <f t="shared" si="3"/>
        <v>-4.1742998643206136E-3</v>
      </c>
      <c r="K231" s="93">
        <f>I231/'סכום נכסי הקרן'!$C$42</f>
        <v>6.7345290832374049E-6</v>
      </c>
    </row>
    <row r="232" spans="2:11">
      <c r="B232" s="87" t="s">
        <v>2134</v>
      </c>
      <c r="C232" s="89" t="s">
        <v>2135</v>
      </c>
      <c r="D232" s="90" t="s">
        <v>515</v>
      </c>
      <c r="E232" s="90" t="s">
        <v>120</v>
      </c>
      <c r="F232" s="103">
        <v>45089</v>
      </c>
      <c r="G232" s="92">
        <v>462.64800000000008</v>
      </c>
      <c r="H232" s="104">
        <v>2.8343180000000001</v>
      </c>
      <c r="I232" s="92">
        <v>1.3112914000000003E-2</v>
      </c>
      <c r="J232" s="93">
        <f t="shared" si="3"/>
        <v>-1.1519268102526218E-2</v>
      </c>
      <c r="K232" s="93">
        <f>I232/'סכום נכסי הקרן'!$C$42</f>
        <v>1.8584397042759592E-5</v>
      </c>
    </row>
    <row r="233" spans="2:11">
      <c r="B233" s="87" t="s">
        <v>2136</v>
      </c>
      <c r="C233" s="89" t="s">
        <v>2137</v>
      </c>
      <c r="D233" s="90" t="s">
        <v>515</v>
      </c>
      <c r="E233" s="90" t="s">
        <v>120</v>
      </c>
      <c r="F233" s="103">
        <v>45089</v>
      </c>
      <c r="G233" s="92">
        <v>462.64800000000008</v>
      </c>
      <c r="H233" s="104">
        <v>2.8161170000000002</v>
      </c>
      <c r="I233" s="92">
        <v>1.3028709000000001E-2</v>
      </c>
      <c r="J233" s="93">
        <f t="shared" si="3"/>
        <v>-1.1445296751034608E-2</v>
      </c>
      <c r="K233" s="93">
        <f>I233/'סכום נכסי הקרן'!$C$42</f>
        <v>1.8465056738004628E-5</v>
      </c>
    </row>
    <row r="234" spans="2:11">
      <c r="B234" s="87" t="s">
        <v>2138</v>
      </c>
      <c r="C234" s="89" t="s">
        <v>2139</v>
      </c>
      <c r="D234" s="90" t="s">
        <v>515</v>
      </c>
      <c r="E234" s="90" t="s">
        <v>120</v>
      </c>
      <c r="F234" s="103">
        <v>45098</v>
      </c>
      <c r="G234" s="92">
        <v>1538.3046000000002</v>
      </c>
      <c r="H234" s="104">
        <v>2.580441</v>
      </c>
      <c r="I234" s="92">
        <v>3.9695043000000006E-2</v>
      </c>
      <c r="J234" s="93">
        <f t="shared" si="3"/>
        <v>-3.487080313790715E-2</v>
      </c>
      <c r="K234" s="93">
        <f>I234/'סכום נכסי הקרן'!$C$42</f>
        <v>5.6258161972343811E-5</v>
      </c>
    </row>
    <row r="235" spans="2:11">
      <c r="B235" s="87" t="s">
        <v>2140</v>
      </c>
      <c r="C235" s="89" t="s">
        <v>2141</v>
      </c>
      <c r="D235" s="90" t="s">
        <v>515</v>
      </c>
      <c r="E235" s="90" t="s">
        <v>120</v>
      </c>
      <c r="F235" s="103">
        <v>45098</v>
      </c>
      <c r="G235" s="92">
        <v>578.30999999999995</v>
      </c>
      <c r="H235" s="104">
        <v>2.6252740000000001</v>
      </c>
      <c r="I235" s="92">
        <v>1.5182221000000003E-2</v>
      </c>
      <c r="J235" s="93">
        <f t="shared" si="3"/>
        <v>-1.3337086942750001E-2</v>
      </c>
      <c r="K235" s="93">
        <f>I235/'סכום נכסי הקרן'!$C$42</f>
        <v>2.1517141274237179E-5</v>
      </c>
    </row>
    <row r="236" spans="2:11">
      <c r="B236" s="87" t="s">
        <v>2142</v>
      </c>
      <c r="C236" s="89" t="s">
        <v>2143</v>
      </c>
      <c r="D236" s="90" t="s">
        <v>515</v>
      </c>
      <c r="E236" s="90" t="s">
        <v>120</v>
      </c>
      <c r="F236" s="103">
        <v>45098</v>
      </c>
      <c r="G236" s="92">
        <v>462.64800000000008</v>
      </c>
      <c r="H236" s="104">
        <v>2.6254620000000002</v>
      </c>
      <c r="I236" s="92">
        <v>1.2146646000000002E-2</v>
      </c>
      <c r="J236" s="93">
        <f t="shared" si="3"/>
        <v>-1.0670433118106141E-2</v>
      </c>
      <c r="K236" s="93">
        <f>I236/'סכום נכסי הקרן'!$C$42</f>
        <v>1.721494490102258E-5</v>
      </c>
    </row>
    <row r="237" spans="2:11">
      <c r="B237" s="87" t="s">
        <v>2144</v>
      </c>
      <c r="C237" s="89" t="s">
        <v>2145</v>
      </c>
      <c r="D237" s="90" t="s">
        <v>515</v>
      </c>
      <c r="E237" s="90" t="s">
        <v>120</v>
      </c>
      <c r="F237" s="103">
        <v>45097</v>
      </c>
      <c r="G237" s="92">
        <v>925.29600000000016</v>
      </c>
      <c r="H237" s="104">
        <v>2.3033679999999999</v>
      </c>
      <c r="I237" s="92">
        <v>2.1312976000000004E-2</v>
      </c>
      <c r="J237" s="93">
        <f t="shared" si="3"/>
        <v>-1.8722755644298959E-2</v>
      </c>
      <c r="K237" s="93">
        <f>I237/'סכום נכסי הקרן'!$C$42</f>
        <v>3.0206009750907091E-5</v>
      </c>
    </row>
    <row r="238" spans="2:11">
      <c r="B238" s="87" t="s">
        <v>2146</v>
      </c>
      <c r="C238" s="89" t="s">
        <v>2147</v>
      </c>
      <c r="D238" s="90" t="s">
        <v>515</v>
      </c>
      <c r="E238" s="90" t="s">
        <v>120</v>
      </c>
      <c r="F238" s="103">
        <v>45097</v>
      </c>
      <c r="G238" s="92">
        <v>983.12700000000007</v>
      </c>
      <c r="H238" s="104">
        <v>2.2965659999999999</v>
      </c>
      <c r="I238" s="92">
        <v>2.2578163000000005E-2</v>
      </c>
      <c r="J238" s="93">
        <f t="shared" si="3"/>
        <v>-1.9834181239924066E-2</v>
      </c>
      <c r="K238" s="93">
        <f>I238/'סכום נכסי הקרן'!$C$42</f>
        <v>3.1999107573506848E-5</v>
      </c>
    </row>
    <row r="239" spans="2:11">
      <c r="B239" s="87" t="s">
        <v>2148</v>
      </c>
      <c r="C239" s="89" t="s">
        <v>2149</v>
      </c>
      <c r="D239" s="90" t="s">
        <v>515</v>
      </c>
      <c r="E239" s="90" t="s">
        <v>120</v>
      </c>
      <c r="F239" s="103">
        <v>45097</v>
      </c>
      <c r="G239" s="92">
        <v>1098.789</v>
      </c>
      <c r="H239" s="104">
        <v>2.2965659999999999</v>
      </c>
      <c r="I239" s="92">
        <v>2.5234417000000006E-2</v>
      </c>
      <c r="J239" s="93">
        <f t="shared" si="3"/>
        <v>-2.2167613913577511E-2</v>
      </c>
      <c r="K239" s="93">
        <f>I239/'סכום נכסי הקרן'!$C$42</f>
        <v>3.5763707797562181E-5</v>
      </c>
    </row>
    <row r="240" spans="2:11">
      <c r="B240" s="87" t="s">
        <v>2150</v>
      </c>
      <c r="C240" s="89" t="s">
        <v>2151</v>
      </c>
      <c r="D240" s="90" t="s">
        <v>515</v>
      </c>
      <c r="E240" s="90" t="s">
        <v>120</v>
      </c>
      <c r="F240" s="103">
        <v>45098</v>
      </c>
      <c r="G240" s="92">
        <v>554.2600000000001</v>
      </c>
      <c r="H240" s="104">
        <v>2.0580910000000001</v>
      </c>
      <c r="I240" s="92">
        <v>1.1407178000000002E-2</v>
      </c>
      <c r="J240" s="93">
        <f t="shared" si="3"/>
        <v>-1.0020834550980722E-2</v>
      </c>
      <c r="K240" s="93">
        <f>I240/'סכום נכסי הקרן'!$C$42</f>
        <v>1.616692712919739E-5</v>
      </c>
    </row>
    <row r="241" spans="2:11">
      <c r="B241" s="87" t="s">
        <v>2152</v>
      </c>
      <c r="C241" s="89" t="s">
        <v>2153</v>
      </c>
      <c r="D241" s="90" t="s">
        <v>515</v>
      </c>
      <c r="E241" s="90" t="s">
        <v>120</v>
      </c>
      <c r="F241" s="103">
        <v>45050</v>
      </c>
      <c r="G241" s="92">
        <v>693.97200000000009</v>
      </c>
      <c r="H241" s="104">
        <v>1.8539209999999999</v>
      </c>
      <c r="I241" s="92">
        <v>1.2865694E-2</v>
      </c>
      <c r="J241" s="93">
        <f t="shared" si="3"/>
        <v>-1.1302093379935454E-2</v>
      </c>
      <c r="K241" s="93">
        <f>I241/'סכום נכסי הקרן'!$C$42</f>
        <v>1.8234022241482692E-5</v>
      </c>
    </row>
    <row r="242" spans="2:11">
      <c r="B242" s="87" t="s">
        <v>2154</v>
      </c>
      <c r="C242" s="89" t="s">
        <v>2155</v>
      </c>
      <c r="D242" s="90" t="s">
        <v>515</v>
      </c>
      <c r="E242" s="90" t="s">
        <v>120</v>
      </c>
      <c r="F242" s="103">
        <v>45050</v>
      </c>
      <c r="G242" s="92">
        <v>404.81700000000006</v>
      </c>
      <c r="H242" s="104">
        <v>1.798054</v>
      </c>
      <c r="I242" s="92">
        <v>7.2788280000000011E-3</v>
      </c>
      <c r="J242" s="93">
        <f t="shared" si="3"/>
        <v>-6.3942134604234192E-3</v>
      </c>
      <c r="K242" s="93">
        <f>I242/'סכום נכסי הקרן'!$C$42</f>
        <v>1.0315985413917584E-5</v>
      </c>
    </row>
    <row r="243" spans="2:11">
      <c r="B243" s="87" t="s">
        <v>2156</v>
      </c>
      <c r="C243" s="89" t="s">
        <v>2157</v>
      </c>
      <c r="D243" s="90" t="s">
        <v>515</v>
      </c>
      <c r="E243" s="90" t="s">
        <v>120</v>
      </c>
      <c r="F243" s="103">
        <v>45105</v>
      </c>
      <c r="G243" s="92">
        <v>892.51400000000012</v>
      </c>
      <c r="H243" s="104">
        <v>1.1181049999999999</v>
      </c>
      <c r="I243" s="92">
        <v>9.9792430000000022E-3</v>
      </c>
      <c r="J243" s="93">
        <f t="shared" si="3"/>
        <v>-8.7664401350651764E-3</v>
      </c>
      <c r="K243" s="93">
        <f>I243/'סכום נכסי הקרן'!$C$42</f>
        <v>1.4143173218262496E-5</v>
      </c>
    </row>
    <row r="244" spans="2:11">
      <c r="B244" s="87" t="s">
        <v>2158</v>
      </c>
      <c r="C244" s="89" t="s">
        <v>2159</v>
      </c>
      <c r="D244" s="90" t="s">
        <v>515</v>
      </c>
      <c r="E244" s="90" t="s">
        <v>120</v>
      </c>
      <c r="F244" s="103">
        <v>45069</v>
      </c>
      <c r="G244" s="92">
        <v>578.30999999999995</v>
      </c>
      <c r="H244" s="104">
        <v>0.804392</v>
      </c>
      <c r="I244" s="92">
        <v>4.6518790000000011E-3</v>
      </c>
      <c r="J244" s="93">
        <f t="shared" si="3"/>
        <v>-4.0865242753450196E-3</v>
      </c>
      <c r="K244" s="93">
        <f>I244/'סכום נכסי הקרן'!$C$42</f>
        <v>6.5929179685671275E-6</v>
      </c>
    </row>
    <row r="245" spans="2:11">
      <c r="B245" s="87" t="s">
        <v>2160</v>
      </c>
      <c r="C245" s="89" t="s">
        <v>2161</v>
      </c>
      <c r="D245" s="90" t="s">
        <v>515</v>
      </c>
      <c r="E245" s="90" t="s">
        <v>120</v>
      </c>
      <c r="F245" s="103">
        <v>45069</v>
      </c>
      <c r="G245" s="92">
        <v>346.98600000000005</v>
      </c>
      <c r="H245" s="104">
        <v>0.38277</v>
      </c>
      <c r="I245" s="92">
        <v>1.3281590000000004E-3</v>
      </c>
      <c r="J245" s="93">
        <f t="shared" si="3"/>
        <v>-1.1667444477850705E-3</v>
      </c>
      <c r="K245" s="93">
        <f>I245/'סכום נכסי הקרן'!$C$42</f>
        <v>1.8823454643197184E-6</v>
      </c>
    </row>
    <row r="246" spans="2:11">
      <c r="B246" s="87" t="s">
        <v>2162</v>
      </c>
      <c r="C246" s="89" t="s">
        <v>2163</v>
      </c>
      <c r="D246" s="90" t="s">
        <v>515</v>
      </c>
      <c r="E246" s="90" t="s">
        <v>120</v>
      </c>
      <c r="F246" s="103">
        <v>45069</v>
      </c>
      <c r="G246" s="92">
        <v>404.81700000000006</v>
      </c>
      <c r="H246" s="104">
        <v>0.24493200000000001</v>
      </c>
      <c r="I246" s="92">
        <v>9.915280000000002E-4</v>
      </c>
      <c r="J246" s="93">
        <f t="shared" si="3"/>
        <v>-8.7102507216638614E-4</v>
      </c>
      <c r="K246" s="93">
        <f>I246/'סכום נכסי הקרן'!$C$42</f>
        <v>1.4052521072748079E-6</v>
      </c>
    </row>
    <row r="247" spans="2:11">
      <c r="B247" s="87" t="s">
        <v>2164</v>
      </c>
      <c r="C247" s="89" t="s">
        <v>2165</v>
      </c>
      <c r="D247" s="90" t="s">
        <v>515</v>
      </c>
      <c r="E247" s="90" t="s">
        <v>120</v>
      </c>
      <c r="F247" s="103">
        <v>45082</v>
      </c>
      <c r="G247" s="92">
        <v>858.14100000000008</v>
      </c>
      <c r="H247" s="104">
        <v>-0.84487100000000004</v>
      </c>
      <c r="I247" s="92">
        <v>-7.2501860000000013E-3</v>
      </c>
      <c r="J247" s="93">
        <f t="shared" si="3"/>
        <v>6.3690523957666582E-3</v>
      </c>
      <c r="K247" s="93">
        <f>I247/'סכום נכסי הקרן'!$C$42</f>
        <v>-1.0275392278013642E-5</v>
      </c>
    </row>
    <row r="248" spans="2:11">
      <c r="B248" s="87" t="s">
        <v>2166</v>
      </c>
      <c r="C248" s="89" t="s">
        <v>2167</v>
      </c>
      <c r="D248" s="90" t="s">
        <v>515</v>
      </c>
      <c r="E248" s="90" t="s">
        <v>120</v>
      </c>
      <c r="F248" s="103">
        <v>45106</v>
      </c>
      <c r="G248" s="92">
        <v>270.15550000000007</v>
      </c>
      <c r="H248" s="104">
        <v>0.73973</v>
      </c>
      <c r="I248" s="92">
        <v>1.9984210000000002E-3</v>
      </c>
      <c r="J248" s="93">
        <f t="shared" si="3"/>
        <v>-1.7555477966772713E-3</v>
      </c>
      <c r="K248" s="93">
        <f>I248/'סכום נכסי הקרן'!$C$42</f>
        <v>2.8322804010297528E-6</v>
      </c>
    </row>
    <row r="249" spans="2:11">
      <c r="B249" s="87" t="s">
        <v>2166</v>
      </c>
      <c r="C249" s="89" t="s">
        <v>2168</v>
      </c>
      <c r="D249" s="90" t="s">
        <v>515</v>
      </c>
      <c r="E249" s="90" t="s">
        <v>120</v>
      </c>
      <c r="F249" s="103">
        <v>45106</v>
      </c>
      <c r="G249" s="92">
        <v>1098.789</v>
      </c>
      <c r="H249" s="104">
        <v>0.64513500000000001</v>
      </c>
      <c r="I249" s="92">
        <v>7.0886740000000014E-3</v>
      </c>
      <c r="J249" s="93">
        <f t="shared" si="3"/>
        <v>-6.2271693612424312E-3</v>
      </c>
      <c r="K249" s="93">
        <f>I249/'סכום נכסי הקרן'!$C$42</f>
        <v>1.0046487921958979E-5</v>
      </c>
    </row>
    <row r="250" spans="2:11">
      <c r="B250" s="87" t="s">
        <v>2166</v>
      </c>
      <c r="C250" s="89" t="s">
        <v>2169</v>
      </c>
      <c r="D250" s="90" t="s">
        <v>515</v>
      </c>
      <c r="E250" s="90" t="s">
        <v>120</v>
      </c>
      <c r="F250" s="103">
        <v>45106</v>
      </c>
      <c r="G250" s="92">
        <v>397.28750000000008</v>
      </c>
      <c r="H250" s="104">
        <v>0.261351</v>
      </c>
      <c r="I250" s="92">
        <v>1.0383160000000003E-3</v>
      </c>
      <c r="J250" s="93">
        <f t="shared" si="3"/>
        <v>-9.121268071416173E-4</v>
      </c>
      <c r="K250" s="93">
        <f>I250/'סכום נכסי הקרן'!$C$42</f>
        <v>1.4715628272899501E-6</v>
      </c>
    </row>
    <row r="251" spans="2:11">
      <c r="B251" s="87" t="s">
        <v>2170</v>
      </c>
      <c r="C251" s="89" t="s">
        <v>2171</v>
      </c>
      <c r="D251" s="90" t="s">
        <v>515</v>
      </c>
      <c r="E251" s="90" t="s">
        <v>120</v>
      </c>
      <c r="F251" s="103">
        <v>45098</v>
      </c>
      <c r="G251" s="92">
        <v>4976.5000000000009</v>
      </c>
      <c r="H251" s="104">
        <v>2.5801270000000001</v>
      </c>
      <c r="I251" s="92">
        <v>0.12840000000000001</v>
      </c>
      <c r="J251" s="93">
        <f t="shared" si="3"/>
        <v>-0.11279522037316543</v>
      </c>
      <c r="K251" s="93">
        <f>I251/'סכום נכסי הקרן'!$C$42</f>
        <v>1.8197607185483952E-4</v>
      </c>
    </row>
    <row r="252" spans="2:11">
      <c r="B252" s="87" t="s">
        <v>2172</v>
      </c>
      <c r="C252" s="89" t="s">
        <v>2173</v>
      </c>
      <c r="D252" s="90" t="s">
        <v>515</v>
      </c>
      <c r="E252" s="90" t="s">
        <v>120</v>
      </c>
      <c r="F252" s="103">
        <v>45043</v>
      </c>
      <c r="G252" s="92">
        <v>333.00000000000006</v>
      </c>
      <c r="H252" s="104">
        <v>1.933934</v>
      </c>
      <c r="I252" s="92">
        <v>6.4400000000000013E-3</v>
      </c>
      <c r="J252" s="93">
        <f t="shared" si="3"/>
        <v>-5.6573303676260549E-3</v>
      </c>
      <c r="K252" s="93">
        <f>I252/'סכום נכסי הקרן'!$C$42</f>
        <v>9.1271487752738837E-6</v>
      </c>
    </row>
    <row r="253" spans="2:11">
      <c r="B253" s="87" t="s">
        <v>2174</v>
      </c>
      <c r="C253" s="89" t="s">
        <v>2175</v>
      </c>
      <c r="D253" s="90" t="s">
        <v>515</v>
      </c>
      <c r="E253" s="90" t="s">
        <v>120</v>
      </c>
      <c r="F253" s="103">
        <v>45103</v>
      </c>
      <c r="G253" s="92">
        <v>21090.000000000004</v>
      </c>
      <c r="H253" s="104">
        <v>1.8099099999999999</v>
      </c>
      <c r="I253" s="92">
        <v>0.38170999999999999</v>
      </c>
      <c r="J253" s="93">
        <f t="shared" si="3"/>
        <v>-0.33531980972461817</v>
      </c>
      <c r="K253" s="93">
        <f>I253/'סכום נכסי הקרן'!$C$42</f>
        <v>5.4098198121270077E-4</v>
      </c>
    </row>
    <row r="254" spans="2:11">
      <c r="B254" s="87" t="s">
        <v>2176</v>
      </c>
      <c r="C254" s="89" t="s">
        <v>2177</v>
      </c>
      <c r="D254" s="90" t="s">
        <v>515</v>
      </c>
      <c r="E254" s="90" t="s">
        <v>120</v>
      </c>
      <c r="F254" s="103">
        <v>45064</v>
      </c>
      <c r="G254" s="92">
        <v>8880.0000000000018</v>
      </c>
      <c r="H254" s="104">
        <v>1.7558560000000001</v>
      </c>
      <c r="I254" s="92">
        <v>0.15592</v>
      </c>
      <c r="J254" s="93">
        <f t="shared" si="3"/>
        <v>-0.13697064455283453</v>
      </c>
      <c r="K254" s="93">
        <f>I254/'סכום נכסי הקרן'!$C$42</f>
        <v>2.2097904301874281E-4</v>
      </c>
    </row>
    <row r="255" spans="2:11">
      <c r="B255" s="87" t="s">
        <v>2178</v>
      </c>
      <c r="C255" s="89" t="s">
        <v>2179</v>
      </c>
      <c r="D255" s="90" t="s">
        <v>515</v>
      </c>
      <c r="E255" s="90" t="s">
        <v>120</v>
      </c>
      <c r="F255" s="103">
        <v>45063</v>
      </c>
      <c r="G255" s="92">
        <v>9990.0000000000018</v>
      </c>
      <c r="H255" s="104">
        <v>1.5720719999999999</v>
      </c>
      <c r="I255" s="92">
        <v>0.15705000000000005</v>
      </c>
      <c r="J255" s="93">
        <f t="shared" si="3"/>
        <v>-0.13796331276951429</v>
      </c>
      <c r="K255" s="93">
        <f>I255/'סכום נכסי הקרן'!$C$42</f>
        <v>2.2258054583179559E-4</v>
      </c>
    </row>
    <row r="256" spans="2:11">
      <c r="B256" s="87" t="s">
        <v>2180</v>
      </c>
      <c r="C256" s="89" t="s">
        <v>2181</v>
      </c>
      <c r="D256" s="90" t="s">
        <v>515</v>
      </c>
      <c r="E256" s="90" t="s">
        <v>120</v>
      </c>
      <c r="F256" s="103">
        <v>45040</v>
      </c>
      <c r="G256" s="92">
        <v>1324.6</v>
      </c>
      <c r="H256" s="104">
        <v>1.3966479999999999</v>
      </c>
      <c r="I256" s="92">
        <v>1.8500000000000003E-2</v>
      </c>
      <c r="J256" s="93">
        <f t="shared" si="3"/>
        <v>-1.6251647795199071E-2</v>
      </c>
      <c r="K256" s="93">
        <f>I256/'סכום נכסי הקרן'!$C$42</f>
        <v>2.6219293842013483E-5</v>
      </c>
    </row>
    <row r="257" spans="2:11">
      <c r="B257" s="87" t="s">
        <v>2182</v>
      </c>
      <c r="C257" s="89" t="s">
        <v>2183</v>
      </c>
      <c r="D257" s="90" t="s">
        <v>515</v>
      </c>
      <c r="E257" s="90" t="s">
        <v>120</v>
      </c>
      <c r="F257" s="103">
        <v>45062</v>
      </c>
      <c r="G257" s="92">
        <v>4965.4000000000005</v>
      </c>
      <c r="H257" s="104">
        <v>1.107262</v>
      </c>
      <c r="I257" s="92">
        <v>5.4980000000000008E-2</v>
      </c>
      <c r="J257" s="93">
        <f t="shared" si="3"/>
        <v>-4.8298140312434859E-2</v>
      </c>
      <c r="K257" s="93">
        <f>I257/'סכום נכסי הקרן'!$C$42</f>
        <v>7.7920906780210882E-5</v>
      </c>
    </row>
    <row r="258" spans="2:11">
      <c r="B258" s="87" t="s">
        <v>2184</v>
      </c>
      <c r="C258" s="89" t="s">
        <v>2185</v>
      </c>
      <c r="D258" s="90" t="s">
        <v>515</v>
      </c>
      <c r="E258" s="90" t="s">
        <v>120</v>
      </c>
      <c r="F258" s="103">
        <v>45085</v>
      </c>
      <c r="G258" s="92">
        <v>1406.0000000000002</v>
      </c>
      <c r="H258" s="104">
        <v>1.0803700000000001</v>
      </c>
      <c r="I258" s="92">
        <v>1.5190000000000004E-2</v>
      </c>
      <c r="J258" s="93">
        <f t="shared" si="3"/>
        <v>-1.3343920541031021E-2</v>
      </c>
      <c r="K258" s="93">
        <f>I258/'סכום נכסי הקרן'!$C$42</f>
        <v>2.1528166132982965E-5</v>
      </c>
    </row>
    <row r="259" spans="2:11">
      <c r="B259" s="87" t="s">
        <v>2186</v>
      </c>
      <c r="C259" s="89" t="s">
        <v>2187</v>
      </c>
      <c r="D259" s="90" t="s">
        <v>515</v>
      </c>
      <c r="E259" s="90" t="s">
        <v>120</v>
      </c>
      <c r="F259" s="103">
        <v>45077</v>
      </c>
      <c r="G259" s="92">
        <v>2738.0000000000005</v>
      </c>
      <c r="H259" s="104">
        <v>-0.122352</v>
      </c>
      <c r="I259" s="92">
        <v>-3.3500000000000005E-3</v>
      </c>
      <c r="J259" s="93">
        <f t="shared" si="3"/>
        <v>2.9428659521036154E-3</v>
      </c>
      <c r="K259" s="93">
        <f>I259/'סכום נכסי הקרן'!$C$42</f>
        <v>-4.7478180740943339E-6</v>
      </c>
    </row>
    <row r="260" spans="2:11">
      <c r="B260" s="94"/>
      <c r="C260" s="89"/>
      <c r="D260" s="89"/>
      <c r="E260" s="89"/>
      <c r="F260" s="89"/>
      <c r="G260" s="92"/>
      <c r="H260" s="104"/>
      <c r="I260" s="89"/>
      <c r="J260" s="93"/>
      <c r="K260" s="89"/>
    </row>
    <row r="261" spans="2:11">
      <c r="B261" s="86" t="s">
        <v>181</v>
      </c>
      <c r="C261" s="81"/>
      <c r="D261" s="82"/>
      <c r="E261" s="82"/>
      <c r="F261" s="101"/>
      <c r="G261" s="84"/>
      <c r="H261" s="102"/>
      <c r="I261" s="84">
        <v>-0.44871992400000016</v>
      </c>
      <c r="J261" s="85">
        <f t="shared" si="3"/>
        <v>0.39418584667764844</v>
      </c>
      <c r="K261" s="85">
        <f>I261/'סכום נכסי הקרן'!$C$42</f>
        <v>-6.3595240757416004E-4</v>
      </c>
    </row>
    <row r="262" spans="2:11">
      <c r="B262" s="87" t="s">
        <v>2188</v>
      </c>
      <c r="C262" s="89" t="s">
        <v>2189</v>
      </c>
      <c r="D262" s="90" t="s">
        <v>515</v>
      </c>
      <c r="E262" s="90" t="s">
        <v>124</v>
      </c>
      <c r="F262" s="103">
        <v>45055</v>
      </c>
      <c r="G262" s="92">
        <v>401.21114300000011</v>
      </c>
      <c r="H262" s="104">
        <v>-2.2450290000000002</v>
      </c>
      <c r="I262" s="92">
        <v>-9.0073050000000019E-3</v>
      </c>
      <c r="J262" s="93">
        <f t="shared" si="3"/>
        <v>7.9126242402127334E-3</v>
      </c>
      <c r="K262" s="93">
        <f>I262/'סכום נכסי הקרן'!$C$42</f>
        <v>-1.2765685217277691E-5</v>
      </c>
    </row>
    <row r="263" spans="2:11">
      <c r="B263" s="87" t="s">
        <v>2190</v>
      </c>
      <c r="C263" s="89" t="s">
        <v>2191</v>
      </c>
      <c r="D263" s="90" t="s">
        <v>515</v>
      </c>
      <c r="E263" s="90" t="s">
        <v>124</v>
      </c>
      <c r="F263" s="103">
        <v>45097</v>
      </c>
      <c r="G263" s="92">
        <v>383.20071000000002</v>
      </c>
      <c r="H263" s="104">
        <v>-2.5966619999999998</v>
      </c>
      <c r="I263" s="92">
        <v>-9.9504280000000025E-3</v>
      </c>
      <c r="J263" s="93">
        <f t="shared" si="3"/>
        <v>8.741127095539843E-3</v>
      </c>
      <c r="K263" s="93">
        <f>I263/'סכום נכסי הקרן'!$C$42</f>
        <v>-1.4102334896529653E-5</v>
      </c>
    </row>
    <row r="264" spans="2:11">
      <c r="B264" s="87" t="s">
        <v>2192</v>
      </c>
      <c r="C264" s="89" t="s">
        <v>2193</v>
      </c>
      <c r="D264" s="90" t="s">
        <v>515</v>
      </c>
      <c r="E264" s="90" t="s">
        <v>124</v>
      </c>
      <c r="F264" s="103">
        <v>44971</v>
      </c>
      <c r="G264" s="92">
        <v>349.24146300000007</v>
      </c>
      <c r="H264" s="104">
        <v>-5.5968660000000003</v>
      </c>
      <c r="I264" s="92">
        <v>-1.9546577000000002E-2</v>
      </c>
      <c r="J264" s="93">
        <f t="shared" si="3"/>
        <v>1.7171031621931829E-2</v>
      </c>
      <c r="K264" s="93">
        <f>I264/'סכום נכסי הקרן'!$C$42</f>
        <v>-2.7702564646948237E-5</v>
      </c>
    </row>
    <row r="265" spans="2:11">
      <c r="B265" s="87" t="s">
        <v>2194</v>
      </c>
      <c r="C265" s="89" t="s">
        <v>2195</v>
      </c>
      <c r="D265" s="90" t="s">
        <v>515</v>
      </c>
      <c r="E265" s="90" t="s">
        <v>124</v>
      </c>
      <c r="F265" s="103">
        <v>44971</v>
      </c>
      <c r="G265" s="92">
        <v>196.507102</v>
      </c>
      <c r="H265" s="104">
        <v>-5.6602509999999997</v>
      </c>
      <c r="I265" s="92">
        <v>-1.1122795000000001E-2</v>
      </c>
      <c r="J265" s="93">
        <f t="shared" si="3"/>
        <v>9.771013342605472E-3</v>
      </c>
      <c r="K265" s="93">
        <f>I265/'סכום נכסי הקרן'!$C$42</f>
        <v>-1.5763882726998832E-5</v>
      </c>
    </row>
    <row r="266" spans="2:11">
      <c r="B266" s="87" t="s">
        <v>2196</v>
      </c>
      <c r="C266" s="89" t="s">
        <v>2197</v>
      </c>
      <c r="D266" s="90" t="s">
        <v>515</v>
      </c>
      <c r="E266" s="90" t="s">
        <v>120</v>
      </c>
      <c r="F266" s="103">
        <v>45026</v>
      </c>
      <c r="G266" s="92">
        <v>397.67371500000007</v>
      </c>
      <c r="H266" s="104">
        <v>1.573674</v>
      </c>
      <c r="I266" s="92">
        <v>6.2580870000000007E-3</v>
      </c>
      <c r="J266" s="93">
        <f t="shared" si="3"/>
        <v>-5.4975257186872413E-3</v>
      </c>
      <c r="K266" s="93">
        <f>I266/'סכום נכסי הקרן'!$C$42</f>
        <v>8.869330915777547E-6</v>
      </c>
    </row>
    <row r="267" spans="2:11">
      <c r="B267" s="87" t="s">
        <v>2198</v>
      </c>
      <c r="C267" s="89" t="s">
        <v>2199</v>
      </c>
      <c r="D267" s="90" t="s">
        <v>515</v>
      </c>
      <c r="E267" s="90" t="s">
        <v>122</v>
      </c>
      <c r="F267" s="103">
        <v>45078</v>
      </c>
      <c r="G267" s="92">
        <v>376.85493000000008</v>
      </c>
      <c r="H267" s="104">
        <v>1.221822</v>
      </c>
      <c r="I267" s="92">
        <v>4.6044980000000011E-3</v>
      </c>
      <c r="J267" s="93">
        <f t="shared" si="3"/>
        <v>-4.0449016091728936E-3</v>
      </c>
      <c r="K267" s="93">
        <f>I267/'סכום נכסי הקרן'!$C$42</f>
        <v>6.525766813889914E-6</v>
      </c>
    </row>
    <row r="268" spans="2:11">
      <c r="B268" s="87" t="s">
        <v>2200</v>
      </c>
      <c r="C268" s="89" t="s">
        <v>2201</v>
      </c>
      <c r="D268" s="90" t="s">
        <v>515</v>
      </c>
      <c r="E268" s="90" t="s">
        <v>122</v>
      </c>
      <c r="F268" s="103">
        <v>45068</v>
      </c>
      <c r="G268" s="92">
        <v>502.47324000000009</v>
      </c>
      <c r="H268" s="104">
        <v>0.23438200000000001</v>
      </c>
      <c r="I268" s="92">
        <v>1.177708E-3</v>
      </c>
      <c r="J268" s="93">
        <f t="shared" ref="J268:J331" si="4">IFERROR(I268/$I$11,0)</f>
        <v>-1.0345781417074758E-3</v>
      </c>
      <c r="K268" s="93">
        <f>I268/'סכום נכסי הקרן'!$C$42</f>
        <v>1.6691174114643248E-6</v>
      </c>
    </row>
    <row r="269" spans="2:11">
      <c r="B269" s="87" t="s">
        <v>2202</v>
      </c>
      <c r="C269" s="89" t="s">
        <v>2203</v>
      </c>
      <c r="D269" s="90" t="s">
        <v>515</v>
      </c>
      <c r="E269" s="90" t="s">
        <v>122</v>
      </c>
      <c r="F269" s="103">
        <v>45068</v>
      </c>
      <c r="G269" s="92">
        <v>199.35625800000003</v>
      </c>
      <c r="H269" s="104">
        <v>0.23438200000000001</v>
      </c>
      <c r="I269" s="92">
        <v>4.6725600000000004E-4</v>
      </c>
      <c r="J269" s="93">
        <f t="shared" si="4"/>
        <v>-4.1046918606451547E-4</v>
      </c>
      <c r="K269" s="93">
        <f>I269/'סכום נכסי הקרן'!$C$42</f>
        <v>6.6222283045642445E-7</v>
      </c>
    </row>
    <row r="270" spans="2:11">
      <c r="B270" s="87" t="s">
        <v>2204</v>
      </c>
      <c r="C270" s="89" t="s">
        <v>2205</v>
      </c>
      <c r="D270" s="90" t="s">
        <v>515</v>
      </c>
      <c r="E270" s="90" t="s">
        <v>122</v>
      </c>
      <c r="F270" s="103">
        <v>45097</v>
      </c>
      <c r="G270" s="92">
        <v>465.16460200000006</v>
      </c>
      <c r="H270" s="104">
        <v>-0.68732599999999999</v>
      </c>
      <c r="I270" s="92">
        <v>-3.1971980000000005E-3</v>
      </c>
      <c r="J270" s="93">
        <f t="shared" si="4"/>
        <v>2.8086343690548582E-3</v>
      </c>
      <c r="K270" s="93">
        <f>I270/'סכום נכסי הקרן'!$C$42</f>
        <v>-4.5312580450323146E-6</v>
      </c>
    </row>
    <row r="271" spans="2:11">
      <c r="B271" s="87" t="s">
        <v>2206</v>
      </c>
      <c r="C271" s="89" t="s">
        <v>2207</v>
      </c>
      <c r="D271" s="90" t="s">
        <v>515</v>
      </c>
      <c r="E271" s="90" t="s">
        <v>123</v>
      </c>
      <c r="F271" s="103">
        <v>45082</v>
      </c>
      <c r="G271" s="92">
        <v>320.97050400000006</v>
      </c>
      <c r="H271" s="104">
        <v>1.822872</v>
      </c>
      <c r="I271" s="92">
        <v>5.8508820000000008E-3</v>
      </c>
      <c r="J271" s="93">
        <f t="shared" si="4"/>
        <v>-5.1398093813659418E-3</v>
      </c>
      <c r="K271" s="93">
        <f>I271/'סכום נכסי הקרן'!$C$42</f>
        <v>8.2922159131322994E-6</v>
      </c>
    </row>
    <row r="272" spans="2:11">
      <c r="B272" s="87" t="s">
        <v>2208</v>
      </c>
      <c r="C272" s="89" t="s">
        <v>2209</v>
      </c>
      <c r="D272" s="90" t="s">
        <v>515</v>
      </c>
      <c r="E272" s="90" t="s">
        <v>123</v>
      </c>
      <c r="F272" s="103">
        <v>45078</v>
      </c>
      <c r="G272" s="92">
        <v>365.01520500000004</v>
      </c>
      <c r="H272" s="104">
        <v>1.1746160000000001</v>
      </c>
      <c r="I272" s="92">
        <v>4.287527000000001E-3</v>
      </c>
      <c r="J272" s="93">
        <f t="shared" si="4"/>
        <v>-3.76645290358954E-3</v>
      </c>
      <c r="K272" s="93">
        <f>I272/'סכום נכסי הקרן'!$C$42</f>
        <v>6.0765367712738676E-6</v>
      </c>
    </row>
    <row r="273" spans="2:11">
      <c r="B273" s="87" t="s">
        <v>2210</v>
      </c>
      <c r="C273" s="89" t="s">
        <v>2211</v>
      </c>
      <c r="D273" s="90" t="s">
        <v>515</v>
      </c>
      <c r="E273" s="90" t="s">
        <v>120</v>
      </c>
      <c r="F273" s="103">
        <v>44971</v>
      </c>
      <c r="G273" s="92">
        <v>559.73356400000011</v>
      </c>
      <c r="H273" s="104">
        <v>-11.438796</v>
      </c>
      <c r="I273" s="92">
        <v>-6.402677900000002E-2</v>
      </c>
      <c r="J273" s="93">
        <f t="shared" si="4"/>
        <v>5.624544117670531E-2</v>
      </c>
      <c r="K273" s="93">
        <f>I273/'סכום נכסי הקרן'!$C$42</f>
        <v>-9.0742536884251811E-5</v>
      </c>
    </row>
    <row r="274" spans="2:11">
      <c r="B274" s="87" t="s">
        <v>2212</v>
      </c>
      <c r="C274" s="89" t="s">
        <v>2213</v>
      </c>
      <c r="D274" s="90" t="s">
        <v>515</v>
      </c>
      <c r="E274" s="90" t="s">
        <v>120</v>
      </c>
      <c r="F274" s="103">
        <v>44971</v>
      </c>
      <c r="G274" s="92">
        <v>1239.4277400000001</v>
      </c>
      <c r="H274" s="104">
        <v>-11.269545000000001</v>
      </c>
      <c r="I274" s="92">
        <v>-0.13967787000000004</v>
      </c>
      <c r="J274" s="93">
        <f t="shared" si="4"/>
        <v>0.12270246205532986</v>
      </c>
      <c r="K274" s="93">
        <f>I274/'סכום נכסי הקרן'!$C$42</f>
        <v>-1.9795973604089516E-4</v>
      </c>
    </row>
    <row r="275" spans="2:11">
      <c r="B275" s="87" t="s">
        <v>2214</v>
      </c>
      <c r="C275" s="89" t="s">
        <v>2215</v>
      </c>
      <c r="D275" s="90" t="s">
        <v>515</v>
      </c>
      <c r="E275" s="90" t="s">
        <v>120</v>
      </c>
      <c r="F275" s="103">
        <v>44971</v>
      </c>
      <c r="G275" s="92">
        <v>719.66772000000014</v>
      </c>
      <c r="H275" s="104">
        <v>-11.216870999999999</v>
      </c>
      <c r="I275" s="92">
        <v>-8.072420000000001E-2</v>
      </c>
      <c r="J275" s="93">
        <f t="shared" si="4"/>
        <v>7.0913581997254532E-2</v>
      </c>
      <c r="K275" s="93">
        <f>I275/'סכום נכסי הקרן'!$C$42</f>
        <v>-1.1440710918710621E-4</v>
      </c>
    </row>
    <row r="276" spans="2:11">
      <c r="B276" s="87" t="s">
        <v>2216</v>
      </c>
      <c r="C276" s="89" t="s">
        <v>2217</v>
      </c>
      <c r="D276" s="90" t="s">
        <v>515</v>
      </c>
      <c r="E276" s="90" t="s">
        <v>120</v>
      </c>
      <c r="F276" s="103">
        <v>44971</v>
      </c>
      <c r="G276" s="92">
        <v>1421.5036730000002</v>
      </c>
      <c r="H276" s="104">
        <v>-11.095103</v>
      </c>
      <c r="I276" s="92">
        <v>-0.15771729800000003</v>
      </c>
      <c r="J276" s="93">
        <f t="shared" si="4"/>
        <v>0.13854951234088944</v>
      </c>
      <c r="K276" s="93">
        <f>I276/'סכום נכסי הקרן'!$C$42</f>
        <v>-2.2352628001245437E-4</v>
      </c>
    </row>
    <row r="277" spans="2:11">
      <c r="B277" s="87" t="s">
        <v>2218</v>
      </c>
      <c r="C277" s="89" t="s">
        <v>2219</v>
      </c>
      <c r="D277" s="90" t="s">
        <v>515</v>
      </c>
      <c r="E277" s="90" t="s">
        <v>120</v>
      </c>
      <c r="F277" s="103">
        <v>44987</v>
      </c>
      <c r="G277" s="92">
        <v>124.74240500000002</v>
      </c>
      <c r="H277" s="104">
        <v>-7.7511320000000001</v>
      </c>
      <c r="I277" s="92">
        <v>-9.6689480000000019E-3</v>
      </c>
      <c r="J277" s="93">
        <f t="shared" si="4"/>
        <v>8.4938560781672688E-3</v>
      </c>
      <c r="K277" s="93">
        <f>I277/'סכום נכסי הקרן'!$C$42</f>
        <v>-1.3703404797575601E-5</v>
      </c>
    </row>
    <row r="278" spans="2:11">
      <c r="B278" s="87" t="s">
        <v>2220</v>
      </c>
      <c r="C278" s="89" t="s">
        <v>2221</v>
      </c>
      <c r="D278" s="90" t="s">
        <v>515</v>
      </c>
      <c r="E278" s="90" t="s">
        <v>120</v>
      </c>
      <c r="F278" s="103">
        <v>44987</v>
      </c>
      <c r="G278" s="92">
        <v>558.94192900000007</v>
      </c>
      <c r="H278" s="104">
        <v>-7.7350180000000002</v>
      </c>
      <c r="I278" s="92">
        <v>-4.3234261000000003E-2</v>
      </c>
      <c r="J278" s="93">
        <f t="shared" si="4"/>
        <v>3.7979890943660062E-2</v>
      </c>
      <c r="K278" s="93">
        <f>I278/'סכום נכסי הקרן'!$C$42</f>
        <v>-6.1274150983854254E-5</v>
      </c>
    </row>
    <row r="279" spans="2:11">
      <c r="B279" s="87" t="s">
        <v>2222</v>
      </c>
      <c r="C279" s="89" t="s">
        <v>2223</v>
      </c>
      <c r="D279" s="90" t="s">
        <v>515</v>
      </c>
      <c r="E279" s="90" t="s">
        <v>120</v>
      </c>
      <c r="F279" s="103">
        <v>44987</v>
      </c>
      <c r="G279" s="92">
        <v>174.31951400000003</v>
      </c>
      <c r="H279" s="104">
        <v>-7.7350180000000002</v>
      </c>
      <c r="I279" s="92">
        <v>-1.3483647000000001E-2</v>
      </c>
      <c r="J279" s="93">
        <f t="shared" si="4"/>
        <v>1.1844944975069866E-2</v>
      </c>
      <c r="K279" s="93">
        <f>I279/'סכום נכסי הקרן'!$C$42</f>
        <v>-1.9109821770539654E-5</v>
      </c>
    </row>
    <row r="280" spans="2:11">
      <c r="B280" s="87" t="s">
        <v>2224</v>
      </c>
      <c r="C280" s="89" t="s">
        <v>2225</v>
      </c>
      <c r="D280" s="90" t="s">
        <v>515</v>
      </c>
      <c r="E280" s="90" t="s">
        <v>124</v>
      </c>
      <c r="F280" s="103">
        <v>45077</v>
      </c>
      <c r="G280" s="92">
        <v>487.46906500000006</v>
      </c>
      <c r="H280" s="104">
        <v>-2.266187</v>
      </c>
      <c r="I280" s="92">
        <v>-1.1046959E-2</v>
      </c>
      <c r="J280" s="93">
        <f t="shared" si="4"/>
        <v>9.7043938851894326E-3</v>
      </c>
      <c r="K280" s="93">
        <f>I280/'סכום נכסי הקרן'!$C$42</f>
        <v>-1.5656403463874347E-5</v>
      </c>
    </row>
    <row r="281" spans="2:11">
      <c r="B281" s="87" t="s">
        <v>2226</v>
      </c>
      <c r="C281" s="89" t="s">
        <v>2227</v>
      </c>
      <c r="D281" s="90" t="s">
        <v>515</v>
      </c>
      <c r="E281" s="90" t="s">
        <v>124</v>
      </c>
      <c r="F281" s="103">
        <v>45078</v>
      </c>
      <c r="G281" s="92">
        <v>248.52356700000004</v>
      </c>
      <c r="H281" s="104">
        <v>-1.5885640000000001</v>
      </c>
      <c r="I281" s="92">
        <v>-3.9479560000000007E-3</v>
      </c>
      <c r="J281" s="93">
        <f t="shared" si="4"/>
        <v>3.4681508336725916E-3</v>
      </c>
      <c r="K281" s="93">
        <f>I281/'סכום נכסי הקרן'!$C$42</f>
        <v>-5.5952766723967669E-6</v>
      </c>
    </row>
    <row r="282" spans="2:11">
      <c r="B282" s="87" t="s">
        <v>2228</v>
      </c>
      <c r="C282" s="89" t="s">
        <v>2229</v>
      </c>
      <c r="D282" s="90" t="s">
        <v>515</v>
      </c>
      <c r="E282" s="90" t="s">
        <v>124</v>
      </c>
      <c r="F282" s="103">
        <v>45083</v>
      </c>
      <c r="G282" s="92">
        <v>501.86609300000003</v>
      </c>
      <c r="H282" s="104">
        <v>0.66752199999999995</v>
      </c>
      <c r="I282" s="92">
        <v>3.3500680000000008E-3</v>
      </c>
      <c r="J282" s="93">
        <f t="shared" si="4"/>
        <v>-2.9429256878901059E-3</v>
      </c>
      <c r="K282" s="93">
        <f>I282/'סכום נכסי הקרן'!$C$42</f>
        <v>4.7479144477149427E-6</v>
      </c>
    </row>
    <row r="283" spans="2:11">
      <c r="B283" s="87" t="s">
        <v>2230</v>
      </c>
      <c r="C283" s="89" t="s">
        <v>2231</v>
      </c>
      <c r="D283" s="90" t="s">
        <v>515</v>
      </c>
      <c r="E283" s="90" t="s">
        <v>124</v>
      </c>
      <c r="F283" s="103">
        <v>45084</v>
      </c>
      <c r="G283" s="92">
        <v>387.29420700000003</v>
      </c>
      <c r="H283" s="104">
        <v>0.98641900000000005</v>
      </c>
      <c r="I283" s="92">
        <v>3.8203420000000004E-3</v>
      </c>
      <c r="J283" s="93">
        <f t="shared" si="4"/>
        <v>-3.3560460887138597E-3</v>
      </c>
      <c r="K283" s="93">
        <f>I283/'סכום נכסי הקרן'!$C$42</f>
        <v>5.4144145662154309E-6</v>
      </c>
    </row>
    <row r="284" spans="2:11">
      <c r="B284" s="87" t="s">
        <v>2232</v>
      </c>
      <c r="C284" s="89" t="s">
        <v>2233</v>
      </c>
      <c r="D284" s="90" t="s">
        <v>515</v>
      </c>
      <c r="E284" s="90" t="s">
        <v>124</v>
      </c>
      <c r="F284" s="103">
        <v>45085</v>
      </c>
      <c r="G284" s="92">
        <v>387.52553100000006</v>
      </c>
      <c r="H284" s="104">
        <v>1.0455220000000001</v>
      </c>
      <c r="I284" s="92">
        <v>4.0516660000000006E-3</v>
      </c>
      <c r="J284" s="93">
        <f t="shared" si="4"/>
        <v>-3.5592566927450291E-3</v>
      </c>
      <c r="K284" s="93">
        <f>I284/'סכום נכסי הקרן'!$C$42</f>
        <v>5.7422606164159681E-6</v>
      </c>
    </row>
    <row r="285" spans="2:11">
      <c r="B285" s="87" t="s">
        <v>2234</v>
      </c>
      <c r="C285" s="89" t="s">
        <v>2235</v>
      </c>
      <c r="D285" s="90" t="s">
        <v>515</v>
      </c>
      <c r="E285" s="90" t="s">
        <v>124</v>
      </c>
      <c r="F285" s="103">
        <v>45089</v>
      </c>
      <c r="G285" s="92">
        <v>273.49436500000007</v>
      </c>
      <c r="H285" s="104">
        <v>1.851102</v>
      </c>
      <c r="I285" s="92">
        <v>5.0626600000000009E-3</v>
      </c>
      <c r="J285" s="93">
        <f t="shared" si="4"/>
        <v>-4.4473820122617582E-3</v>
      </c>
      <c r="K285" s="93">
        <f>I285/'סכום נכסי הקרן'!$C$42</f>
        <v>7.1751010898490804E-6</v>
      </c>
    </row>
    <row r="286" spans="2:11">
      <c r="B286" s="87" t="s">
        <v>2236</v>
      </c>
      <c r="C286" s="89" t="s">
        <v>2237</v>
      </c>
      <c r="D286" s="90" t="s">
        <v>515</v>
      </c>
      <c r="E286" s="90" t="s">
        <v>124</v>
      </c>
      <c r="F286" s="103">
        <v>45090</v>
      </c>
      <c r="G286" s="92">
        <v>235.25650800000003</v>
      </c>
      <c r="H286" s="104">
        <v>2.1985320000000002</v>
      </c>
      <c r="I286" s="92">
        <v>5.1721890000000006E-3</v>
      </c>
      <c r="J286" s="93">
        <f t="shared" si="4"/>
        <v>-4.5435996734163719E-3</v>
      </c>
      <c r="K286" s="93">
        <f>I286/'סכום נכסי הקרן'!$C$42</f>
        <v>7.3303320647259388E-6</v>
      </c>
    </row>
    <row r="287" spans="2:11">
      <c r="B287" s="87" t="s">
        <v>2238</v>
      </c>
      <c r="C287" s="89" t="s">
        <v>2239</v>
      </c>
      <c r="D287" s="90" t="s">
        <v>515</v>
      </c>
      <c r="E287" s="90" t="s">
        <v>124</v>
      </c>
      <c r="F287" s="103">
        <v>45090</v>
      </c>
      <c r="G287" s="92">
        <v>353.55097500000005</v>
      </c>
      <c r="H287" s="104">
        <v>2.3828239999999998</v>
      </c>
      <c r="I287" s="92">
        <v>8.4244970000000013E-3</v>
      </c>
      <c r="J287" s="93">
        <f t="shared" si="4"/>
        <v>-7.4006463835519561E-3</v>
      </c>
      <c r="K287" s="93">
        <f>I287/'סכום נכסי הקרן'!$C$42</f>
        <v>1.1939695260224923E-5</v>
      </c>
    </row>
    <row r="288" spans="2:11">
      <c r="B288" s="87" t="s">
        <v>2240</v>
      </c>
      <c r="C288" s="89" t="s">
        <v>2241</v>
      </c>
      <c r="D288" s="90" t="s">
        <v>515</v>
      </c>
      <c r="E288" s="90" t="s">
        <v>120</v>
      </c>
      <c r="F288" s="103">
        <v>44970</v>
      </c>
      <c r="G288" s="92">
        <v>1233.4981510000002</v>
      </c>
      <c r="H288" s="104">
        <v>-0.36926300000000001</v>
      </c>
      <c r="I288" s="92">
        <v>-4.5548510000000013E-3</v>
      </c>
      <c r="J288" s="93">
        <f t="shared" si="4"/>
        <v>4.0012883357627184E-3</v>
      </c>
      <c r="K288" s="93">
        <f>I288/'סכום נכסי הקרן'!$C$42</f>
        <v>-6.4554041500318367E-6</v>
      </c>
    </row>
    <row r="289" spans="2:11">
      <c r="B289" s="87" t="s">
        <v>2242</v>
      </c>
      <c r="C289" s="89" t="s">
        <v>2243</v>
      </c>
      <c r="D289" s="90" t="s">
        <v>515</v>
      </c>
      <c r="E289" s="90" t="s">
        <v>120</v>
      </c>
      <c r="F289" s="103">
        <v>44970</v>
      </c>
      <c r="G289" s="92">
        <v>260.75057100000004</v>
      </c>
      <c r="H289" s="104">
        <v>-0.37077100000000002</v>
      </c>
      <c r="I289" s="92">
        <v>-9.6678700000000009E-4</v>
      </c>
      <c r="J289" s="93">
        <f t="shared" si="4"/>
        <v>8.4929090902579045E-4</v>
      </c>
      <c r="K289" s="93">
        <f>I289/'סכום נכסי הקרן'!$C$42</f>
        <v>-1.3701876992237128E-6</v>
      </c>
    </row>
    <row r="290" spans="2:11">
      <c r="B290" s="87" t="s">
        <v>2244</v>
      </c>
      <c r="C290" s="89" t="s">
        <v>2245</v>
      </c>
      <c r="D290" s="90" t="s">
        <v>515</v>
      </c>
      <c r="E290" s="90" t="s">
        <v>120</v>
      </c>
      <c r="F290" s="103">
        <v>44970</v>
      </c>
      <c r="G290" s="92">
        <v>347.53684600000008</v>
      </c>
      <c r="H290" s="104">
        <v>-0.40847099999999997</v>
      </c>
      <c r="I290" s="92">
        <v>-1.4195870000000001E-3</v>
      </c>
      <c r="J290" s="93">
        <f t="shared" si="4"/>
        <v>1.2470609696563924E-3</v>
      </c>
      <c r="K290" s="93">
        <f>I290/'סכום נכסי הקרן'!$C$42</f>
        <v>-2.0119226317460753E-6</v>
      </c>
    </row>
    <row r="291" spans="2:11">
      <c r="B291" s="87" t="s">
        <v>2246</v>
      </c>
      <c r="C291" s="89" t="s">
        <v>2247</v>
      </c>
      <c r="D291" s="90" t="s">
        <v>515</v>
      </c>
      <c r="E291" s="90" t="s">
        <v>122</v>
      </c>
      <c r="F291" s="103">
        <v>44987</v>
      </c>
      <c r="G291" s="92">
        <v>974.03230600000006</v>
      </c>
      <c r="H291" s="104">
        <v>-1.478753</v>
      </c>
      <c r="I291" s="92">
        <v>-1.4403535000000002E-2</v>
      </c>
      <c r="J291" s="93">
        <f t="shared" si="4"/>
        <v>1.2653036639233657E-2</v>
      </c>
      <c r="K291" s="93">
        <f>I291/'סכום נכסי הקרן'!$C$42</f>
        <v>-2.0413541433985173E-5</v>
      </c>
    </row>
    <row r="292" spans="2:11">
      <c r="B292" s="87" t="s">
        <v>2246</v>
      </c>
      <c r="C292" s="89" t="s">
        <v>2248</v>
      </c>
      <c r="D292" s="90" t="s">
        <v>515</v>
      </c>
      <c r="E292" s="90" t="s">
        <v>122</v>
      </c>
      <c r="F292" s="103">
        <v>44987</v>
      </c>
      <c r="G292" s="92">
        <v>1031.6567160000002</v>
      </c>
      <c r="H292" s="104">
        <v>-1.478753</v>
      </c>
      <c r="I292" s="92">
        <v>-1.5255658000000004E-2</v>
      </c>
      <c r="J292" s="93">
        <f t="shared" si="4"/>
        <v>1.3401598956757355E-2</v>
      </c>
      <c r="K292" s="93">
        <f>I292/'סכום נכסי הקרן'!$C$42</f>
        <v>-2.1621220532716961E-5</v>
      </c>
    </row>
    <row r="293" spans="2:11">
      <c r="B293" s="87" t="s">
        <v>2249</v>
      </c>
      <c r="C293" s="89" t="s">
        <v>2250</v>
      </c>
      <c r="D293" s="90" t="s">
        <v>515</v>
      </c>
      <c r="E293" s="90" t="s">
        <v>122</v>
      </c>
      <c r="F293" s="103">
        <v>44987</v>
      </c>
      <c r="G293" s="92">
        <v>309.84404000000006</v>
      </c>
      <c r="H293" s="104">
        <v>-1.478753</v>
      </c>
      <c r="I293" s="92">
        <v>-4.5818290000000008E-3</v>
      </c>
      <c r="J293" s="93">
        <f t="shared" si="4"/>
        <v>4.0249876305853598E-3</v>
      </c>
      <c r="K293" s="93">
        <f>I293/'סכום נכסי הקרן'!$C$42</f>
        <v>-6.4936389667491245E-6</v>
      </c>
    </row>
    <row r="294" spans="2:11">
      <c r="B294" s="87" t="s">
        <v>2251</v>
      </c>
      <c r="C294" s="89" t="s">
        <v>2252</v>
      </c>
      <c r="D294" s="90" t="s">
        <v>515</v>
      </c>
      <c r="E294" s="90" t="s">
        <v>122</v>
      </c>
      <c r="F294" s="103">
        <v>44987</v>
      </c>
      <c r="G294" s="92">
        <v>867.61998700000015</v>
      </c>
      <c r="H294" s="104">
        <v>-1.4721249999999999</v>
      </c>
      <c r="I294" s="92">
        <v>-1.2772447000000001E-2</v>
      </c>
      <c r="J294" s="93">
        <f t="shared" si="4"/>
        <v>1.1220178925775511E-2</v>
      </c>
      <c r="K294" s="93">
        <f>I294/'סכום נכסי הקרן'!$C$42</f>
        <v>-1.8101867079705058E-5</v>
      </c>
    </row>
    <row r="295" spans="2:11">
      <c r="B295" s="87" t="s">
        <v>2253</v>
      </c>
      <c r="C295" s="89" t="s">
        <v>2254</v>
      </c>
      <c r="D295" s="90" t="s">
        <v>515</v>
      </c>
      <c r="E295" s="90" t="s">
        <v>122</v>
      </c>
      <c r="F295" s="103">
        <v>44991</v>
      </c>
      <c r="G295" s="92">
        <v>397.35911400000003</v>
      </c>
      <c r="H295" s="104">
        <v>-1.284983</v>
      </c>
      <c r="I295" s="92">
        <v>-5.1059980000000005E-3</v>
      </c>
      <c r="J295" s="93">
        <f t="shared" si="4"/>
        <v>4.4854530345400465E-3</v>
      </c>
      <c r="K295" s="93">
        <f>I295/'סכום נכסי הקרן'!$C$42</f>
        <v>-7.2365222658774675E-6</v>
      </c>
    </row>
    <row r="296" spans="2:11">
      <c r="B296" s="87" t="s">
        <v>2255</v>
      </c>
      <c r="C296" s="89" t="s">
        <v>2256</v>
      </c>
      <c r="D296" s="90" t="s">
        <v>515</v>
      </c>
      <c r="E296" s="90" t="s">
        <v>122</v>
      </c>
      <c r="F296" s="103">
        <v>45078</v>
      </c>
      <c r="G296" s="92">
        <v>1219.5193090000002</v>
      </c>
      <c r="H296" s="104">
        <v>-1.6122620000000001</v>
      </c>
      <c r="I296" s="92">
        <v>-1.9661851000000001E-2</v>
      </c>
      <c r="J296" s="93">
        <f t="shared" si="4"/>
        <v>1.7272296078577439E-2</v>
      </c>
      <c r="K296" s="93">
        <f>I296/'סכום נכסי הקרן'!$C$42</f>
        <v>-2.7865937775507383E-5</v>
      </c>
    </row>
    <row r="297" spans="2:11">
      <c r="B297" s="87" t="s">
        <v>2255</v>
      </c>
      <c r="C297" s="89" t="s">
        <v>2257</v>
      </c>
      <c r="D297" s="90" t="s">
        <v>515</v>
      </c>
      <c r="E297" s="90" t="s">
        <v>122</v>
      </c>
      <c r="F297" s="103">
        <v>45078</v>
      </c>
      <c r="G297" s="92">
        <v>495.83228100000008</v>
      </c>
      <c r="H297" s="104">
        <v>-1.6122620000000001</v>
      </c>
      <c r="I297" s="92">
        <v>-7.9941170000000002E-3</v>
      </c>
      <c r="J297" s="93">
        <f t="shared" si="4"/>
        <v>7.0225715631142376E-3</v>
      </c>
      <c r="K297" s="93">
        <f>I297/'סכום נכסי הקרן'!$C$42</f>
        <v>-1.1329735277320827E-5</v>
      </c>
    </row>
    <row r="298" spans="2:11">
      <c r="B298" s="87" t="s">
        <v>2258</v>
      </c>
      <c r="C298" s="89" t="s">
        <v>2259</v>
      </c>
      <c r="D298" s="90" t="s">
        <v>515</v>
      </c>
      <c r="E298" s="90" t="s">
        <v>122</v>
      </c>
      <c r="F298" s="103">
        <v>45078</v>
      </c>
      <c r="G298" s="92">
        <v>311.10186500000003</v>
      </c>
      <c r="H298" s="104">
        <v>-1.6122620000000001</v>
      </c>
      <c r="I298" s="92">
        <v>-5.0157780000000011E-3</v>
      </c>
      <c r="J298" s="93">
        <f t="shared" si="4"/>
        <v>4.4061977013463791E-3</v>
      </c>
      <c r="K298" s="93">
        <f>I298/'סכום נכסי הקרן'!$C$42</f>
        <v>-7.1086571474760383E-6</v>
      </c>
    </row>
    <row r="299" spans="2:11">
      <c r="B299" s="87" t="s">
        <v>2260</v>
      </c>
      <c r="C299" s="89" t="s">
        <v>2261</v>
      </c>
      <c r="D299" s="90" t="s">
        <v>515</v>
      </c>
      <c r="E299" s="90" t="s">
        <v>122</v>
      </c>
      <c r="F299" s="103">
        <v>45005</v>
      </c>
      <c r="G299" s="92">
        <v>374.70150700000005</v>
      </c>
      <c r="H299" s="104">
        <v>-0.81121299999999996</v>
      </c>
      <c r="I299" s="92">
        <v>-3.0396250000000007E-3</v>
      </c>
      <c r="J299" s="93">
        <f t="shared" si="4"/>
        <v>2.6702116178098367E-3</v>
      </c>
      <c r="K299" s="93">
        <f>I299/'סכום נכסי הקרן'!$C$42</f>
        <v>-4.3079362726773106E-6</v>
      </c>
    </row>
    <row r="300" spans="2:11">
      <c r="B300" s="87" t="s">
        <v>2262</v>
      </c>
      <c r="C300" s="89" t="s">
        <v>2263</v>
      </c>
      <c r="D300" s="90" t="s">
        <v>515</v>
      </c>
      <c r="E300" s="90" t="s">
        <v>122</v>
      </c>
      <c r="F300" s="103">
        <v>45005</v>
      </c>
      <c r="G300" s="92">
        <v>171.70765800000004</v>
      </c>
      <c r="H300" s="104">
        <v>-0.75290000000000001</v>
      </c>
      <c r="I300" s="92">
        <v>-1.2927860000000002E-3</v>
      </c>
      <c r="J300" s="93">
        <f t="shared" si="4"/>
        <v>1.1356704187332014E-3</v>
      </c>
      <c r="K300" s="93">
        <f>I300/'סכום נכסי הקרן'!$C$42</f>
        <v>-1.8322127572346618E-6</v>
      </c>
    </row>
    <row r="301" spans="2:11">
      <c r="B301" s="87" t="s">
        <v>2262</v>
      </c>
      <c r="C301" s="89" t="s">
        <v>2264</v>
      </c>
      <c r="D301" s="90" t="s">
        <v>515</v>
      </c>
      <c r="E301" s="90" t="s">
        <v>122</v>
      </c>
      <c r="F301" s="103">
        <v>45005</v>
      </c>
      <c r="G301" s="92">
        <v>249.94558200000003</v>
      </c>
      <c r="H301" s="104">
        <v>-0.75290000000000001</v>
      </c>
      <c r="I301" s="92">
        <v>-1.8818390000000002E-3</v>
      </c>
      <c r="J301" s="93">
        <f t="shared" si="4"/>
        <v>1.6531343046091687E-3</v>
      </c>
      <c r="K301" s="93">
        <f>I301/'סכום נכסי הקרן'!$C$42</f>
        <v>-2.6670534975330167E-6</v>
      </c>
    </row>
    <row r="302" spans="2:11">
      <c r="B302" s="87" t="s">
        <v>2265</v>
      </c>
      <c r="C302" s="89" t="s">
        <v>2266</v>
      </c>
      <c r="D302" s="90" t="s">
        <v>515</v>
      </c>
      <c r="E302" s="90" t="s">
        <v>122</v>
      </c>
      <c r="F302" s="103">
        <v>45005</v>
      </c>
      <c r="G302" s="92">
        <v>214.78004300000003</v>
      </c>
      <c r="H302" s="104">
        <v>-0.72493300000000005</v>
      </c>
      <c r="I302" s="92">
        <v>-1.5570120000000002E-3</v>
      </c>
      <c r="J302" s="93">
        <f t="shared" si="4"/>
        <v>1.3677843587512699E-3</v>
      </c>
      <c r="K302" s="93">
        <f>I302/'סכום נכסי הקרן'!$C$42</f>
        <v>-2.2066894672184375E-6</v>
      </c>
    </row>
    <row r="303" spans="2:11">
      <c r="B303" s="87" t="s">
        <v>2265</v>
      </c>
      <c r="C303" s="89" t="s">
        <v>2267</v>
      </c>
      <c r="D303" s="90" t="s">
        <v>515</v>
      </c>
      <c r="E303" s="90" t="s">
        <v>122</v>
      </c>
      <c r="F303" s="103">
        <v>45005</v>
      </c>
      <c r="G303" s="92">
        <v>388.77329300000002</v>
      </c>
      <c r="H303" s="104">
        <v>-0.72493300000000005</v>
      </c>
      <c r="I303" s="92">
        <v>-2.8183480000000005E-3</v>
      </c>
      <c r="J303" s="93">
        <f t="shared" si="4"/>
        <v>2.4758269762326329E-3</v>
      </c>
      <c r="K303" s="93">
        <f>I303/'סכום נכסי הקרן'!$C$42</f>
        <v>-3.9943294249216769E-6</v>
      </c>
    </row>
    <row r="304" spans="2:11">
      <c r="B304" s="87" t="s">
        <v>2268</v>
      </c>
      <c r="C304" s="89" t="s">
        <v>2269</v>
      </c>
      <c r="D304" s="90" t="s">
        <v>515</v>
      </c>
      <c r="E304" s="90" t="s">
        <v>122</v>
      </c>
      <c r="F304" s="103">
        <v>45106</v>
      </c>
      <c r="G304" s="92">
        <v>252.96436000000006</v>
      </c>
      <c r="H304" s="104">
        <v>0.64989399999999997</v>
      </c>
      <c r="I304" s="92">
        <v>1.6440010000000002E-3</v>
      </c>
      <c r="J304" s="93">
        <f t="shared" si="4"/>
        <v>-1.4442013636191927E-3</v>
      </c>
      <c r="K304" s="93">
        <f>I304/'סכום נכסי הקרן'!$C$42</f>
        <v>2.3299754213818385E-6</v>
      </c>
    </row>
    <row r="305" spans="2:11">
      <c r="B305" s="87" t="s">
        <v>2270</v>
      </c>
      <c r="C305" s="89" t="s">
        <v>2271</v>
      </c>
      <c r="D305" s="90" t="s">
        <v>515</v>
      </c>
      <c r="E305" s="90" t="s">
        <v>122</v>
      </c>
      <c r="F305" s="103">
        <v>45097</v>
      </c>
      <c r="G305" s="92">
        <v>470.47124300000013</v>
      </c>
      <c r="H305" s="104">
        <v>0.67651300000000003</v>
      </c>
      <c r="I305" s="92">
        <v>3.1827980000000001E-3</v>
      </c>
      <c r="J305" s="93">
        <f t="shared" si="4"/>
        <v>-2.7959844377980544E-3</v>
      </c>
      <c r="K305" s="93">
        <f>I305/'סכום נכסי הקרן'!$C$42</f>
        <v>4.5108495136093415E-6</v>
      </c>
    </row>
    <row r="306" spans="2:11">
      <c r="B306" s="87" t="s">
        <v>2272</v>
      </c>
      <c r="C306" s="89" t="s">
        <v>2273</v>
      </c>
      <c r="D306" s="90" t="s">
        <v>515</v>
      </c>
      <c r="E306" s="90" t="s">
        <v>122</v>
      </c>
      <c r="F306" s="103">
        <v>45019</v>
      </c>
      <c r="G306" s="92">
        <v>436.18194600000004</v>
      </c>
      <c r="H306" s="104">
        <v>0.70550800000000002</v>
      </c>
      <c r="I306" s="92">
        <v>3.0772970000000001E-3</v>
      </c>
      <c r="J306" s="93">
        <f t="shared" si="4"/>
        <v>-2.7033052435255518E-3</v>
      </c>
      <c r="K306" s="93">
        <f>I306/'סכום נכסי הקרן'!$C$42</f>
        <v>4.3613272584944085E-6</v>
      </c>
    </row>
    <row r="307" spans="2:11">
      <c r="B307" s="87" t="s">
        <v>2274</v>
      </c>
      <c r="C307" s="89" t="s">
        <v>2275</v>
      </c>
      <c r="D307" s="90" t="s">
        <v>515</v>
      </c>
      <c r="E307" s="90" t="s">
        <v>122</v>
      </c>
      <c r="F307" s="103">
        <v>45019</v>
      </c>
      <c r="G307" s="92">
        <v>1143.9607940000001</v>
      </c>
      <c r="H307" s="104">
        <v>0.80037899999999995</v>
      </c>
      <c r="I307" s="92">
        <v>9.1560260000000029E-3</v>
      </c>
      <c r="J307" s="93">
        <f t="shared" si="4"/>
        <v>-8.043270797604616E-3</v>
      </c>
      <c r="K307" s="93">
        <f>I307/'סכום נכסי הקרן'!$C$42</f>
        <v>1.2976461411844075E-5</v>
      </c>
    </row>
    <row r="308" spans="2:11">
      <c r="B308" s="87" t="s">
        <v>2276</v>
      </c>
      <c r="C308" s="89" t="s">
        <v>2277</v>
      </c>
      <c r="D308" s="90" t="s">
        <v>515</v>
      </c>
      <c r="E308" s="90" t="s">
        <v>122</v>
      </c>
      <c r="F308" s="103">
        <v>45019</v>
      </c>
      <c r="G308" s="92">
        <v>870.14051400000017</v>
      </c>
      <c r="H308" s="104">
        <v>0.81842999999999999</v>
      </c>
      <c r="I308" s="92">
        <v>7.1214880000000022E-3</v>
      </c>
      <c r="J308" s="93">
        <f t="shared" si="4"/>
        <v>-6.2559953920938733E-3</v>
      </c>
      <c r="K308" s="93">
        <f>I308/'סכום נכסי הקרן'!$C$42</f>
        <v>1.0092993862939078E-5</v>
      </c>
    </row>
    <row r="309" spans="2:11">
      <c r="B309" s="87" t="s">
        <v>2278</v>
      </c>
      <c r="C309" s="89" t="s">
        <v>2279</v>
      </c>
      <c r="D309" s="90" t="s">
        <v>515</v>
      </c>
      <c r="E309" s="90" t="s">
        <v>122</v>
      </c>
      <c r="F309" s="103">
        <v>45036</v>
      </c>
      <c r="G309" s="92">
        <v>381.88585200000011</v>
      </c>
      <c r="H309" s="104">
        <v>1.147578</v>
      </c>
      <c r="I309" s="92">
        <v>4.3824399999999996E-3</v>
      </c>
      <c r="J309" s="93">
        <f t="shared" si="4"/>
        <v>-3.8498308845184969E-3</v>
      </c>
      <c r="K309" s="93">
        <f>I309/'סכום נכסי הקרן'!$C$42</f>
        <v>6.211053086756408E-6</v>
      </c>
    </row>
    <row r="310" spans="2:11">
      <c r="B310" s="87" t="s">
        <v>2280</v>
      </c>
      <c r="C310" s="89" t="s">
        <v>2281</v>
      </c>
      <c r="D310" s="90" t="s">
        <v>515</v>
      </c>
      <c r="E310" s="90" t="s">
        <v>122</v>
      </c>
      <c r="F310" s="103">
        <v>45036</v>
      </c>
      <c r="G310" s="92">
        <v>2006.5657210000002</v>
      </c>
      <c r="H310" s="104">
        <v>1.1700280000000001</v>
      </c>
      <c r="I310" s="92">
        <v>2.3477380000000003E-2</v>
      </c>
      <c r="J310" s="93">
        <f t="shared" si="4"/>
        <v>-2.0624114103462203E-2</v>
      </c>
      <c r="K310" s="93">
        <f>I310/'סכום נכסי הקרן'!$C$42</f>
        <v>3.3273531073546513E-5</v>
      </c>
    </row>
    <row r="311" spans="2:11">
      <c r="B311" s="87" t="s">
        <v>2282</v>
      </c>
      <c r="C311" s="89" t="s">
        <v>2283</v>
      </c>
      <c r="D311" s="90" t="s">
        <v>515</v>
      </c>
      <c r="E311" s="90" t="s">
        <v>122</v>
      </c>
      <c r="F311" s="103">
        <v>45036</v>
      </c>
      <c r="G311" s="92">
        <v>699.79809400000011</v>
      </c>
      <c r="H311" s="104">
        <v>1.176312</v>
      </c>
      <c r="I311" s="92">
        <v>8.2318090000000014E-3</v>
      </c>
      <c r="J311" s="93">
        <f t="shared" si="4"/>
        <v>-7.2313762478567493E-3</v>
      </c>
      <c r="K311" s="93">
        <f>I311/'סכום נכסי הקרן'!$C$42</f>
        <v>1.1666606433639523E-5</v>
      </c>
    </row>
    <row r="312" spans="2:11">
      <c r="B312" s="87" t="s">
        <v>2284</v>
      </c>
      <c r="C312" s="89" t="s">
        <v>2285</v>
      </c>
      <c r="D312" s="90" t="s">
        <v>515</v>
      </c>
      <c r="E312" s="90" t="s">
        <v>122</v>
      </c>
      <c r="F312" s="103">
        <v>45036</v>
      </c>
      <c r="G312" s="92">
        <v>524.96775700000001</v>
      </c>
      <c r="H312" s="104">
        <v>1.1987479999999999</v>
      </c>
      <c r="I312" s="92">
        <v>6.2930430000000008E-3</v>
      </c>
      <c r="J312" s="93">
        <f t="shared" si="4"/>
        <v>-5.5282334268131322E-3</v>
      </c>
      <c r="K312" s="93">
        <f>I312/'סכום נכסי הקרן'!$C$42</f>
        <v>8.9188726258068137E-6</v>
      </c>
    </row>
    <row r="313" spans="2:11">
      <c r="B313" s="87" t="s">
        <v>2286</v>
      </c>
      <c r="C313" s="89" t="s">
        <v>2287</v>
      </c>
      <c r="D313" s="90" t="s">
        <v>515</v>
      </c>
      <c r="E313" s="90" t="s">
        <v>122</v>
      </c>
      <c r="F313" s="103">
        <v>45056</v>
      </c>
      <c r="G313" s="92">
        <v>1664.9643740000001</v>
      </c>
      <c r="H313" s="104">
        <v>1.141014</v>
      </c>
      <c r="I313" s="92">
        <v>1.8997471000000005E-2</v>
      </c>
      <c r="J313" s="93">
        <f t="shared" si="4"/>
        <v>-1.6688659875216665E-2</v>
      </c>
      <c r="K313" s="93">
        <f>I313/'סכום נכסי הקרן'!$C$42</f>
        <v>2.6924339156979988E-5</v>
      </c>
    </row>
    <row r="314" spans="2:11">
      <c r="B314" s="87" t="s">
        <v>2288</v>
      </c>
      <c r="C314" s="89" t="s">
        <v>2289</v>
      </c>
      <c r="D314" s="90" t="s">
        <v>515</v>
      </c>
      <c r="E314" s="90" t="s">
        <v>122</v>
      </c>
      <c r="F314" s="103">
        <v>45056</v>
      </c>
      <c r="G314" s="92">
        <v>255.20820300000003</v>
      </c>
      <c r="H314" s="104">
        <v>1.1768559999999999</v>
      </c>
      <c r="I314" s="92">
        <v>3.0034340000000006E-3</v>
      </c>
      <c r="J314" s="93">
        <f t="shared" si="4"/>
        <v>-2.6384190023851853E-3</v>
      </c>
      <c r="K314" s="93">
        <f>I314/'סכום נכסי הקרן'!$C$42</f>
        <v>4.2566442476266986E-6</v>
      </c>
    </row>
    <row r="315" spans="2:11">
      <c r="B315" s="87" t="s">
        <v>2290</v>
      </c>
      <c r="C315" s="89" t="s">
        <v>2291</v>
      </c>
      <c r="D315" s="90" t="s">
        <v>515</v>
      </c>
      <c r="E315" s="90" t="s">
        <v>122</v>
      </c>
      <c r="F315" s="103">
        <v>45056</v>
      </c>
      <c r="G315" s="92">
        <v>701.82892000000004</v>
      </c>
      <c r="H315" s="104">
        <v>1.1777519999999999</v>
      </c>
      <c r="I315" s="92">
        <v>8.2658060000000005E-3</v>
      </c>
      <c r="J315" s="93">
        <f t="shared" si="4"/>
        <v>-7.261241505699634E-3</v>
      </c>
      <c r="K315" s="93">
        <f>I315/'סכום נכסי הקרן'!$C$42</f>
        <v>1.1714788992166383E-5</v>
      </c>
    </row>
    <row r="316" spans="2:11">
      <c r="B316" s="87" t="s">
        <v>2292</v>
      </c>
      <c r="C316" s="89" t="s">
        <v>2293</v>
      </c>
      <c r="D316" s="90" t="s">
        <v>515</v>
      </c>
      <c r="E316" s="90" t="s">
        <v>122</v>
      </c>
      <c r="F316" s="103">
        <v>45029</v>
      </c>
      <c r="G316" s="92">
        <v>1581.2014580000002</v>
      </c>
      <c r="H316" s="104">
        <v>1.7171430000000001</v>
      </c>
      <c r="I316" s="92">
        <v>2.7151491000000007E-2</v>
      </c>
      <c r="J316" s="93">
        <f t="shared" si="4"/>
        <v>-2.3851701018730673E-2</v>
      </c>
      <c r="K316" s="93">
        <f>I316/'סכום נכסי הקרן'!$C$42</f>
        <v>3.8480698420420792E-5</v>
      </c>
    </row>
    <row r="317" spans="2:11">
      <c r="B317" s="87" t="s">
        <v>2294</v>
      </c>
      <c r="C317" s="89" t="s">
        <v>2295</v>
      </c>
      <c r="D317" s="90" t="s">
        <v>515</v>
      </c>
      <c r="E317" s="90" t="s">
        <v>122</v>
      </c>
      <c r="F317" s="103">
        <v>45029</v>
      </c>
      <c r="G317" s="92">
        <v>1830.1572770000002</v>
      </c>
      <c r="H317" s="104">
        <v>1.7198</v>
      </c>
      <c r="I317" s="92">
        <v>3.1475049000000005E-2</v>
      </c>
      <c r="J317" s="93">
        <f t="shared" si="4"/>
        <v>-2.7649805982953118E-2</v>
      </c>
      <c r="K317" s="93">
        <f>I317/'סכום נכסי הקרן'!$C$42</f>
        <v>4.4608300455285011E-5</v>
      </c>
    </row>
    <row r="318" spans="2:11">
      <c r="B318" s="87" t="s">
        <v>2294</v>
      </c>
      <c r="C318" s="89" t="s">
        <v>2296</v>
      </c>
      <c r="D318" s="90" t="s">
        <v>515</v>
      </c>
      <c r="E318" s="90" t="s">
        <v>122</v>
      </c>
      <c r="F318" s="103">
        <v>45029</v>
      </c>
      <c r="G318" s="92">
        <v>424.97181200000006</v>
      </c>
      <c r="H318" s="104">
        <v>1.7198</v>
      </c>
      <c r="I318" s="92">
        <v>7.3086660000000001E-3</v>
      </c>
      <c r="J318" s="93">
        <f t="shared" si="4"/>
        <v>-6.4204251721484539E-3</v>
      </c>
      <c r="K318" s="93">
        <f>I318/'סכום נכסי הקרן'!$C$42</f>
        <v>1.0358273591736936E-5</v>
      </c>
    </row>
    <row r="319" spans="2:11">
      <c r="B319" s="87" t="s">
        <v>2297</v>
      </c>
      <c r="C319" s="89" t="s">
        <v>2298</v>
      </c>
      <c r="D319" s="90" t="s">
        <v>515</v>
      </c>
      <c r="E319" s="90" t="s">
        <v>122</v>
      </c>
      <c r="F319" s="103">
        <v>45029</v>
      </c>
      <c r="G319" s="92">
        <v>276.36218000000008</v>
      </c>
      <c r="H319" s="104">
        <v>1.734855</v>
      </c>
      <c r="I319" s="92">
        <v>4.7944830000000004E-3</v>
      </c>
      <c r="J319" s="93">
        <f t="shared" si="4"/>
        <v>-4.211797247355104E-3</v>
      </c>
      <c r="K319" s="93">
        <f>I319/'סכום נכסי הקרן'!$C$42</f>
        <v>6.7950247890561254E-6</v>
      </c>
    </row>
    <row r="320" spans="2:11">
      <c r="B320" s="87" t="s">
        <v>2299</v>
      </c>
      <c r="C320" s="89" t="s">
        <v>2300</v>
      </c>
      <c r="D320" s="90" t="s">
        <v>515</v>
      </c>
      <c r="E320" s="90" t="s">
        <v>122</v>
      </c>
      <c r="F320" s="103">
        <v>45099</v>
      </c>
      <c r="G320" s="92">
        <v>953.21444100000008</v>
      </c>
      <c r="H320" s="104">
        <v>1.1961379999999999</v>
      </c>
      <c r="I320" s="92">
        <v>1.1401764E-2</v>
      </c>
      <c r="J320" s="93">
        <f t="shared" si="4"/>
        <v>-1.0016078528215141E-2</v>
      </c>
      <c r="K320" s="93">
        <f>I320/'סכום נכסי הקרן'!$C$42</f>
        <v>1.6159254088286001E-5</v>
      </c>
    </row>
    <row r="321" spans="2:11">
      <c r="B321" s="87" t="s">
        <v>2299</v>
      </c>
      <c r="C321" s="89" t="s">
        <v>2301</v>
      </c>
      <c r="D321" s="90" t="s">
        <v>515</v>
      </c>
      <c r="E321" s="90" t="s">
        <v>122</v>
      </c>
      <c r="F321" s="103">
        <v>45099</v>
      </c>
      <c r="G321" s="92">
        <v>245.33813800000004</v>
      </c>
      <c r="H321" s="104">
        <v>1.1961379999999999</v>
      </c>
      <c r="I321" s="92">
        <v>2.9345840000000005E-3</v>
      </c>
      <c r="J321" s="93">
        <f t="shared" si="4"/>
        <v>-2.577936518563593E-3</v>
      </c>
      <c r="K321" s="93">
        <f>I321/'סכום נכסי הקרן'!$C$42</f>
        <v>4.1590659567606105E-6</v>
      </c>
    </row>
    <row r="322" spans="2:11">
      <c r="B322" s="87" t="s">
        <v>2302</v>
      </c>
      <c r="C322" s="89" t="s">
        <v>2303</v>
      </c>
      <c r="D322" s="90" t="s">
        <v>515</v>
      </c>
      <c r="E322" s="90" t="s">
        <v>123</v>
      </c>
      <c r="F322" s="103">
        <v>44966</v>
      </c>
      <c r="G322" s="92">
        <v>1055.6615320000003</v>
      </c>
      <c r="H322" s="104">
        <v>-3.7370290000000002</v>
      </c>
      <c r="I322" s="92">
        <v>-3.9450382000000006E-2</v>
      </c>
      <c r="J322" s="93">
        <f t="shared" si="4"/>
        <v>3.4655876413516813E-2</v>
      </c>
      <c r="K322" s="93">
        <f>I322/'סכום נכסי הקרן'!$C$42</f>
        <v>-5.5911413937171866E-5</v>
      </c>
    </row>
    <row r="323" spans="2:11">
      <c r="B323" s="87" t="s">
        <v>2304</v>
      </c>
      <c r="C323" s="89" t="s">
        <v>2305</v>
      </c>
      <c r="D323" s="90" t="s">
        <v>515</v>
      </c>
      <c r="E323" s="90" t="s">
        <v>123</v>
      </c>
      <c r="F323" s="103">
        <v>44966</v>
      </c>
      <c r="G323" s="92">
        <v>70.26032600000002</v>
      </c>
      <c r="H323" s="104">
        <v>-3.735325</v>
      </c>
      <c r="I323" s="92">
        <v>-2.6244510000000003E-3</v>
      </c>
      <c r="J323" s="93">
        <f t="shared" si="4"/>
        <v>2.3054947733923241E-3</v>
      </c>
      <c r="K323" s="93">
        <f>I323/'סכום נכסי הקרן'!$C$42</f>
        <v>-3.7195271320522233E-6</v>
      </c>
    </row>
    <row r="324" spans="2:11">
      <c r="B324" s="87" t="s">
        <v>2304</v>
      </c>
      <c r="C324" s="89" t="s">
        <v>2306</v>
      </c>
      <c r="D324" s="90" t="s">
        <v>515</v>
      </c>
      <c r="E324" s="90" t="s">
        <v>123</v>
      </c>
      <c r="F324" s="103">
        <v>44966</v>
      </c>
      <c r="G324" s="92">
        <v>672.39003100000014</v>
      </c>
      <c r="H324" s="104">
        <v>-3.735325</v>
      </c>
      <c r="I324" s="92">
        <v>-2.5115950000000008E-2</v>
      </c>
      <c r="J324" s="93">
        <f t="shared" si="4"/>
        <v>2.2063544510369199E-2</v>
      </c>
      <c r="K324" s="93">
        <f>I324/'סכום נכסי הקרן'!$C$42</f>
        <v>-3.5595809360611823E-5</v>
      </c>
    </row>
    <row r="325" spans="2:11">
      <c r="B325" s="87" t="s">
        <v>2307</v>
      </c>
      <c r="C325" s="89" t="s">
        <v>2308</v>
      </c>
      <c r="D325" s="90" t="s">
        <v>515</v>
      </c>
      <c r="E325" s="90" t="s">
        <v>123</v>
      </c>
      <c r="F325" s="103">
        <v>44966</v>
      </c>
      <c r="G325" s="92">
        <v>985.71320200000014</v>
      </c>
      <c r="H325" s="104">
        <v>-3.6918700000000002</v>
      </c>
      <c r="I325" s="92">
        <v>-3.6391251000000006E-2</v>
      </c>
      <c r="J325" s="93">
        <f t="shared" si="4"/>
        <v>3.1968529409658698E-2</v>
      </c>
      <c r="K325" s="93">
        <f>I325/'סכום נכסי הקרן'!$C$42</f>
        <v>-5.1575832607971196E-5</v>
      </c>
    </row>
    <row r="326" spans="2:11">
      <c r="B326" s="87" t="s">
        <v>2309</v>
      </c>
      <c r="C326" s="89" t="s">
        <v>2310</v>
      </c>
      <c r="D326" s="90" t="s">
        <v>515</v>
      </c>
      <c r="E326" s="90" t="s">
        <v>123</v>
      </c>
      <c r="F326" s="103">
        <v>45033</v>
      </c>
      <c r="G326" s="92">
        <v>620.91553900000008</v>
      </c>
      <c r="H326" s="104">
        <v>-1.4079699999999999</v>
      </c>
      <c r="I326" s="92">
        <v>-8.7423020000000021E-3</v>
      </c>
      <c r="J326" s="93">
        <f t="shared" si="4"/>
        <v>7.6798277309872666E-3</v>
      </c>
      <c r="K326" s="93">
        <f>I326/'סכום נכסי הקרן'!$C$42</f>
        <v>-1.2390107296952551E-5</v>
      </c>
    </row>
    <row r="327" spans="2:11">
      <c r="B327" s="87" t="s">
        <v>2311</v>
      </c>
      <c r="C327" s="89" t="s">
        <v>2312</v>
      </c>
      <c r="D327" s="90" t="s">
        <v>515</v>
      </c>
      <c r="E327" s="90" t="s">
        <v>123</v>
      </c>
      <c r="F327" s="103">
        <v>45064</v>
      </c>
      <c r="G327" s="92">
        <v>288.21351100000004</v>
      </c>
      <c r="H327" s="104">
        <v>-1.3428929999999999</v>
      </c>
      <c r="I327" s="92">
        <v>-3.8703980000000002E-3</v>
      </c>
      <c r="J327" s="93">
        <f t="shared" si="4"/>
        <v>3.400018655310426E-3</v>
      </c>
      <c r="K327" s="93">
        <f>I327/'סכום נכסי הקרן'!$C$42</f>
        <v>-5.485356889056286E-6</v>
      </c>
    </row>
    <row r="328" spans="2:11">
      <c r="B328" s="87" t="s">
        <v>2313</v>
      </c>
      <c r="C328" s="89" t="s">
        <v>2314</v>
      </c>
      <c r="D328" s="90" t="s">
        <v>515</v>
      </c>
      <c r="E328" s="90" t="s">
        <v>123</v>
      </c>
      <c r="F328" s="103">
        <v>45064</v>
      </c>
      <c r="G328" s="92">
        <v>620.56919400000015</v>
      </c>
      <c r="H328" s="104">
        <v>-1.1942600000000001</v>
      </c>
      <c r="I328" s="92">
        <v>-7.4112110000000009E-3</v>
      </c>
      <c r="J328" s="93">
        <f t="shared" si="4"/>
        <v>6.5105076166435188E-3</v>
      </c>
      <c r="K328" s="93">
        <f>I328/'סכום נכסי הקרן'!$C$42</f>
        <v>-1.0503606428873654E-5</v>
      </c>
    </row>
    <row r="329" spans="2:11">
      <c r="B329" s="87" t="s">
        <v>2315</v>
      </c>
      <c r="C329" s="89" t="s">
        <v>2316</v>
      </c>
      <c r="D329" s="90" t="s">
        <v>515</v>
      </c>
      <c r="E329" s="90" t="s">
        <v>123</v>
      </c>
      <c r="F329" s="103">
        <v>45064</v>
      </c>
      <c r="G329" s="92">
        <v>866.06317700000011</v>
      </c>
      <c r="H329" s="104">
        <v>-1.1764209999999999</v>
      </c>
      <c r="I329" s="92">
        <v>-1.0188551000000002E-2</v>
      </c>
      <c r="J329" s="93">
        <f t="shared" si="4"/>
        <v>8.9503103997526107E-3</v>
      </c>
      <c r="K329" s="93">
        <f>I329/'סכום נכסי הקרן'!$C$42</f>
        <v>-1.443981689153191E-5</v>
      </c>
    </row>
    <row r="330" spans="2:11">
      <c r="B330" s="87" t="s">
        <v>2317</v>
      </c>
      <c r="C330" s="89" t="s">
        <v>2318</v>
      </c>
      <c r="D330" s="90" t="s">
        <v>515</v>
      </c>
      <c r="E330" s="90" t="s">
        <v>120</v>
      </c>
      <c r="F330" s="103">
        <v>45069</v>
      </c>
      <c r="G330" s="92">
        <v>126.43419300000001</v>
      </c>
      <c r="H330" s="104">
        <v>4.7532589999999999</v>
      </c>
      <c r="I330" s="92">
        <v>6.0097450000000004E-3</v>
      </c>
      <c r="J330" s="93">
        <f t="shared" si="4"/>
        <v>-5.2793653556193849E-3</v>
      </c>
      <c r="K330" s="93">
        <f>I330/'סכום נכסי הקרן'!$C$42</f>
        <v>8.5173659497606119E-6</v>
      </c>
    </row>
    <row r="331" spans="2:11">
      <c r="B331" s="87" t="s">
        <v>2319</v>
      </c>
      <c r="C331" s="89" t="s">
        <v>2320</v>
      </c>
      <c r="D331" s="90" t="s">
        <v>515</v>
      </c>
      <c r="E331" s="90" t="s">
        <v>120</v>
      </c>
      <c r="F331" s="103">
        <v>45070</v>
      </c>
      <c r="G331" s="92">
        <v>123.32877000000002</v>
      </c>
      <c r="H331" s="104">
        <v>4.6986379999999999</v>
      </c>
      <c r="I331" s="92">
        <v>5.7947720000000001E-3</v>
      </c>
      <c r="J331" s="93">
        <f t="shared" si="4"/>
        <v>-5.0905185728368271E-3</v>
      </c>
      <c r="K331" s="93">
        <f>I331/'סכום נכסי הקרן'!$C$42</f>
        <v>8.2126935035390348E-6</v>
      </c>
    </row>
    <row r="332" spans="2:11">
      <c r="B332" s="87" t="s">
        <v>2321</v>
      </c>
      <c r="C332" s="89" t="s">
        <v>2322</v>
      </c>
      <c r="D332" s="90" t="s">
        <v>515</v>
      </c>
      <c r="E332" s="90" t="s">
        <v>120</v>
      </c>
      <c r="F332" s="103">
        <v>45083</v>
      </c>
      <c r="G332" s="92">
        <v>292.70932700000003</v>
      </c>
      <c r="H332" s="104">
        <v>4.0065410000000004</v>
      </c>
      <c r="I332" s="92">
        <v>1.1727518999999999E-2</v>
      </c>
      <c r="J332" s="93">
        <f t="shared" ref="J332:J357" si="5">IFERROR(I332/$I$11,0)</f>
        <v>-1.0302243691865144E-2</v>
      </c>
      <c r="K332" s="93">
        <f>I332/'סכום נכסי הקרן'!$C$42</f>
        <v>1.6620933335070058E-5</v>
      </c>
    </row>
    <row r="333" spans="2:11">
      <c r="B333" s="87" t="s">
        <v>2323</v>
      </c>
      <c r="C333" s="89" t="s">
        <v>2324</v>
      </c>
      <c r="D333" s="90" t="s">
        <v>515</v>
      </c>
      <c r="E333" s="90" t="s">
        <v>120</v>
      </c>
      <c r="F333" s="103">
        <v>45084</v>
      </c>
      <c r="G333" s="92">
        <v>250.82116500000004</v>
      </c>
      <c r="H333" s="104">
        <v>3.978885</v>
      </c>
      <c r="I333" s="92">
        <v>9.9798850000000008E-3</v>
      </c>
      <c r="J333" s="93">
        <f t="shared" si="5"/>
        <v>-8.767004111167041E-3</v>
      </c>
      <c r="K333" s="93">
        <f>I333/'סכום נכסי הקרן'!$C$42</f>
        <v>1.4144083098621768E-5</v>
      </c>
    </row>
    <row r="334" spans="2:11">
      <c r="B334" s="87" t="s">
        <v>2325</v>
      </c>
      <c r="C334" s="89" t="s">
        <v>2326</v>
      </c>
      <c r="D334" s="90" t="s">
        <v>515</v>
      </c>
      <c r="E334" s="90" t="s">
        <v>120</v>
      </c>
      <c r="F334" s="103">
        <v>45090</v>
      </c>
      <c r="G334" s="92">
        <v>292.48092600000001</v>
      </c>
      <c r="H334" s="104">
        <v>3.9318689999999998</v>
      </c>
      <c r="I334" s="92">
        <v>1.1499968000000003E-2</v>
      </c>
      <c r="J334" s="93">
        <f t="shared" si="5"/>
        <v>-1.0102347545516751E-2</v>
      </c>
      <c r="K334" s="93">
        <f>I334/'סכום נכסי הקרן'!$C$42</f>
        <v>1.629843460355417E-5</v>
      </c>
    </row>
    <row r="335" spans="2:11">
      <c r="B335" s="87" t="s">
        <v>2327</v>
      </c>
      <c r="C335" s="89" t="s">
        <v>2328</v>
      </c>
      <c r="D335" s="90" t="s">
        <v>515</v>
      </c>
      <c r="E335" s="90" t="s">
        <v>120</v>
      </c>
      <c r="F335" s="103">
        <v>45089</v>
      </c>
      <c r="G335" s="92">
        <v>292.45557000000008</v>
      </c>
      <c r="H335" s="104">
        <v>3.9235720000000001</v>
      </c>
      <c r="I335" s="92">
        <v>1.1474706000000001E-2</v>
      </c>
      <c r="J335" s="93">
        <f t="shared" si="5"/>
        <v>-1.0080155700835543E-2</v>
      </c>
      <c r="K335" s="93">
        <f>I335/'סכום נכסי הקרן'!$C$42</f>
        <v>1.6262631803498117E-5</v>
      </c>
    </row>
    <row r="336" spans="2:11">
      <c r="B336" s="87" t="s">
        <v>2329</v>
      </c>
      <c r="C336" s="89" t="s">
        <v>2330</v>
      </c>
      <c r="D336" s="90" t="s">
        <v>515</v>
      </c>
      <c r="E336" s="90" t="s">
        <v>120</v>
      </c>
      <c r="F336" s="103">
        <v>45076</v>
      </c>
      <c r="G336" s="92">
        <v>349.85834500000004</v>
      </c>
      <c r="H336" s="104">
        <v>3.8544320000000001</v>
      </c>
      <c r="I336" s="92">
        <v>1.3485052000000001E-2</v>
      </c>
      <c r="J336" s="93">
        <f t="shared" si="5"/>
        <v>-1.1846179221834854E-2</v>
      </c>
      <c r="K336" s="93">
        <f>I336/'סכום נכסי הקרן'!$C$42</f>
        <v>1.9111813019612517E-5</v>
      </c>
    </row>
    <row r="337" spans="2:11">
      <c r="B337" s="87" t="s">
        <v>2331</v>
      </c>
      <c r="C337" s="89" t="s">
        <v>2332</v>
      </c>
      <c r="D337" s="90" t="s">
        <v>515</v>
      </c>
      <c r="E337" s="90" t="s">
        <v>120</v>
      </c>
      <c r="F337" s="103">
        <v>45085</v>
      </c>
      <c r="G337" s="92">
        <v>333.99364700000007</v>
      </c>
      <c r="H337" s="104">
        <v>3.8544320000000001</v>
      </c>
      <c r="I337" s="92">
        <v>1.2873558E-2</v>
      </c>
      <c r="J337" s="93">
        <f t="shared" si="5"/>
        <v>-1.1309001647949585E-2</v>
      </c>
      <c r="K337" s="93">
        <f>I337/'סכום נכסי הקרן'!$C$42</f>
        <v>1.8245167567254237E-5</v>
      </c>
    </row>
    <row r="338" spans="2:11">
      <c r="B338" s="87" t="s">
        <v>2333</v>
      </c>
      <c r="C338" s="89" t="s">
        <v>2334</v>
      </c>
      <c r="D338" s="90" t="s">
        <v>515</v>
      </c>
      <c r="E338" s="90" t="s">
        <v>120</v>
      </c>
      <c r="F338" s="103">
        <v>45082</v>
      </c>
      <c r="G338" s="92">
        <v>233.72806000000003</v>
      </c>
      <c r="H338" s="104">
        <v>3.8267760000000002</v>
      </c>
      <c r="I338" s="92">
        <v>8.9442490000000013E-3</v>
      </c>
      <c r="J338" s="93">
        <f t="shared" si="5"/>
        <v>-7.8572315967871068E-3</v>
      </c>
      <c r="K338" s="93">
        <f>I338/'סכום נכסי הקרן'!$C$42</f>
        <v>1.2676318525791094E-5</v>
      </c>
    </row>
    <row r="339" spans="2:11">
      <c r="B339" s="87" t="s">
        <v>2335</v>
      </c>
      <c r="C339" s="89" t="s">
        <v>2336</v>
      </c>
      <c r="D339" s="90" t="s">
        <v>515</v>
      </c>
      <c r="E339" s="90" t="s">
        <v>120</v>
      </c>
      <c r="F339" s="103">
        <v>45078</v>
      </c>
      <c r="G339" s="92">
        <v>292.15585800000008</v>
      </c>
      <c r="H339" s="104">
        <v>3.825393</v>
      </c>
      <c r="I339" s="92">
        <v>1.1176109000000002E-2</v>
      </c>
      <c r="J339" s="93">
        <f t="shared" si="5"/>
        <v>-9.8178479561488903E-3</v>
      </c>
      <c r="K339" s="93">
        <f>I339/'סכום נכסי הקרן'!$C$42</f>
        <v>1.5839442480074135E-5</v>
      </c>
    </row>
    <row r="340" spans="2:11">
      <c r="B340" s="87" t="s">
        <v>2337</v>
      </c>
      <c r="C340" s="89" t="s">
        <v>2338</v>
      </c>
      <c r="D340" s="90" t="s">
        <v>515</v>
      </c>
      <c r="E340" s="90" t="s">
        <v>120</v>
      </c>
      <c r="F340" s="103">
        <v>45091</v>
      </c>
      <c r="G340" s="92">
        <v>233.44164900000004</v>
      </c>
      <c r="H340" s="104">
        <v>3.7092369999999999</v>
      </c>
      <c r="I340" s="92">
        <v>8.6589030000000025E-3</v>
      </c>
      <c r="J340" s="93">
        <f t="shared" si="5"/>
        <v>-7.6065644242590616E-3</v>
      </c>
      <c r="K340" s="93">
        <f>I340/'סכום נכסי הקרן'!$C$42</f>
        <v>1.2271909303053628E-5</v>
      </c>
    </row>
    <row r="341" spans="2:11">
      <c r="B341" s="87" t="s">
        <v>2339</v>
      </c>
      <c r="C341" s="89" t="s">
        <v>2340</v>
      </c>
      <c r="D341" s="90" t="s">
        <v>515</v>
      </c>
      <c r="E341" s="90" t="s">
        <v>120</v>
      </c>
      <c r="F341" s="103">
        <v>45085</v>
      </c>
      <c r="G341" s="92">
        <v>24.980993000000002</v>
      </c>
      <c r="H341" s="104">
        <v>3.5916980000000001</v>
      </c>
      <c r="I341" s="92">
        <v>8.9724200000000013E-4</v>
      </c>
      <c r="J341" s="93">
        <f t="shared" si="5"/>
        <v>-7.8819789032756778E-4</v>
      </c>
      <c r="K341" s="93">
        <f>I341/'סכום נכסי הקרן'!$C$42</f>
        <v>1.2716244132646412E-6</v>
      </c>
    </row>
    <row r="342" spans="2:11">
      <c r="B342" s="87" t="s">
        <v>2341</v>
      </c>
      <c r="C342" s="89" t="s">
        <v>2342</v>
      </c>
      <c r="D342" s="90" t="s">
        <v>515</v>
      </c>
      <c r="E342" s="90" t="s">
        <v>120</v>
      </c>
      <c r="F342" s="103">
        <v>45077</v>
      </c>
      <c r="G342" s="92">
        <v>498.47148400000003</v>
      </c>
      <c r="H342" s="104">
        <v>3.3704480000000001</v>
      </c>
      <c r="I342" s="92">
        <v>1.6800723E-2</v>
      </c>
      <c r="J342" s="93">
        <f t="shared" si="5"/>
        <v>-1.4758888264902717E-2</v>
      </c>
      <c r="K342" s="93">
        <f>I342/'סכום נכסי הקרן'!$C$42</f>
        <v>2.381097800514996E-5</v>
      </c>
    </row>
    <row r="343" spans="2:11">
      <c r="B343" s="94"/>
      <c r="C343" s="89"/>
      <c r="D343" s="89"/>
      <c r="E343" s="89"/>
      <c r="F343" s="89"/>
      <c r="G343" s="92"/>
      <c r="H343" s="104"/>
      <c r="I343" s="89"/>
      <c r="J343" s="93"/>
      <c r="K343" s="89"/>
    </row>
    <row r="344" spans="2:11">
      <c r="B344" s="86" t="s">
        <v>180</v>
      </c>
      <c r="C344" s="81"/>
      <c r="D344" s="82"/>
      <c r="E344" s="82"/>
      <c r="F344" s="101"/>
      <c r="G344" s="84"/>
      <c r="H344" s="102"/>
      <c r="I344" s="84">
        <v>2.2695020000000005E-3</v>
      </c>
      <c r="J344" s="85">
        <f t="shared" si="5"/>
        <v>-1.9936836310540476E-3</v>
      </c>
      <c r="K344" s="85">
        <f>I344/'סכום נכסי הקרן'!$C$42</f>
        <v>3.2164724223263399E-6</v>
      </c>
    </row>
    <row r="345" spans="2:11">
      <c r="B345" s="87" t="s">
        <v>2343</v>
      </c>
      <c r="C345" s="89" t="s">
        <v>2344</v>
      </c>
      <c r="D345" s="90" t="s">
        <v>515</v>
      </c>
      <c r="E345" s="90" t="s">
        <v>121</v>
      </c>
      <c r="F345" s="103">
        <v>45097</v>
      </c>
      <c r="G345" s="92">
        <v>393.9</v>
      </c>
      <c r="H345" s="104">
        <v>0.57616199999999995</v>
      </c>
      <c r="I345" s="92">
        <v>2.2695020000000005E-3</v>
      </c>
      <c r="J345" s="93">
        <f t="shared" si="5"/>
        <v>-1.9936836310540476E-3</v>
      </c>
      <c r="K345" s="93">
        <f>I345/'סכום נכסי הקרן'!$C$42</f>
        <v>3.2164724223263399E-6</v>
      </c>
    </row>
    <row r="346" spans="2:11">
      <c r="B346" s="94"/>
      <c r="C346" s="89"/>
      <c r="D346" s="89"/>
      <c r="E346" s="89"/>
      <c r="F346" s="89"/>
      <c r="G346" s="92"/>
      <c r="H346" s="104"/>
      <c r="I346" s="89"/>
      <c r="J346" s="93"/>
      <c r="K346" s="89"/>
    </row>
    <row r="347" spans="2:11">
      <c r="B347" s="80" t="s">
        <v>186</v>
      </c>
      <c r="C347" s="81"/>
      <c r="D347" s="82"/>
      <c r="E347" s="82"/>
      <c r="F347" s="101"/>
      <c r="G347" s="84"/>
      <c r="H347" s="102"/>
      <c r="I347" s="84">
        <v>1.9136017320000001</v>
      </c>
      <c r="J347" s="85">
        <f t="shared" si="5"/>
        <v>-1.6810368307430767</v>
      </c>
      <c r="K347" s="85">
        <f>I347/'סכום נכסי הקרן'!$C$42</f>
        <v>2.7120695193456178E-3</v>
      </c>
    </row>
    <row r="348" spans="2:11">
      <c r="B348" s="86" t="s">
        <v>179</v>
      </c>
      <c r="C348" s="81"/>
      <c r="D348" s="82"/>
      <c r="E348" s="82"/>
      <c r="F348" s="101"/>
      <c r="G348" s="84"/>
      <c r="H348" s="102"/>
      <c r="I348" s="84">
        <v>1.9136017320000001</v>
      </c>
      <c r="J348" s="85">
        <f t="shared" si="5"/>
        <v>-1.6810368307430767</v>
      </c>
      <c r="K348" s="85">
        <f>I348/'סכום נכסי הקרן'!$C$42</f>
        <v>2.7120695193456178E-3</v>
      </c>
    </row>
    <row r="349" spans="2:11">
      <c r="B349" s="87" t="s">
        <v>2345</v>
      </c>
      <c r="C349" s="89" t="s">
        <v>2346</v>
      </c>
      <c r="D349" s="90" t="s">
        <v>515</v>
      </c>
      <c r="E349" s="90" t="s">
        <v>120</v>
      </c>
      <c r="F349" s="103">
        <v>45068</v>
      </c>
      <c r="G349" s="92">
        <v>580.20202500000016</v>
      </c>
      <c r="H349" s="104">
        <v>5.4498439999999997</v>
      </c>
      <c r="I349" s="92">
        <v>3.1620105000000003E-2</v>
      </c>
      <c r="J349" s="93">
        <f t="shared" si="5"/>
        <v>-2.7777232957146653E-2</v>
      </c>
      <c r="K349" s="93">
        <f>I349/'סכום נכסי הקרן'!$C$42</f>
        <v>4.4813882395152415E-5</v>
      </c>
    </row>
    <row r="350" spans="2:11">
      <c r="B350" s="87" t="s">
        <v>2347</v>
      </c>
      <c r="C350" s="89" t="s">
        <v>2348</v>
      </c>
      <c r="D350" s="90" t="s">
        <v>515</v>
      </c>
      <c r="E350" s="90" t="s">
        <v>129</v>
      </c>
      <c r="F350" s="103">
        <v>44909</v>
      </c>
      <c r="G350" s="92">
        <v>2075.8544630000006</v>
      </c>
      <c r="H350" s="104">
        <v>19.873031999999998</v>
      </c>
      <c r="I350" s="92">
        <v>0.41253521300000007</v>
      </c>
      <c r="J350" s="93">
        <f t="shared" si="5"/>
        <v>-0.36239875593477994</v>
      </c>
      <c r="K350" s="93">
        <f>I350/'סכום נכסי הקרן'!$C$42</f>
        <v>5.8466929566619575E-4</v>
      </c>
    </row>
    <row r="351" spans="2:11">
      <c r="B351" s="87" t="s">
        <v>2349</v>
      </c>
      <c r="C351" s="89" t="s">
        <v>2350</v>
      </c>
      <c r="D351" s="90" t="s">
        <v>515</v>
      </c>
      <c r="E351" s="90" t="s">
        <v>120</v>
      </c>
      <c r="F351" s="103">
        <v>44868</v>
      </c>
      <c r="G351" s="92">
        <v>1302.0177180000003</v>
      </c>
      <c r="H351" s="104">
        <v>22.552578</v>
      </c>
      <c r="I351" s="92">
        <v>0.29363855800000005</v>
      </c>
      <c r="J351" s="93">
        <f t="shared" si="5"/>
        <v>-0.25795191479492618</v>
      </c>
      <c r="K351" s="93">
        <f>I351/'סכום נכסי הקרן'!$C$42</f>
        <v>4.1616192624579021E-4</v>
      </c>
    </row>
    <row r="352" spans="2:11">
      <c r="B352" s="87" t="s">
        <v>2351</v>
      </c>
      <c r="C352" s="89" t="s">
        <v>2352</v>
      </c>
      <c r="D352" s="90" t="s">
        <v>515</v>
      </c>
      <c r="E352" s="90" t="s">
        <v>120</v>
      </c>
      <c r="F352" s="103">
        <v>44788</v>
      </c>
      <c r="G352" s="92">
        <v>5841.1058400000011</v>
      </c>
      <c r="H352" s="104">
        <v>1.405079</v>
      </c>
      <c r="I352" s="92">
        <v>8.2072131999999992E-2</v>
      </c>
      <c r="J352" s="93">
        <f t="shared" si="5"/>
        <v>-7.2097696381896573E-2</v>
      </c>
      <c r="K352" s="93">
        <f>I352/'סכום נכסי הקרן'!$C$42</f>
        <v>1.1631747811613607E-4</v>
      </c>
    </row>
    <row r="353" spans="2:11">
      <c r="B353" s="87" t="s">
        <v>2351</v>
      </c>
      <c r="C353" s="89" t="s">
        <v>2353</v>
      </c>
      <c r="D353" s="90" t="s">
        <v>515</v>
      </c>
      <c r="E353" s="90" t="s">
        <v>120</v>
      </c>
      <c r="F353" s="103">
        <v>44972</v>
      </c>
      <c r="G353" s="92">
        <v>5764.8841840000005</v>
      </c>
      <c r="H353" s="104">
        <v>6.1653229999999999</v>
      </c>
      <c r="I353" s="92">
        <v>0.35542372200000005</v>
      </c>
      <c r="J353" s="93">
        <f t="shared" si="5"/>
        <v>-0.31222817016231064</v>
      </c>
      <c r="K353" s="93">
        <f>I353/'סכום נכסי הקרן'!$C$42</f>
        <v>5.0372751381297907E-4</v>
      </c>
    </row>
    <row r="354" spans="2:11">
      <c r="B354" s="87" t="s">
        <v>2351</v>
      </c>
      <c r="C354" s="89" t="s">
        <v>2354</v>
      </c>
      <c r="D354" s="90" t="s">
        <v>515</v>
      </c>
      <c r="E354" s="90" t="s">
        <v>120</v>
      </c>
      <c r="F354" s="103">
        <v>45069</v>
      </c>
      <c r="G354" s="92">
        <v>4575.7289019999998</v>
      </c>
      <c r="H354" s="104">
        <v>7.1095499999999996</v>
      </c>
      <c r="I354" s="92">
        <v>0.32531371900000006</v>
      </c>
      <c r="J354" s="93">
        <f t="shared" si="5"/>
        <v>-0.28577751265591134</v>
      </c>
      <c r="K354" s="93">
        <f>I354/'סכום נכסי הקרן'!$C$42</f>
        <v>4.6105383725941648E-4</v>
      </c>
    </row>
    <row r="355" spans="2:11">
      <c r="B355" s="87" t="s">
        <v>2355</v>
      </c>
      <c r="C355" s="89" t="s">
        <v>2356</v>
      </c>
      <c r="D355" s="90" t="s">
        <v>515</v>
      </c>
      <c r="E355" s="90" t="s">
        <v>120</v>
      </c>
      <c r="F355" s="103">
        <v>44946</v>
      </c>
      <c r="G355" s="92">
        <v>868.64780600000017</v>
      </c>
      <c r="H355" s="104">
        <v>-9.3647760000000009</v>
      </c>
      <c r="I355" s="92">
        <v>-8.1346921000000003E-2</v>
      </c>
      <c r="J355" s="93">
        <f t="shared" si="5"/>
        <v>7.1460622125182852E-2</v>
      </c>
      <c r="K355" s="93">
        <f>I355/'סכום נכסי הקרן'!$C$42</f>
        <v>-1.1528966620767876E-4</v>
      </c>
    </row>
    <row r="356" spans="2:11">
      <c r="B356" s="87" t="s">
        <v>2357</v>
      </c>
      <c r="C356" s="89" t="s">
        <v>2358</v>
      </c>
      <c r="D356" s="90" t="s">
        <v>515</v>
      </c>
      <c r="E356" s="90" t="s">
        <v>129</v>
      </c>
      <c r="F356" s="103">
        <v>45082</v>
      </c>
      <c r="G356" s="92">
        <v>1465.6017330000002</v>
      </c>
      <c r="H356" s="104">
        <v>3.2263950000000001</v>
      </c>
      <c r="I356" s="92">
        <v>4.7286100000000005E-2</v>
      </c>
      <c r="J356" s="93">
        <f t="shared" si="5"/>
        <v>-4.1539299611273658E-2</v>
      </c>
      <c r="K356" s="93">
        <f>I356/'סכום נכסי הקרן'!$C$42</f>
        <v>6.7016656786099123E-5</v>
      </c>
    </row>
    <row r="357" spans="2:11">
      <c r="B357" s="87" t="s">
        <v>2357</v>
      </c>
      <c r="C357" s="89" t="s">
        <v>2359</v>
      </c>
      <c r="D357" s="90" t="s">
        <v>515</v>
      </c>
      <c r="E357" s="90" t="s">
        <v>129</v>
      </c>
      <c r="F357" s="103">
        <v>44972</v>
      </c>
      <c r="G357" s="92">
        <v>2808.4677170000004</v>
      </c>
      <c r="H357" s="104">
        <v>15.918257000000001</v>
      </c>
      <c r="I357" s="92">
        <v>0.4470591040000001</v>
      </c>
      <c r="J357" s="93">
        <f t="shared" si="5"/>
        <v>-0.39272687037001469</v>
      </c>
      <c r="K357" s="93">
        <f>I357/'סכום נכסי הקרן'!$C$42</f>
        <v>6.335985952715279E-4</v>
      </c>
    </row>
    <row r="358" spans="2:11">
      <c r="B358" s="95"/>
      <c r="C358" s="96"/>
      <c r="D358" s="96"/>
      <c r="E358" s="96"/>
      <c r="F358" s="96"/>
      <c r="G358" s="96"/>
      <c r="H358" s="96"/>
      <c r="I358" s="96"/>
      <c r="J358" s="96"/>
      <c r="K358" s="96"/>
    </row>
    <row r="359" spans="2:11">
      <c r="B359" s="95"/>
      <c r="C359" s="96"/>
      <c r="D359" s="96"/>
      <c r="E359" s="96"/>
      <c r="F359" s="96"/>
      <c r="G359" s="96"/>
      <c r="H359" s="96"/>
      <c r="I359" s="96"/>
      <c r="J359" s="96"/>
      <c r="K359" s="96"/>
    </row>
    <row r="360" spans="2:11">
      <c r="B360" s="95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2:11">
      <c r="B361" s="111" t="s">
        <v>204</v>
      </c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2:11">
      <c r="B362" s="111" t="s">
        <v>100</v>
      </c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2:11">
      <c r="B363" s="111" t="s">
        <v>187</v>
      </c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2:11">
      <c r="B364" s="111" t="s">
        <v>195</v>
      </c>
      <c r="C364" s="96"/>
      <c r="D364" s="96"/>
      <c r="E364" s="96"/>
      <c r="F364" s="96"/>
      <c r="G364" s="96"/>
      <c r="H364" s="96"/>
      <c r="I364" s="96"/>
      <c r="J364" s="96"/>
      <c r="K364" s="96"/>
    </row>
    <row r="365" spans="2:11">
      <c r="B365" s="95"/>
      <c r="C365" s="96"/>
      <c r="D365" s="96"/>
      <c r="E365" s="96"/>
      <c r="F365" s="96"/>
      <c r="G365" s="96"/>
      <c r="H365" s="96"/>
      <c r="I365" s="96"/>
      <c r="J365" s="96"/>
      <c r="K365" s="96"/>
    </row>
    <row r="366" spans="2:11">
      <c r="B366" s="95"/>
      <c r="C366" s="96"/>
      <c r="D366" s="96"/>
      <c r="E366" s="96"/>
      <c r="F366" s="96"/>
      <c r="G366" s="96"/>
      <c r="H366" s="96"/>
      <c r="I366" s="96"/>
      <c r="J366" s="96"/>
      <c r="K366" s="96"/>
    </row>
    <row r="367" spans="2:11">
      <c r="B367" s="95"/>
      <c r="C367" s="96"/>
      <c r="D367" s="96"/>
      <c r="E367" s="96"/>
      <c r="F367" s="96"/>
      <c r="G367" s="96"/>
      <c r="H367" s="96"/>
      <c r="I367" s="96"/>
      <c r="J367" s="96"/>
      <c r="K367" s="96"/>
    </row>
    <row r="368" spans="2:11">
      <c r="B368" s="95"/>
      <c r="C368" s="96"/>
      <c r="D368" s="96"/>
      <c r="E368" s="96"/>
      <c r="F368" s="96"/>
      <c r="G368" s="96"/>
      <c r="H368" s="96"/>
      <c r="I368" s="96"/>
      <c r="J368" s="96"/>
      <c r="K368" s="96"/>
    </row>
    <row r="369" spans="2:11">
      <c r="B369" s="95"/>
      <c r="C369" s="96"/>
      <c r="D369" s="96"/>
      <c r="E369" s="96"/>
      <c r="F369" s="96"/>
      <c r="G369" s="96"/>
      <c r="H369" s="96"/>
      <c r="I369" s="96"/>
      <c r="J369" s="96"/>
      <c r="K369" s="96"/>
    </row>
    <row r="370" spans="2:11">
      <c r="B370" s="95"/>
      <c r="C370" s="96"/>
      <c r="D370" s="96"/>
      <c r="E370" s="96"/>
      <c r="F370" s="96"/>
      <c r="G370" s="96"/>
      <c r="H370" s="96"/>
      <c r="I370" s="96"/>
      <c r="J370" s="96"/>
      <c r="K370" s="96"/>
    </row>
    <row r="371" spans="2:11">
      <c r="B371" s="95"/>
      <c r="C371" s="96"/>
      <c r="D371" s="96"/>
      <c r="E371" s="96"/>
      <c r="F371" s="96"/>
      <c r="G371" s="96"/>
      <c r="H371" s="96"/>
      <c r="I371" s="96"/>
      <c r="J371" s="96"/>
      <c r="K371" s="96"/>
    </row>
    <row r="372" spans="2:11">
      <c r="B372" s="95"/>
      <c r="C372" s="96"/>
      <c r="D372" s="96"/>
      <c r="E372" s="96"/>
      <c r="F372" s="96"/>
      <c r="G372" s="96"/>
      <c r="H372" s="96"/>
      <c r="I372" s="96"/>
      <c r="J372" s="96"/>
      <c r="K372" s="96"/>
    </row>
    <row r="373" spans="2:11">
      <c r="B373" s="95"/>
      <c r="C373" s="96"/>
      <c r="D373" s="96"/>
      <c r="E373" s="96"/>
      <c r="F373" s="96"/>
      <c r="G373" s="96"/>
      <c r="H373" s="96"/>
      <c r="I373" s="96"/>
      <c r="J373" s="96"/>
      <c r="K373" s="96"/>
    </row>
    <row r="374" spans="2:11">
      <c r="B374" s="95"/>
      <c r="C374" s="96"/>
      <c r="D374" s="96"/>
      <c r="E374" s="96"/>
      <c r="F374" s="96"/>
      <c r="G374" s="96"/>
      <c r="H374" s="96"/>
      <c r="I374" s="96"/>
      <c r="J374" s="96"/>
      <c r="K374" s="96"/>
    </row>
    <row r="375" spans="2:11">
      <c r="B375" s="95"/>
      <c r="C375" s="96"/>
      <c r="D375" s="96"/>
      <c r="E375" s="96"/>
      <c r="F375" s="96"/>
      <c r="G375" s="96"/>
      <c r="H375" s="96"/>
      <c r="I375" s="96"/>
      <c r="J375" s="96"/>
      <c r="K375" s="96"/>
    </row>
    <row r="376" spans="2:11">
      <c r="B376" s="95"/>
      <c r="C376" s="96"/>
      <c r="D376" s="96"/>
      <c r="E376" s="96"/>
      <c r="F376" s="96"/>
      <c r="G376" s="96"/>
      <c r="H376" s="96"/>
      <c r="I376" s="96"/>
      <c r="J376" s="96"/>
      <c r="K376" s="96"/>
    </row>
    <row r="377" spans="2:11">
      <c r="B377" s="95"/>
      <c r="C377" s="96"/>
      <c r="D377" s="96"/>
      <c r="E377" s="96"/>
      <c r="F377" s="96"/>
      <c r="G377" s="96"/>
      <c r="H377" s="96"/>
      <c r="I377" s="96"/>
      <c r="J377" s="96"/>
      <c r="K377" s="96"/>
    </row>
    <row r="378" spans="2:11">
      <c r="B378" s="95"/>
      <c r="C378" s="96"/>
      <c r="D378" s="96"/>
      <c r="E378" s="96"/>
      <c r="F378" s="96"/>
      <c r="G378" s="96"/>
      <c r="H378" s="96"/>
      <c r="I378" s="96"/>
      <c r="J378" s="96"/>
      <c r="K378" s="96"/>
    </row>
    <row r="379" spans="2:11">
      <c r="B379" s="95"/>
      <c r="C379" s="96"/>
      <c r="D379" s="96"/>
      <c r="E379" s="96"/>
      <c r="F379" s="96"/>
      <c r="G379" s="96"/>
      <c r="H379" s="96"/>
      <c r="I379" s="96"/>
      <c r="J379" s="96"/>
      <c r="K379" s="96"/>
    </row>
    <row r="380" spans="2:11">
      <c r="B380" s="95"/>
      <c r="C380" s="96"/>
      <c r="D380" s="96"/>
      <c r="E380" s="96"/>
      <c r="F380" s="96"/>
      <c r="G380" s="96"/>
      <c r="H380" s="96"/>
      <c r="I380" s="96"/>
      <c r="J380" s="96"/>
      <c r="K380" s="96"/>
    </row>
    <row r="381" spans="2:11">
      <c r="B381" s="95"/>
      <c r="C381" s="96"/>
      <c r="D381" s="96"/>
      <c r="E381" s="96"/>
      <c r="F381" s="96"/>
      <c r="G381" s="96"/>
      <c r="H381" s="96"/>
      <c r="I381" s="96"/>
      <c r="J381" s="96"/>
      <c r="K381" s="96"/>
    </row>
    <row r="382" spans="2:11">
      <c r="B382" s="95"/>
      <c r="C382" s="96"/>
      <c r="D382" s="96"/>
      <c r="E382" s="96"/>
      <c r="F382" s="96"/>
      <c r="G382" s="96"/>
      <c r="H382" s="96"/>
      <c r="I382" s="96"/>
      <c r="J382" s="96"/>
      <c r="K382" s="96"/>
    </row>
    <row r="383" spans="2:11">
      <c r="B383" s="95"/>
      <c r="C383" s="96"/>
      <c r="D383" s="96"/>
      <c r="E383" s="96"/>
      <c r="F383" s="96"/>
      <c r="G383" s="96"/>
      <c r="H383" s="96"/>
      <c r="I383" s="96"/>
      <c r="J383" s="96"/>
      <c r="K383" s="96"/>
    </row>
    <row r="384" spans="2:11">
      <c r="B384" s="95"/>
      <c r="C384" s="96"/>
      <c r="D384" s="96"/>
      <c r="E384" s="96"/>
      <c r="F384" s="96"/>
      <c r="G384" s="96"/>
      <c r="H384" s="96"/>
      <c r="I384" s="96"/>
      <c r="J384" s="96"/>
      <c r="K384" s="96"/>
    </row>
    <row r="385" spans="2:11">
      <c r="B385" s="95"/>
      <c r="C385" s="96"/>
      <c r="D385" s="96"/>
      <c r="E385" s="96"/>
      <c r="F385" s="96"/>
      <c r="G385" s="96"/>
      <c r="H385" s="96"/>
      <c r="I385" s="96"/>
      <c r="J385" s="96"/>
      <c r="K385" s="96"/>
    </row>
    <row r="386" spans="2:11">
      <c r="B386" s="95"/>
      <c r="C386" s="96"/>
      <c r="D386" s="96"/>
      <c r="E386" s="96"/>
      <c r="F386" s="96"/>
      <c r="G386" s="96"/>
      <c r="H386" s="96"/>
      <c r="I386" s="96"/>
      <c r="J386" s="96"/>
      <c r="K386" s="96"/>
    </row>
    <row r="387" spans="2:11">
      <c r="B387" s="95"/>
      <c r="C387" s="96"/>
      <c r="D387" s="96"/>
      <c r="E387" s="96"/>
      <c r="F387" s="96"/>
      <c r="G387" s="96"/>
      <c r="H387" s="96"/>
      <c r="I387" s="96"/>
      <c r="J387" s="96"/>
      <c r="K387" s="96"/>
    </row>
    <row r="388" spans="2:11">
      <c r="B388" s="95"/>
      <c r="C388" s="96"/>
      <c r="D388" s="96"/>
      <c r="E388" s="96"/>
      <c r="F388" s="96"/>
      <c r="G388" s="96"/>
      <c r="H388" s="96"/>
      <c r="I388" s="96"/>
      <c r="J388" s="96"/>
      <c r="K388" s="96"/>
    </row>
    <row r="389" spans="2:11">
      <c r="B389" s="95"/>
      <c r="C389" s="96"/>
      <c r="D389" s="96"/>
      <c r="E389" s="96"/>
      <c r="F389" s="96"/>
      <c r="G389" s="96"/>
      <c r="H389" s="96"/>
      <c r="I389" s="96"/>
      <c r="J389" s="96"/>
      <c r="K389" s="96"/>
    </row>
    <row r="390" spans="2:11">
      <c r="B390" s="95"/>
      <c r="C390" s="96"/>
      <c r="D390" s="96"/>
      <c r="E390" s="96"/>
      <c r="F390" s="96"/>
      <c r="G390" s="96"/>
      <c r="H390" s="96"/>
      <c r="I390" s="96"/>
      <c r="J390" s="96"/>
      <c r="K390" s="96"/>
    </row>
    <row r="391" spans="2:11">
      <c r="B391" s="95"/>
      <c r="C391" s="96"/>
      <c r="D391" s="96"/>
      <c r="E391" s="96"/>
      <c r="F391" s="96"/>
      <c r="G391" s="96"/>
      <c r="H391" s="96"/>
      <c r="I391" s="96"/>
      <c r="J391" s="96"/>
      <c r="K391" s="96"/>
    </row>
    <row r="392" spans="2:11">
      <c r="B392" s="95"/>
      <c r="C392" s="96"/>
      <c r="D392" s="96"/>
      <c r="E392" s="96"/>
      <c r="F392" s="96"/>
      <c r="G392" s="96"/>
      <c r="H392" s="96"/>
      <c r="I392" s="96"/>
      <c r="J392" s="96"/>
      <c r="K392" s="96"/>
    </row>
    <row r="393" spans="2:11">
      <c r="B393" s="95"/>
      <c r="C393" s="96"/>
      <c r="D393" s="96"/>
      <c r="E393" s="96"/>
      <c r="F393" s="96"/>
      <c r="G393" s="96"/>
      <c r="H393" s="96"/>
      <c r="I393" s="96"/>
      <c r="J393" s="96"/>
      <c r="K393" s="96"/>
    </row>
    <row r="394" spans="2:11">
      <c r="B394" s="95"/>
      <c r="C394" s="96"/>
      <c r="D394" s="96"/>
      <c r="E394" s="96"/>
      <c r="F394" s="96"/>
      <c r="G394" s="96"/>
      <c r="H394" s="96"/>
      <c r="I394" s="96"/>
      <c r="J394" s="96"/>
      <c r="K394" s="96"/>
    </row>
    <row r="395" spans="2:11">
      <c r="B395" s="95"/>
      <c r="C395" s="96"/>
      <c r="D395" s="96"/>
      <c r="E395" s="96"/>
      <c r="F395" s="96"/>
      <c r="G395" s="96"/>
      <c r="H395" s="96"/>
      <c r="I395" s="96"/>
      <c r="J395" s="96"/>
      <c r="K395" s="96"/>
    </row>
    <row r="396" spans="2:11">
      <c r="B396" s="95"/>
      <c r="C396" s="96"/>
      <c r="D396" s="96"/>
      <c r="E396" s="96"/>
      <c r="F396" s="96"/>
      <c r="G396" s="96"/>
      <c r="H396" s="96"/>
      <c r="I396" s="96"/>
      <c r="J396" s="96"/>
      <c r="K396" s="96"/>
    </row>
    <row r="397" spans="2:11">
      <c r="B397" s="95"/>
      <c r="C397" s="96"/>
      <c r="D397" s="96"/>
      <c r="E397" s="96"/>
      <c r="F397" s="96"/>
      <c r="G397" s="96"/>
      <c r="H397" s="96"/>
      <c r="I397" s="96"/>
      <c r="J397" s="96"/>
      <c r="K397" s="96"/>
    </row>
    <row r="398" spans="2:11">
      <c r="B398" s="95"/>
      <c r="C398" s="96"/>
      <c r="D398" s="96"/>
      <c r="E398" s="96"/>
      <c r="F398" s="96"/>
      <c r="G398" s="96"/>
      <c r="H398" s="96"/>
      <c r="I398" s="96"/>
      <c r="J398" s="96"/>
      <c r="K398" s="96"/>
    </row>
    <row r="399" spans="2:11">
      <c r="B399" s="95"/>
      <c r="C399" s="96"/>
      <c r="D399" s="96"/>
      <c r="E399" s="96"/>
      <c r="F399" s="96"/>
      <c r="G399" s="96"/>
      <c r="H399" s="96"/>
      <c r="I399" s="96"/>
      <c r="J399" s="96"/>
      <c r="K399" s="96"/>
    </row>
    <row r="400" spans="2:11">
      <c r="B400" s="95"/>
      <c r="C400" s="96"/>
      <c r="D400" s="96"/>
      <c r="E400" s="96"/>
      <c r="F400" s="96"/>
      <c r="G400" s="96"/>
      <c r="H400" s="96"/>
      <c r="I400" s="96"/>
      <c r="J400" s="96"/>
      <c r="K400" s="96"/>
    </row>
    <row r="401" spans="2:11">
      <c r="B401" s="95"/>
      <c r="C401" s="96"/>
      <c r="D401" s="96"/>
      <c r="E401" s="96"/>
      <c r="F401" s="96"/>
      <c r="G401" s="96"/>
      <c r="H401" s="96"/>
      <c r="I401" s="96"/>
      <c r="J401" s="96"/>
      <c r="K401" s="96"/>
    </row>
    <row r="402" spans="2:11">
      <c r="B402" s="95"/>
      <c r="C402" s="96"/>
      <c r="D402" s="96"/>
      <c r="E402" s="96"/>
      <c r="F402" s="96"/>
      <c r="G402" s="96"/>
      <c r="H402" s="96"/>
      <c r="I402" s="96"/>
      <c r="J402" s="96"/>
      <c r="K402" s="96"/>
    </row>
    <row r="403" spans="2:11">
      <c r="B403" s="95"/>
      <c r="C403" s="96"/>
      <c r="D403" s="96"/>
      <c r="E403" s="96"/>
      <c r="F403" s="96"/>
      <c r="G403" s="96"/>
      <c r="H403" s="96"/>
      <c r="I403" s="96"/>
      <c r="J403" s="96"/>
      <c r="K403" s="96"/>
    </row>
    <row r="404" spans="2:11">
      <c r="B404" s="95"/>
      <c r="C404" s="96"/>
      <c r="D404" s="96"/>
      <c r="E404" s="96"/>
      <c r="F404" s="96"/>
      <c r="G404" s="96"/>
      <c r="H404" s="96"/>
      <c r="I404" s="96"/>
      <c r="J404" s="96"/>
      <c r="K404" s="96"/>
    </row>
    <row r="405" spans="2:11">
      <c r="B405" s="95"/>
      <c r="C405" s="96"/>
      <c r="D405" s="96"/>
      <c r="E405" s="96"/>
      <c r="F405" s="96"/>
      <c r="G405" s="96"/>
      <c r="H405" s="96"/>
      <c r="I405" s="96"/>
      <c r="J405" s="96"/>
      <c r="K405" s="96"/>
    </row>
    <row r="406" spans="2:11">
      <c r="B406" s="95"/>
      <c r="C406" s="96"/>
      <c r="D406" s="96"/>
      <c r="E406" s="96"/>
      <c r="F406" s="96"/>
      <c r="G406" s="96"/>
      <c r="H406" s="96"/>
      <c r="I406" s="96"/>
      <c r="J406" s="96"/>
      <c r="K406" s="96"/>
    </row>
    <row r="407" spans="2:11">
      <c r="B407" s="95"/>
      <c r="C407" s="96"/>
      <c r="D407" s="96"/>
      <c r="E407" s="96"/>
      <c r="F407" s="96"/>
      <c r="G407" s="96"/>
      <c r="H407" s="96"/>
      <c r="I407" s="96"/>
      <c r="J407" s="96"/>
      <c r="K407" s="96"/>
    </row>
    <row r="408" spans="2:11">
      <c r="B408" s="95"/>
      <c r="C408" s="96"/>
      <c r="D408" s="96"/>
      <c r="E408" s="96"/>
      <c r="F408" s="96"/>
      <c r="G408" s="96"/>
      <c r="H408" s="96"/>
      <c r="I408" s="96"/>
      <c r="J408" s="96"/>
      <c r="K408" s="96"/>
    </row>
    <row r="409" spans="2:11">
      <c r="B409" s="95"/>
      <c r="C409" s="96"/>
      <c r="D409" s="96"/>
      <c r="E409" s="96"/>
      <c r="F409" s="96"/>
      <c r="G409" s="96"/>
      <c r="H409" s="96"/>
      <c r="I409" s="96"/>
      <c r="J409" s="96"/>
      <c r="K409" s="96"/>
    </row>
    <row r="410" spans="2:11">
      <c r="B410" s="95"/>
      <c r="C410" s="96"/>
      <c r="D410" s="96"/>
      <c r="E410" s="96"/>
      <c r="F410" s="96"/>
      <c r="G410" s="96"/>
      <c r="H410" s="96"/>
      <c r="I410" s="96"/>
      <c r="J410" s="96"/>
      <c r="K410" s="96"/>
    </row>
    <row r="411" spans="2:11">
      <c r="B411" s="95"/>
      <c r="C411" s="96"/>
      <c r="D411" s="96"/>
      <c r="E411" s="96"/>
      <c r="F411" s="96"/>
      <c r="G411" s="96"/>
      <c r="H411" s="96"/>
      <c r="I411" s="96"/>
      <c r="J411" s="96"/>
      <c r="K411" s="96"/>
    </row>
    <row r="412" spans="2:11">
      <c r="B412" s="95"/>
      <c r="C412" s="96"/>
      <c r="D412" s="96"/>
      <c r="E412" s="96"/>
      <c r="F412" s="96"/>
      <c r="G412" s="96"/>
      <c r="H412" s="96"/>
      <c r="I412" s="96"/>
      <c r="J412" s="96"/>
      <c r="K412" s="96"/>
    </row>
    <row r="413" spans="2:11">
      <c r="B413" s="95"/>
      <c r="C413" s="96"/>
      <c r="D413" s="96"/>
      <c r="E413" s="96"/>
      <c r="F413" s="96"/>
      <c r="G413" s="96"/>
      <c r="H413" s="96"/>
      <c r="I413" s="96"/>
      <c r="J413" s="96"/>
      <c r="K413" s="96"/>
    </row>
    <row r="414" spans="2:11">
      <c r="B414" s="95"/>
      <c r="C414" s="96"/>
      <c r="D414" s="96"/>
      <c r="E414" s="96"/>
      <c r="F414" s="96"/>
      <c r="G414" s="96"/>
      <c r="H414" s="96"/>
      <c r="I414" s="96"/>
      <c r="J414" s="96"/>
      <c r="K414" s="96"/>
    </row>
    <row r="415" spans="2:11">
      <c r="B415" s="95"/>
      <c r="C415" s="96"/>
      <c r="D415" s="96"/>
      <c r="E415" s="96"/>
      <c r="F415" s="96"/>
      <c r="G415" s="96"/>
      <c r="H415" s="96"/>
      <c r="I415" s="96"/>
      <c r="J415" s="96"/>
      <c r="K415" s="96"/>
    </row>
    <row r="416" spans="2:11">
      <c r="B416" s="95"/>
      <c r="C416" s="96"/>
      <c r="D416" s="96"/>
      <c r="E416" s="96"/>
      <c r="F416" s="96"/>
      <c r="G416" s="96"/>
      <c r="H416" s="96"/>
      <c r="I416" s="96"/>
      <c r="J416" s="96"/>
      <c r="K416" s="96"/>
    </row>
    <row r="417" spans="2:11">
      <c r="B417" s="95"/>
      <c r="C417" s="96"/>
      <c r="D417" s="96"/>
      <c r="E417" s="96"/>
      <c r="F417" s="96"/>
      <c r="G417" s="96"/>
      <c r="H417" s="96"/>
      <c r="I417" s="96"/>
      <c r="J417" s="96"/>
      <c r="K417" s="96"/>
    </row>
    <row r="418" spans="2:11">
      <c r="B418" s="95"/>
      <c r="C418" s="96"/>
      <c r="D418" s="96"/>
      <c r="E418" s="96"/>
      <c r="F418" s="96"/>
      <c r="G418" s="96"/>
      <c r="H418" s="96"/>
      <c r="I418" s="96"/>
      <c r="J418" s="96"/>
      <c r="K418" s="96"/>
    </row>
    <row r="419" spans="2:11">
      <c r="B419" s="95"/>
      <c r="C419" s="96"/>
      <c r="D419" s="96"/>
      <c r="E419" s="96"/>
      <c r="F419" s="96"/>
      <c r="G419" s="96"/>
      <c r="H419" s="96"/>
      <c r="I419" s="96"/>
      <c r="J419" s="96"/>
      <c r="K419" s="96"/>
    </row>
    <row r="420" spans="2:11">
      <c r="B420" s="95"/>
      <c r="C420" s="96"/>
      <c r="D420" s="96"/>
      <c r="E420" s="96"/>
      <c r="F420" s="96"/>
      <c r="G420" s="96"/>
      <c r="H420" s="96"/>
      <c r="I420" s="96"/>
      <c r="J420" s="96"/>
      <c r="K420" s="96"/>
    </row>
    <row r="421" spans="2:11">
      <c r="B421" s="95"/>
      <c r="C421" s="96"/>
      <c r="D421" s="96"/>
      <c r="E421" s="96"/>
      <c r="F421" s="96"/>
      <c r="G421" s="96"/>
      <c r="H421" s="96"/>
      <c r="I421" s="96"/>
      <c r="J421" s="96"/>
      <c r="K421" s="96"/>
    </row>
    <row r="422" spans="2:11">
      <c r="B422" s="95"/>
      <c r="C422" s="96"/>
      <c r="D422" s="96"/>
      <c r="E422" s="96"/>
      <c r="F422" s="96"/>
      <c r="G422" s="96"/>
      <c r="H422" s="96"/>
      <c r="I422" s="96"/>
      <c r="J422" s="96"/>
      <c r="K422" s="96"/>
    </row>
    <row r="423" spans="2:11">
      <c r="B423" s="95"/>
      <c r="C423" s="96"/>
      <c r="D423" s="96"/>
      <c r="E423" s="96"/>
      <c r="F423" s="96"/>
      <c r="G423" s="96"/>
      <c r="H423" s="96"/>
      <c r="I423" s="96"/>
      <c r="J423" s="96"/>
      <c r="K423" s="96"/>
    </row>
    <row r="424" spans="2:11">
      <c r="B424" s="95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2:11">
      <c r="B425" s="95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2:11">
      <c r="B426" s="95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2:11">
      <c r="B427" s="95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2:11">
      <c r="B428" s="95"/>
      <c r="C428" s="96"/>
      <c r="D428" s="96"/>
      <c r="E428" s="96"/>
      <c r="F428" s="96"/>
      <c r="G428" s="96"/>
      <c r="H428" s="96"/>
      <c r="I428" s="96"/>
      <c r="J428" s="96"/>
      <c r="K428" s="96"/>
    </row>
    <row r="429" spans="2:11">
      <c r="B429" s="95"/>
      <c r="C429" s="96"/>
      <c r="D429" s="96"/>
      <c r="E429" s="96"/>
      <c r="F429" s="96"/>
      <c r="G429" s="96"/>
      <c r="H429" s="96"/>
      <c r="I429" s="96"/>
      <c r="J429" s="96"/>
      <c r="K429" s="96"/>
    </row>
    <row r="430" spans="2:11">
      <c r="B430" s="95"/>
      <c r="C430" s="96"/>
      <c r="D430" s="96"/>
      <c r="E430" s="96"/>
      <c r="F430" s="96"/>
      <c r="G430" s="96"/>
      <c r="H430" s="96"/>
      <c r="I430" s="96"/>
      <c r="J430" s="96"/>
      <c r="K430" s="96"/>
    </row>
    <row r="431" spans="2:11">
      <c r="B431" s="95"/>
      <c r="C431" s="96"/>
      <c r="D431" s="96"/>
      <c r="E431" s="96"/>
      <c r="F431" s="96"/>
      <c r="G431" s="96"/>
      <c r="H431" s="96"/>
      <c r="I431" s="96"/>
      <c r="J431" s="96"/>
      <c r="K431" s="96"/>
    </row>
    <row r="432" spans="2:11">
      <c r="B432" s="95"/>
      <c r="C432" s="96"/>
      <c r="D432" s="96"/>
      <c r="E432" s="96"/>
      <c r="F432" s="96"/>
      <c r="G432" s="96"/>
      <c r="H432" s="96"/>
      <c r="I432" s="96"/>
      <c r="J432" s="96"/>
      <c r="K432" s="96"/>
    </row>
    <row r="433" spans="2:11">
      <c r="B433" s="95"/>
      <c r="C433" s="96"/>
      <c r="D433" s="96"/>
      <c r="E433" s="96"/>
      <c r="F433" s="96"/>
      <c r="G433" s="96"/>
      <c r="H433" s="96"/>
      <c r="I433" s="96"/>
      <c r="J433" s="96"/>
      <c r="K433" s="96"/>
    </row>
    <row r="434" spans="2:11">
      <c r="B434" s="95"/>
      <c r="C434" s="96"/>
      <c r="D434" s="96"/>
      <c r="E434" s="96"/>
      <c r="F434" s="96"/>
      <c r="G434" s="96"/>
      <c r="H434" s="96"/>
      <c r="I434" s="96"/>
      <c r="J434" s="96"/>
      <c r="K434" s="96"/>
    </row>
    <row r="435" spans="2:11">
      <c r="B435" s="95"/>
      <c r="C435" s="96"/>
      <c r="D435" s="96"/>
      <c r="E435" s="96"/>
      <c r="F435" s="96"/>
      <c r="G435" s="96"/>
      <c r="H435" s="96"/>
      <c r="I435" s="96"/>
      <c r="J435" s="96"/>
      <c r="K435" s="96"/>
    </row>
    <row r="436" spans="2:11">
      <c r="B436" s="95"/>
      <c r="C436" s="96"/>
      <c r="D436" s="96"/>
      <c r="E436" s="96"/>
      <c r="F436" s="96"/>
      <c r="G436" s="96"/>
      <c r="H436" s="96"/>
      <c r="I436" s="96"/>
      <c r="J436" s="96"/>
      <c r="K436" s="96"/>
    </row>
    <row r="437" spans="2:11">
      <c r="B437" s="95"/>
      <c r="C437" s="96"/>
      <c r="D437" s="96"/>
      <c r="E437" s="96"/>
      <c r="F437" s="96"/>
      <c r="G437" s="96"/>
      <c r="H437" s="96"/>
      <c r="I437" s="96"/>
      <c r="J437" s="96"/>
      <c r="K437" s="96"/>
    </row>
    <row r="438" spans="2:11">
      <c r="B438" s="95"/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2:11">
      <c r="B439" s="95"/>
      <c r="C439" s="96"/>
      <c r="D439" s="96"/>
      <c r="E439" s="96"/>
      <c r="F439" s="96"/>
      <c r="G439" s="96"/>
      <c r="H439" s="96"/>
      <c r="I439" s="96"/>
      <c r="J439" s="96"/>
      <c r="K439" s="96"/>
    </row>
    <row r="440" spans="2:11">
      <c r="B440" s="95"/>
      <c r="C440" s="96"/>
      <c r="D440" s="96"/>
      <c r="E440" s="96"/>
      <c r="F440" s="96"/>
      <c r="G440" s="96"/>
      <c r="H440" s="96"/>
      <c r="I440" s="96"/>
      <c r="J440" s="96"/>
      <c r="K440" s="96"/>
    </row>
    <row r="441" spans="2:11">
      <c r="B441" s="95"/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2:11">
      <c r="B442" s="95"/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2:11">
      <c r="B443" s="95"/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2:11">
      <c r="B444" s="95"/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2:11">
      <c r="B445" s="95"/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2:11">
      <c r="B446" s="95"/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2:11">
      <c r="B447" s="95"/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2:11">
      <c r="B448" s="95"/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2:11">
      <c r="B449" s="95"/>
      <c r="C449" s="96"/>
      <c r="D449" s="96"/>
      <c r="E449" s="96"/>
      <c r="F449" s="96"/>
      <c r="G449" s="96"/>
      <c r="H449" s="96"/>
      <c r="I449" s="96"/>
      <c r="J449" s="96"/>
      <c r="K449" s="96"/>
    </row>
    <row r="450" spans="2:11">
      <c r="B450" s="95"/>
      <c r="C450" s="96"/>
      <c r="D450" s="96"/>
      <c r="E450" s="96"/>
      <c r="F450" s="96"/>
      <c r="G450" s="96"/>
      <c r="H450" s="96"/>
      <c r="I450" s="96"/>
      <c r="J450" s="96"/>
      <c r="K450" s="96"/>
    </row>
    <row r="451" spans="2:11">
      <c r="B451" s="95"/>
      <c r="C451" s="96"/>
      <c r="D451" s="96"/>
      <c r="E451" s="96"/>
      <c r="F451" s="96"/>
      <c r="G451" s="96"/>
      <c r="H451" s="96"/>
      <c r="I451" s="96"/>
      <c r="J451" s="96"/>
      <c r="K451" s="96"/>
    </row>
    <row r="452" spans="2:11">
      <c r="B452" s="95"/>
      <c r="C452" s="96"/>
      <c r="D452" s="96"/>
      <c r="E452" s="96"/>
      <c r="F452" s="96"/>
      <c r="G452" s="96"/>
      <c r="H452" s="96"/>
      <c r="I452" s="96"/>
      <c r="J452" s="96"/>
      <c r="K452" s="96"/>
    </row>
    <row r="453" spans="2:11">
      <c r="B453" s="95"/>
      <c r="C453" s="96"/>
      <c r="D453" s="96"/>
      <c r="E453" s="96"/>
      <c r="F453" s="96"/>
      <c r="G453" s="96"/>
      <c r="H453" s="96"/>
      <c r="I453" s="96"/>
      <c r="J453" s="96"/>
      <c r="K453" s="96"/>
    </row>
    <row r="454" spans="2:11">
      <c r="B454" s="95"/>
      <c r="C454" s="96"/>
      <c r="D454" s="96"/>
      <c r="E454" s="96"/>
      <c r="F454" s="96"/>
      <c r="G454" s="96"/>
      <c r="H454" s="96"/>
      <c r="I454" s="96"/>
      <c r="J454" s="96"/>
      <c r="K454" s="96"/>
    </row>
    <row r="455" spans="2:11">
      <c r="B455" s="95"/>
      <c r="C455" s="96"/>
      <c r="D455" s="96"/>
      <c r="E455" s="96"/>
      <c r="F455" s="96"/>
      <c r="G455" s="96"/>
      <c r="H455" s="96"/>
      <c r="I455" s="96"/>
      <c r="J455" s="96"/>
      <c r="K455" s="96"/>
    </row>
    <row r="456" spans="2:11">
      <c r="B456" s="95"/>
      <c r="C456" s="96"/>
      <c r="D456" s="96"/>
      <c r="E456" s="96"/>
      <c r="F456" s="96"/>
      <c r="G456" s="96"/>
      <c r="H456" s="96"/>
      <c r="I456" s="96"/>
      <c r="J456" s="96"/>
      <c r="K456" s="96"/>
    </row>
    <row r="457" spans="2:11">
      <c r="B457" s="95"/>
      <c r="C457" s="96"/>
      <c r="D457" s="96"/>
      <c r="E457" s="96"/>
      <c r="F457" s="96"/>
      <c r="G457" s="96"/>
      <c r="H457" s="96"/>
      <c r="I457" s="96"/>
      <c r="J457" s="96"/>
      <c r="K457" s="96"/>
    </row>
    <row r="458" spans="2:11">
      <c r="B458" s="95"/>
      <c r="C458" s="96"/>
      <c r="D458" s="96"/>
      <c r="E458" s="96"/>
      <c r="F458" s="96"/>
      <c r="G458" s="96"/>
      <c r="H458" s="96"/>
      <c r="I458" s="96"/>
      <c r="J458" s="96"/>
      <c r="K458" s="96"/>
    </row>
    <row r="459" spans="2:11">
      <c r="B459" s="95"/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2:11">
      <c r="B460" s="95"/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2:11">
      <c r="B461" s="95"/>
      <c r="C461" s="96"/>
      <c r="D461" s="96"/>
      <c r="E461" s="96"/>
      <c r="F461" s="96"/>
      <c r="G461" s="96"/>
      <c r="H461" s="96"/>
      <c r="I461" s="96"/>
      <c r="J461" s="96"/>
      <c r="K461" s="96"/>
    </row>
    <row r="462" spans="2:11">
      <c r="B462" s="95"/>
      <c r="C462" s="96"/>
      <c r="D462" s="96"/>
      <c r="E462" s="96"/>
      <c r="F462" s="96"/>
      <c r="G462" s="96"/>
      <c r="H462" s="96"/>
      <c r="I462" s="96"/>
      <c r="J462" s="96"/>
      <c r="K462" s="96"/>
    </row>
    <row r="463" spans="2:11">
      <c r="B463" s="95"/>
      <c r="C463" s="96"/>
      <c r="D463" s="96"/>
      <c r="E463" s="96"/>
      <c r="F463" s="96"/>
      <c r="G463" s="96"/>
      <c r="H463" s="96"/>
      <c r="I463" s="96"/>
      <c r="J463" s="96"/>
      <c r="K463" s="96"/>
    </row>
    <row r="464" spans="2:11">
      <c r="B464" s="95"/>
      <c r="C464" s="96"/>
      <c r="D464" s="96"/>
      <c r="E464" s="96"/>
      <c r="F464" s="96"/>
      <c r="G464" s="96"/>
      <c r="H464" s="96"/>
      <c r="I464" s="96"/>
      <c r="J464" s="96"/>
      <c r="K464" s="96"/>
    </row>
    <row r="465" spans="2:11">
      <c r="B465" s="95"/>
      <c r="C465" s="96"/>
      <c r="D465" s="96"/>
      <c r="E465" s="96"/>
      <c r="F465" s="96"/>
      <c r="G465" s="96"/>
      <c r="H465" s="96"/>
      <c r="I465" s="96"/>
      <c r="J465" s="96"/>
      <c r="K465" s="96"/>
    </row>
    <row r="466" spans="2:11">
      <c r="B466" s="95"/>
      <c r="C466" s="96"/>
      <c r="D466" s="96"/>
      <c r="E466" s="96"/>
      <c r="F466" s="96"/>
      <c r="G466" s="96"/>
      <c r="H466" s="96"/>
      <c r="I466" s="96"/>
      <c r="J466" s="96"/>
      <c r="K466" s="96"/>
    </row>
    <row r="467" spans="2:11">
      <c r="B467" s="95"/>
      <c r="C467" s="96"/>
      <c r="D467" s="96"/>
      <c r="E467" s="96"/>
      <c r="F467" s="96"/>
      <c r="G467" s="96"/>
      <c r="H467" s="96"/>
      <c r="I467" s="96"/>
      <c r="J467" s="96"/>
      <c r="K467" s="96"/>
    </row>
    <row r="468" spans="2:11">
      <c r="B468" s="95"/>
      <c r="C468" s="96"/>
      <c r="D468" s="96"/>
      <c r="E468" s="96"/>
      <c r="F468" s="96"/>
      <c r="G468" s="96"/>
      <c r="H468" s="96"/>
      <c r="I468" s="96"/>
      <c r="J468" s="96"/>
      <c r="K468" s="96"/>
    </row>
    <row r="469" spans="2:11">
      <c r="B469" s="95"/>
      <c r="C469" s="96"/>
      <c r="D469" s="96"/>
      <c r="E469" s="96"/>
      <c r="F469" s="96"/>
      <c r="G469" s="96"/>
      <c r="H469" s="96"/>
      <c r="I469" s="96"/>
      <c r="J469" s="96"/>
      <c r="K469" s="96"/>
    </row>
    <row r="470" spans="2:11">
      <c r="B470" s="95"/>
      <c r="C470" s="96"/>
      <c r="D470" s="96"/>
      <c r="E470" s="96"/>
      <c r="F470" s="96"/>
      <c r="G470" s="96"/>
      <c r="H470" s="96"/>
      <c r="I470" s="96"/>
      <c r="J470" s="96"/>
      <c r="K470" s="96"/>
    </row>
    <row r="471" spans="2:11">
      <c r="B471" s="95"/>
      <c r="C471" s="96"/>
      <c r="D471" s="96"/>
      <c r="E471" s="96"/>
      <c r="F471" s="96"/>
      <c r="G471" s="96"/>
      <c r="H471" s="96"/>
      <c r="I471" s="96"/>
      <c r="J471" s="96"/>
      <c r="K471" s="96"/>
    </row>
    <row r="472" spans="2:11">
      <c r="B472" s="95"/>
      <c r="C472" s="96"/>
      <c r="D472" s="96"/>
      <c r="E472" s="96"/>
      <c r="F472" s="96"/>
      <c r="G472" s="96"/>
      <c r="H472" s="96"/>
      <c r="I472" s="96"/>
      <c r="J472" s="96"/>
      <c r="K472" s="96"/>
    </row>
    <row r="473" spans="2:11">
      <c r="B473" s="95"/>
      <c r="C473" s="96"/>
      <c r="D473" s="96"/>
      <c r="E473" s="96"/>
      <c r="F473" s="96"/>
      <c r="G473" s="96"/>
      <c r="H473" s="96"/>
      <c r="I473" s="96"/>
      <c r="J473" s="96"/>
      <c r="K473" s="96"/>
    </row>
    <row r="474" spans="2:11">
      <c r="B474" s="95"/>
      <c r="C474" s="96"/>
      <c r="D474" s="96"/>
      <c r="E474" s="96"/>
      <c r="F474" s="96"/>
      <c r="G474" s="96"/>
      <c r="H474" s="96"/>
      <c r="I474" s="96"/>
      <c r="J474" s="96"/>
      <c r="K474" s="96"/>
    </row>
    <row r="475" spans="2:11">
      <c r="B475" s="95"/>
      <c r="C475" s="96"/>
      <c r="D475" s="96"/>
      <c r="E475" s="96"/>
      <c r="F475" s="96"/>
      <c r="G475" s="96"/>
      <c r="H475" s="96"/>
      <c r="I475" s="96"/>
      <c r="J475" s="96"/>
      <c r="K475" s="96"/>
    </row>
    <row r="476" spans="2:11">
      <c r="B476" s="95"/>
      <c r="C476" s="96"/>
      <c r="D476" s="96"/>
      <c r="E476" s="96"/>
      <c r="F476" s="96"/>
      <c r="G476" s="96"/>
      <c r="H476" s="96"/>
      <c r="I476" s="96"/>
      <c r="J476" s="96"/>
      <c r="K476" s="96"/>
    </row>
    <row r="477" spans="2:11">
      <c r="B477" s="95"/>
      <c r="C477" s="96"/>
      <c r="D477" s="96"/>
      <c r="E477" s="96"/>
      <c r="F477" s="96"/>
      <c r="G477" s="96"/>
      <c r="H477" s="96"/>
      <c r="I477" s="96"/>
      <c r="J477" s="96"/>
      <c r="K477" s="96"/>
    </row>
    <row r="478" spans="2:11">
      <c r="B478" s="95"/>
      <c r="C478" s="96"/>
      <c r="D478" s="96"/>
      <c r="E478" s="96"/>
      <c r="F478" s="96"/>
      <c r="G478" s="96"/>
      <c r="H478" s="96"/>
      <c r="I478" s="96"/>
      <c r="J478" s="96"/>
      <c r="K478" s="96"/>
    </row>
    <row r="479" spans="2:11">
      <c r="B479" s="95"/>
      <c r="C479" s="96"/>
      <c r="D479" s="96"/>
      <c r="E479" s="96"/>
      <c r="F479" s="96"/>
      <c r="G479" s="96"/>
      <c r="H479" s="96"/>
      <c r="I479" s="96"/>
      <c r="J479" s="96"/>
      <c r="K479" s="96"/>
    </row>
    <row r="480" spans="2:11">
      <c r="B480" s="95"/>
      <c r="C480" s="96"/>
      <c r="D480" s="96"/>
      <c r="E480" s="96"/>
      <c r="F480" s="96"/>
      <c r="G480" s="96"/>
      <c r="H480" s="96"/>
      <c r="I480" s="96"/>
      <c r="J480" s="96"/>
      <c r="K480" s="96"/>
    </row>
    <row r="481" spans="2:11">
      <c r="B481" s="95"/>
      <c r="C481" s="96"/>
      <c r="D481" s="96"/>
      <c r="E481" s="96"/>
      <c r="F481" s="96"/>
      <c r="G481" s="96"/>
      <c r="H481" s="96"/>
      <c r="I481" s="96"/>
      <c r="J481" s="96"/>
      <c r="K481" s="96"/>
    </row>
    <row r="482" spans="2:11">
      <c r="B482" s="95"/>
      <c r="C482" s="96"/>
      <c r="D482" s="96"/>
      <c r="E482" s="96"/>
      <c r="F482" s="96"/>
      <c r="G482" s="96"/>
      <c r="H482" s="96"/>
      <c r="I482" s="96"/>
      <c r="J482" s="96"/>
      <c r="K482" s="96"/>
    </row>
    <row r="483" spans="2:11">
      <c r="B483" s="95"/>
      <c r="C483" s="96"/>
      <c r="D483" s="96"/>
      <c r="E483" s="96"/>
      <c r="F483" s="96"/>
      <c r="G483" s="96"/>
      <c r="H483" s="96"/>
      <c r="I483" s="96"/>
      <c r="J483" s="96"/>
      <c r="K483" s="96"/>
    </row>
    <row r="484" spans="2:11">
      <c r="B484" s="95"/>
      <c r="C484" s="96"/>
      <c r="D484" s="96"/>
      <c r="E484" s="96"/>
      <c r="F484" s="96"/>
      <c r="G484" s="96"/>
      <c r="H484" s="96"/>
      <c r="I484" s="96"/>
      <c r="J484" s="96"/>
      <c r="K484" s="96"/>
    </row>
    <row r="485" spans="2:11">
      <c r="B485" s="95"/>
      <c r="C485" s="96"/>
      <c r="D485" s="96"/>
      <c r="E485" s="96"/>
      <c r="F485" s="96"/>
      <c r="G485" s="96"/>
      <c r="H485" s="96"/>
      <c r="I485" s="96"/>
      <c r="J485" s="96"/>
      <c r="K485" s="96"/>
    </row>
    <row r="486" spans="2:11">
      <c r="B486" s="95"/>
      <c r="C486" s="96"/>
      <c r="D486" s="96"/>
      <c r="E486" s="96"/>
      <c r="F486" s="96"/>
      <c r="G486" s="96"/>
      <c r="H486" s="96"/>
      <c r="I486" s="96"/>
      <c r="J486" s="96"/>
      <c r="K486" s="96"/>
    </row>
    <row r="487" spans="2:11">
      <c r="B487" s="95"/>
      <c r="C487" s="96"/>
      <c r="D487" s="96"/>
      <c r="E487" s="96"/>
      <c r="F487" s="96"/>
      <c r="G487" s="96"/>
      <c r="H487" s="96"/>
      <c r="I487" s="96"/>
      <c r="J487" s="96"/>
      <c r="K487" s="96"/>
    </row>
    <row r="488" spans="2:11">
      <c r="B488" s="95"/>
      <c r="C488" s="96"/>
      <c r="D488" s="96"/>
      <c r="E488" s="96"/>
      <c r="F488" s="96"/>
      <c r="G488" s="96"/>
      <c r="H488" s="96"/>
      <c r="I488" s="96"/>
      <c r="J488" s="96"/>
      <c r="K488" s="96"/>
    </row>
    <row r="489" spans="2:11">
      <c r="B489" s="95"/>
      <c r="C489" s="96"/>
      <c r="D489" s="96"/>
      <c r="E489" s="96"/>
      <c r="F489" s="96"/>
      <c r="G489" s="96"/>
      <c r="H489" s="96"/>
      <c r="I489" s="96"/>
      <c r="J489" s="96"/>
      <c r="K489" s="96"/>
    </row>
    <row r="490" spans="2:11">
      <c r="B490" s="95"/>
      <c r="C490" s="96"/>
      <c r="D490" s="96"/>
      <c r="E490" s="96"/>
      <c r="F490" s="96"/>
      <c r="G490" s="96"/>
      <c r="H490" s="96"/>
      <c r="I490" s="96"/>
      <c r="J490" s="96"/>
      <c r="K490" s="96"/>
    </row>
    <row r="491" spans="2:11">
      <c r="B491" s="95"/>
      <c r="C491" s="96"/>
      <c r="D491" s="96"/>
      <c r="E491" s="96"/>
      <c r="F491" s="96"/>
      <c r="G491" s="96"/>
      <c r="H491" s="96"/>
      <c r="I491" s="96"/>
      <c r="J491" s="96"/>
      <c r="K491" s="96"/>
    </row>
    <row r="492" spans="2:11">
      <c r="B492" s="95"/>
      <c r="C492" s="96"/>
      <c r="D492" s="96"/>
      <c r="E492" s="96"/>
      <c r="F492" s="96"/>
      <c r="G492" s="96"/>
      <c r="H492" s="96"/>
      <c r="I492" s="96"/>
      <c r="J492" s="96"/>
      <c r="K492" s="96"/>
    </row>
    <row r="493" spans="2:11">
      <c r="B493" s="95"/>
      <c r="C493" s="96"/>
      <c r="D493" s="96"/>
      <c r="E493" s="96"/>
      <c r="F493" s="96"/>
      <c r="G493" s="96"/>
      <c r="H493" s="96"/>
      <c r="I493" s="96"/>
      <c r="J493" s="96"/>
      <c r="K493" s="96"/>
    </row>
    <row r="494" spans="2:11">
      <c r="B494" s="95"/>
      <c r="C494" s="96"/>
      <c r="D494" s="96"/>
      <c r="E494" s="96"/>
      <c r="F494" s="96"/>
      <c r="G494" s="96"/>
      <c r="H494" s="96"/>
      <c r="I494" s="96"/>
      <c r="J494" s="96"/>
      <c r="K494" s="96"/>
    </row>
    <row r="495" spans="2:11">
      <c r="B495" s="95"/>
      <c r="C495" s="96"/>
      <c r="D495" s="96"/>
      <c r="E495" s="96"/>
      <c r="F495" s="96"/>
      <c r="G495" s="96"/>
      <c r="H495" s="96"/>
      <c r="I495" s="96"/>
      <c r="J495" s="96"/>
      <c r="K495" s="96"/>
    </row>
    <row r="496" spans="2:11">
      <c r="B496" s="95"/>
      <c r="C496" s="96"/>
      <c r="D496" s="96"/>
      <c r="E496" s="96"/>
      <c r="F496" s="96"/>
      <c r="G496" s="96"/>
      <c r="H496" s="96"/>
      <c r="I496" s="96"/>
      <c r="J496" s="96"/>
      <c r="K496" s="96"/>
    </row>
    <row r="497" spans="2:11">
      <c r="B497" s="95"/>
      <c r="C497" s="96"/>
      <c r="D497" s="96"/>
      <c r="E497" s="96"/>
      <c r="F497" s="96"/>
      <c r="G497" s="96"/>
      <c r="H497" s="96"/>
      <c r="I497" s="96"/>
      <c r="J497" s="96"/>
      <c r="K497" s="96"/>
    </row>
    <row r="498" spans="2:11">
      <c r="B498" s="95"/>
      <c r="C498" s="96"/>
      <c r="D498" s="96"/>
      <c r="E498" s="96"/>
      <c r="F498" s="96"/>
      <c r="G498" s="96"/>
      <c r="H498" s="96"/>
      <c r="I498" s="96"/>
      <c r="J498" s="96"/>
      <c r="K498" s="96"/>
    </row>
    <row r="499" spans="2:11">
      <c r="B499" s="95"/>
      <c r="C499" s="96"/>
      <c r="D499" s="96"/>
      <c r="E499" s="96"/>
      <c r="F499" s="96"/>
      <c r="G499" s="96"/>
      <c r="H499" s="96"/>
      <c r="I499" s="96"/>
      <c r="J499" s="96"/>
      <c r="K499" s="96"/>
    </row>
    <row r="500" spans="2:11">
      <c r="B500" s="95"/>
      <c r="C500" s="96"/>
      <c r="D500" s="96"/>
      <c r="E500" s="96"/>
      <c r="F500" s="96"/>
      <c r="G500" s="96"/>
      <c r="H500" s="96"/>
      <c r="I500" s="96"/>
      <c r="J500" s="96"/>
      <c r="K500" s="96"/>
    </row>
    <row r="501" spans="2:11">
      <c r="B501" s="95"/>
      <c r="C501" s="96"/>
      <c r="D501" s="96"/>
      <c r="E501" s="96"/>
      <c r="F501" s="96"/>
      <c r="G501" s="96"/>
      <c r="H501" s="96"/>
      <c r="I501" s="96"/>
      <c r="J501" s="96"/>
      <c r="K501" s="96"/>
    </row>
    <row r="502" spans="2:11">
      <c r="B502" s="95"/>
      <c r="C502" s="96"/>
      <c r="D502" s="96"/>
      <c r="E502" s="96"/>
      <c r="F502" s="96"/>
      <c r="G502" s="96"/>
      <c r="H502" s="96"/>
      <c r="I502" s="96"/>
      <c r="J502" s="96"/>
      <c r="K502" s="96"/>
    </row>
    <row r="503" spans="2:11">
      <c r="B503" s="95"/>
      <c r="C503" s="96"/>
      <c r="D503" s="96"/>
      <c r="E503" s="96"/>
      <c r="F503" s="96"/>
      <c r="G503" s="96"/>
      <c r="H503" s="96"/>
      <c r="I503" s="96"/>
      <c r="J503" s="96"/>
      <c r="K503" s="96"/>
    </row>
    <row r="504" spans="2:11">
      <c r="B504" s="95"/>
      <c r="C504" s="96"/>
      <c r="D504" s="96"/>
      <c r="E504" s="96"/>
      <c r="F504" s="96"/>
      <c r="G504" s="96"/>
      <c r="H504" s="96"/>
      <c r="I504" s="96"/>
      <c r="J504" s="96"/>
      <c r="K504" s="96"/>
    </row>
    <row r="505" spans="2:11">
      <c r="B505" s="95"/>
      <c r="C505" s="96"/>
      <c r="D505" s="96"/>
      <c r="E505" s="96"/>
      <c r="F505" s="96"/>
      <c r="G505" s="96"/>
      <c r="H505" s="96"/>
      <c r="I505" s="96"/>
      <c r="J505" s="96"/>
      <c r="K505" s="96"/>
    </row>
    <row r="506" spans="2:11">
      <c r="B506" s="95"/>
      <c r="C506" s="96"/>
      <c r="D506" s="96"/>
      <c r="E506" s="96"/>
      <c r="F506" s="96"/>
      <c r="G506" s="96"/>
      <c r="H506" s="96"/>
      <c r="I506" s="96"/>
      <c r="J506" s="96"/>
      <c r="K506" s="96"/>
    </row>
    <row r="507" spans="2:11">
      <c r="B507" s="95"/>
      <c r="C507" s="96"/>
      <c r="D507" s="96"/>
      <c r="E507" s="96"/>
      <c r="F507" s="96"/>
      <c r="G507" s="96"/>
      <c r="H507" s="96"/>
      <c r="I507" s="96"/>
      <c r="J507" s="96"/>
      <c r="K507" s="96"/>
    </row>
    <row r="508" spans="2:11">
      <c r="B508" s="95"/>
      <c r="C508" s="96"/>
      <c r="D508" s="96"/>
      <c r="E508" s="96"/>
      <c r="F508" s="96"/>
      <c r="G508" s="96"/>
      <c r="H508" s="96"/>
      <c r="I508" s="96"/>
      <c r="J508" s="96"/>
      <c r="K508" s="96"/>
    </row>
    <row r="509" spans="2:11">
      <c r="B509" s="95"/>
      <c r="C509" s="96"/>
      <c r="D509" s="96"/>
      <c r="E509" s="96"/>
      <c r="F509" s="96"/>
      <c r="G509" s="96"/>
      <c r="H509" s="96"/>
      <c r="I509" s="96"/>
      <c r="J509" s="96"/>
      <c r="K509" s="96"/>
    </row>
    <row r="510" spans="2:11">
      <c r="B510" s="95"/>
      <c r="C510" s="96"/>
      <c r="D510" s="96"/>
      <c r="E510" s="96"/>
      <c r="F510" s="96"/>
      <c r="G510" s="96"/>
      <c r="H510" s="96"/>
      <c r="I510" s="96"/>
      <c r="J510" s="96"/>
      <c r="K510" s="96"/>
    </row>
    <row r="511" spans="2:11">
      <c r="B511" s="95"/>
      <c r="C511" s="96"/>
      <c r="D511" s="96"/>
      <c r="E511" s="96"/>
      <c r="F511" s="96"/>
      <c r="G511" s="96"/>
      <c r="H511" s="96"/>
      <c r="I511" s="96"/>
      <c r="J511" s="96"/>
      <c r="K511" s="96"/>
    </row>
    <row r="512" spans="2:11">
      <c r="B512" s="95"/>
      <c r="C512" s="96"/>
      <c r="D512" s="96"/>
      <c r="E512" s="96"/>
      <c r="F512" s="96"/>
      <c r="G512" s="96"/>
      <c r="H512" s="96"/>
      <c r="I512" s="96"/>
      <c r="J512" s="96"/>
      <c r="K512" s="96"/>
    </row>
    <row r="513" spans="2:11">
      <c r="B513" s="95"/>
      <c r="C513" s="96"/>
      <c r="D513" s="96"/>
      <c r="E513" s="96"/>
      <c r="F513" s="96"/>
      <c r="G513" s="96"/>
      <c r="H513" s="96"/>
      <c r="I513" s="96"/>
      <c r="J513" s="96"/>
      <c r="K513" s="96"/>
    </row>
    <row r="514" spans="2:11">
      <c r="B514" s="95"/>
      <c r="C514" s="96"/>
      <c r="D514" s="96"/>
      <c r="E514" s="96"/>
      <c r="F514" s="96"/>
      <c r="G514" s="96"/>
      <c r="H514" s="96"/>
      <c r="I514" s="96"/>
      <c r="J514" s="96"/>
      <c r="K514" s="96"/>
    </row>
    <row r="515" spans="2:11">
      <c r="B515" s="95"/>
      <c r="C515" s="96"/>
      <c r="D515" s="96"/>
      <c r="E515" s="96"/>
      <c r="F515" s="96"/>
      <c r="G515" s="96"/>
      <c r="H515" s="96"/>
      <c r="I515" s="96"/>
      <c r="J515" s="96"/>
      <c r="K515" s="96"/>
    </row>
    <row r="516" spans="2:11">
      <c r="B516" s="95"/>
      <c r="C516" s="96"/>
      <c r="D516" s="96"/>
      <c r="E516" s="96"/>
      <c r="F516" s="96"/>
      <c r="G516" s="96"/>
      <c r="H516" s="96"/>
      <c r="I516" s="96"/>
      <c r="J516" s="96"/>
      <c r="K516" s="96"/>
    </row>
    <row r="517" spans="2:11">
      <c r="B517" s="95"/>
      <c r="C517" s="96"/>
      <c r="D517" s="96"/>
      <c r="E517" s="96"/>
      <c r="F517" s="96"/>
      <c r="G517" s="96"/>
      <c r="H517" s="96"/>
      <c r="I517" s="96"/>
      <c r="J517" s="96"/>
      <c r="K517" s="96"/>
    </row>
    <row r="518" spans="2:11">
      <c r="B518" s="95"/>
      <c r="C518" s="96"/>
      <c r="D518" s="96"/>
      <c r="E518" s="96"/>
      <c r="F518" s="96"/>
      <c r="G518" s="96"/>
      <c r="H518" s="96"/>
      <c r="I518" s="96"/>
      <c r="J518" s="96"/>
      <c r="K518" s="96"/>
    </row>
    <row r="519" spans="2:11">
      <c r="B519" s="95"/>
      <c r="C519" s="96"/>
      <c r="D519" s="96"/>
      <c r="E519" s="96"/>
      <c r="F519" s="96"/>
      <c r="G519" s="96"/>
      <c r="H519" s="96"/>
      <c r="I519" s="96"/>
      <c r="J519" s="96"/>
      <c r="K519" s="96"/>
    </row>
    <row r="520" spans="2:11">
      <c r="B520" s="95"/>
      <c r="C520" s="96"/>
      <c r="D520" s="96"/>
      <c r="E520" s="96"/>
      <c r="F520" s="96"/>
      <c r="G520" s="96"/>
      <c r="H520" s="96"/>
      <c r="I520" s="96"/>
      <c r="J520" s="96"/>
      <c r="K520" s="96"/>
    </row>
    <row r="521" spans="2:11">
      <c r="B521" s="95"/>
      <c r="C521" s="96"/>
      <c r="D521" s="96"/>
      <c r="E521" s="96"/>
      <c r="F521" s="96"/>
      <c r="G521" s="96"/>
      <c r="H521" s="96"/>
      <c r="I521" s="96"/>
      <c r="J521" s="96"/>
      <c r="K521" s="96"/>
    </row>
    <row r="522" spans="2:11">
      <c r="B522" s="95"/>
      <c r="C522" s="96"/>
      <c r="D522" s="96"/>
      <c r="E522" s="96"/>
      <c r="F522" s="96"/>
      <c r="G522" s="96"/>
      <c r="H522" s="96"/>
      <c r="I522" s="96"/>
      <c r="J522" s="96"/>
      <c r="K522" s="96"/>
    </row>
    <row r="523" spans="2:11">
      <c r="B523" s="95"/>
      <c r="C523" s="96"/>
      <c r="D523" s="96"/>
      <c r="E523" s="96"/>
      <c r="F523" s="96"/>
      <c r="G523" s="96"/>
      <c r="H523" s="96"/>
      <c r="I523" s="96"/>
      <c r="J523" s="96"/>
      <c r="K523" s="96"/>
    </row>
    <row r="524" spans="2:11">
      <c r="B524" s="95"/>
      <c r="C524" s="96"/>
      <c r="D524" s="96"/>
      <c r="E524" s="96"/>
      <c r="F524" s="96"/>
      <c r="G524" s="96"/>
      <c r="H524" s="96"/>
      <c r="I524" s="96"/>
      <c r="J524" s="96"/>
      <c r="K524" s="96"/>
    </row>
    <row r="525" spans="2:11">
      <c r="B525" s="95"/>
      <c r="C525" s="96"/>
      <c r="D525" s="96"/>
      <c r="E525" s="96"/>
      <c r="F525" s="96"/>
      <c r="G525" s="96"/>
      <c r="H525" s="96"/>
      <c r="I525" s="96"/>
      <c r="J525" s="96"/>
      <c r="K525" s="96"/>
    </row>
    <row r="526" spans="2:11">
      <c r="B526" s="95"/>
      <c r="C526" s="96"/>
      <c r="D526" s="96"/>
      <c r="E526" s="96"/>
      <c r="F526" s="96"/>
      <c r="G526" s="96"/>
      <c r="H526" s="96"/>
      <c r="I526" s="96"/>
      <c r="J526" s="96"/>
      <c r="K526" s="96"/>
    </row>
    <row r="527" spans="2:11">
      <c r="B527" s="95"/>
      <c r="C527" s="96"/>
      <c r="D527" s="96"/>
      <c r="E527" s="96"/>
      <c r="F527" s="96"/>
      <c r="G527" s="96"/>
      <c r="H527" s="96"/>
      <c r="I527" s="96"/>
      <c r="J527" s="96"/>
      <c r="K527" s="96"/>
    </row>
    <row r="528" spans="2:11">
      <c r="B528" s="95"/>
      <c r="C528" s="96"/>
      <c r="D528" s="96"/>
      <c r="E528" s="96"/>
      <c r="F528" s="96"/>
      <c r="G528" s="96"/>
      <c r="H528" s="96"/>
      <c r="I528" s="96"/>
      <c r="J528" s="96"/>
      <c r="K528" s="96"/>
    </row>
    <row r="529" spans="2:11">
      <c r="B529" s="95"/>
      <c r="C529" s="96"/>
      <c r="D529" s="96"/>
      <c r="E529" s="96"/>
      <c r="F529" s="96"/>
      <c r="G529" s="96"/>
      <c r="H529" s="96"/>
      <c r="I529" s="96"/>
      <c r="J529" s="96"/>
      <c r="K529" s="96"/>
    </row>
    <row r="530" spans="2:11">
      <c r="B530" s="95"/>
      <c r="C530" s="96"/>
      <c r="D530" s="96"/>
      <c r="E530" s="96"/>
      <c r="F530" s="96"/>
      <c r="G530" s="96"/>
      <c r="H530" s="96"/>
      <c r="I530" s="96"/>
      <c r="J530" s="96"/>
      <c r="K530" s="96"/>
    </row>
    <row r="531" spans="2:11">
      <c r="B531" s="95"/>
      <c r="C531" s="96"/>
      <c r="D531" s="96"/>
      <c r="E531" s="96"/>
      <c r="F531" s="96"/>
      <c r="G531" s="96"/>
      <c r="H531" s="96"/>
      <c r="I531" s="96"/>
      <c r="J531" s="96"/>
      <c r="K531" s="96"/>
    </row>
    <row r="532" spans="2:11">
      <c r="B532" s="95"/>
      <c r="C532" s="96"/>
      <c r="D532" s="96"/>
      <c r="E532" s="96"/>
      <c r="F532" s="96"/>
      <c r="G532" s="96"/>
      <c r="H532" s="96"/>
      <c r="I532" s="96"/>
      <c r="J532" s="96"/>
      <c r="K532" s="96"/>
    </row>
    <row r="533" spans="2:11">
      <c r="B533" s="95"/>
      <c r="C533" s="96"/>
      <c r="D533" s="96"/>
      <c r="E533" s="96"/>
      <c r="F533" s="96"/>
      <c r="G533" s="96"/>
      <c r="H533" s="96"/>
      <c r="I533" s="96"/>
      <c r="J533" s="96"/>
      <c r="K533" s="96"/>
    </row>
    <row r="534" spans="2:11">
      <c r="B534" s="95"/>
      <c r="C534" s="96"/>
      <c r="D534" s="96"/>
      <c r="E534" s="96"/>
      <c r="F534" s="96"/>
      <c r="G534" s="96"/>
      <c r="H534" s="96"/>
      <c r="I534" s="96"/>
      <c r="J534" s="96"/>
      <c r="K534" s="96"/>
    </row>
    <row r="535" spans="2:11">
      <c r="B535" s="95"/>
      <c r="C535" s="96"/>
      <c r="D535" s="96"/>
      <c r="E535" s="96"/>
      <c r="F535" s="96"/>
      <c r="G535" s="96"/>
      <c r="H535" s="96"/>
      <c r="I535" s="96"/>
      <c r="J535" s="96"/>
      <c r="K535" s="96"/>
    </row>
    <row r="536" spans="2:11">
      <c r="B536" s="95"/>
      <c r="C536" s="96"/>
      <c r="D536" s="96"/>
      <c r="E536" s="96"/>
      <c r="F536" s="96"/>
      <c r="G536" s="96"/>
      <c r="H536" s="96"/>
      <c r="I536" s="96"/>
      <c r="J536" s="96"/>
      <c r="K536" s="96"/>
    </row>
    <row r="537" spans="2:11">
      <c r="B537" s="95"/>
      <c r="C537" s="96"/>
      <c r="D537" s="96"/>
      <c r="E537" s="96"/>
      <c r="F537" s="96"/>
      <c r="G537" s="96"/>
      <c r="H537" s="96"/>
      <c r="I537" s="96"/>
      <c r="J537" s="96"/>
      <c r="K537" s="96"/>
    </row>
    <row r="538" spans="2:11">
      <c r="B538" s="95"/>
      <c r="C538" s="96"/>
      <c r="D538" s="96"/>
      <c r="E538" s="96"/>
      <c r="F538" s="96"/>
      <c r="G538" s="96"/>
      <c r="H538" s="96"/>
      <c r="I538" s="96"/>
      <c r="J538" s="96"/>
      <c r="K538" s="96"/>
    </row>
    <row r="539" spans="2:11">
      <c r="B539" s="95"/>
      <c r="C539" s="96"/>
      <c r="D539" s="96"/>
      <c r="E539" s="96"/>
      <c r="F539" s="96"/>
      <c r="G539" s="96"/>
      <c r="H539" s="96"/>
      <c r="I539" s="96"/>
      <c r="J539" s="96"/>
      <c r="K539" s="96"/>
    </row>
    <row r="540" spans="2:11">
      <c r="B540" s="95"/>
      <c r="C540" s="96"/>
      <c r="D540" s="96"/>
      <c r="E540" s="96"/>
      <c r="F540" s="96"/>
      <c r="G540" s="96"/>
      <c r="H540" s="96"/>
      <c r="I540" s="96"/>
      <c r="J540" s="96"/>
      <c r="K540" s="96"/>
    </row>
    <row r="541" spans="2:11">
      <c r="B541" s="95"/>
      <c r="C541" s="96"/>
      <c r="D541" s="96"/>
      <c r="E541" s="96"/>
      <c r="F541" s="96"/>
      <c r="G541" s="96"/>
      <c r="H541" s="96"/>
      <c r="I541" s="96"/>
      <c r="J541" s="96"/>
      <c r="K541" s="96"/>
    </row>
    <row r="542" spans="2:11">
      <c r="B542" s="95"/>
      <c r="C542" s="96"/>
      <c r="D542" s="96"/>
      <c r="E542" s="96"/>
      <c r="F542" s="96"/>
      <c r="G542" s="96"/>
      <c r="H542" s="96"/>
      <c r="I542" s="96"/>
      <c r="J542" s="96"/>
      <c r="K542" s="96"/>
    </row>
    <row r="543" spans="2:11">
      <c r="B543" s="95"/>
      <c r="C543" s="96"/>
      <c r="D543" s="96"/>
      <c r="E543" s="96"/>
      <c r="F543" s="96"/>
      <c r="G543" s="96"/>
      <c r="H543" s="96"/>
      <c r="I543" s="96"/>
      <c r="J543" s="96"/>
      <c r="K543" s="96"/>
    </row>
    <row r="544" spans="2:11">
      <c r="B544" s="95"/>
      <c r="C544" s="96"/>
      <c r="D544" s="96"/>
      <c r="E544" s="96"/>
      <c r="F544" s="96"/>
      <c r="G544" s="96"/>
      <c r="H544" s="96"/>
      <c r="I544" s="96"/>
      <c r="J544" s="96"/>
      <c r="K544" s="96"/>
    </row>
    <row r="545" spans="2:11">
      <c r="B545" s="95"/>
      <c r="C545" s="96"/>
      <c r="D545" s="96"/>
      <c r="E545" s="96"/>
      <c r="F545" s="96"/>
      <c r="G545" s="96"/>
      <c r="H545" s="96"/>
      <c r="I545" s="96"/>
      <c r="J545" s="96"/>
      <c r="K545" s="96"/>
    </row>
    <row r="546" spans="2:11">
      <c r="B546" s="95"/>
      <c r="C546" s="96"/>
      <c r="D546" s="96"/>
      <c r="E546" s="96"/>
      <c r="F546" s="96"/>
      <c r="G546" s="96"/>
      <c r="H546" s="96"/>
      <c r="I546" s="96"/>
      <c r="J546" s="96"/>
      <c r="K546" s="96"/>
    </row>
    <row r="547" spans="2:11">
      <c r="B547" s="95"/>
      <c r="C547" s="96"/>
      <c r="D547" s="96"/>
      <c r="E547" s="96"/>
      <c r="F547" s="96"/>
      <c r="G547" s="96"/>
      <c r="H547" s="96"/>
      <c r="I547" s="96"/>
      <c r="J547" s="96"/>
      <c r="K547" s="96"/>
    </row>
    <row r="548" spans="2:11">
      <c r="B548" s="95"/>
      <c r="C548" s="96"/>
      <c r="D548" s="96"/>
      <c r="E548" s="96"/>
      <c r="F548" s="96"/>
      <c r="G548" s="96"/>
      <c r="H548" s="96"/>
      <c r="I548" s="96"/>
      <c r="J548" s="96"/>
      <c r="K548" s="96"/>
    </row>
    <row r="549" spans="2:11">
      <c r="B549" s="95"/>
      <c r="C549" s="96"/>
      <c r="D549" s="96"/>
      <c r="E549" s="96"/>
      <c r="F549" s="96"/>
      <c r="G549" s="96"/>
      <c r="H549" s="96"/>
      <c r="I549" s="96"/>
      <c r="J549" s="96"/>
      <c r="K549" s="96"/>
    </row>
    <row r="550" spans="2:11">
      <c r="B550" s="95"/>
      <c r="C550" s="96"/>
      <c r="D550" s="96"/>
      <c r="E550" s="96"/>
      <c r="F550" s="96"/>
      <c r="G550" s="96"/>
      <c r="H550" s="96"/>
      <c r="I550" s="96"/>
      <c r="J550" s="96"/>
      <c r="K550" s="96"/>
    </row>
    <row r="551" spans="2:11">
      <c r="B551" s="95"/>
      <c r="C551" s="96"/>
      <c r="D551" s="96"/>
      <c r="E551" s="96"/>
      <c r="F551" s="96"/>
      <c r="G551" s="96"/>
      <c r="H551" s="96"/>
      <c r="I551" s="96"/>
      <c r="J551" s="96"/>
      <c r="K551" s="96"/>
    </row>
    <row r="552" spans="2:11">
      <c r="B552" s="95"/>
      <c r="C552" s="96"/>
      <c r="D552" s="96"/>
      <c r="E552" s="96"/>
      <c r="F552" s="96"/>
      <c r="G552" s="96"/>
      <c r="H552" s="96"/>
      <c r="I552" s="96"/>
      <c r="J552" s="96"/>
      <c r="K552" s="96"/>
    </row>
    <row r="553" spans="2:11">
      <c r="B553" s="95"/>
      <c r="C553" s="96"/>
      <c r="D553" s="96"/>
      <c r="E553" s="96"/>
      <c r="F553" s="96"/>
      <c r="G553" s="96"/>
      <c r="H553" s="96"/>
      <c r="I553" s="96"/>
      <c r="J553" s="96"/>
      <c r="K553" s="96"/>
    </row>
    <row r="554" spans="2:11">
      <c r="B554" s="95"/>
      <c r="C554" s="96"/>
      <c r="D554" s="96"/>
      <c r="E554" s="96"/>
      <c r="F554" s="96"/>
      <c r="G554" s="96"/>
      <c r="H554" s="96"/>
      <c r="I554" s="96"/>
      <c r="J554" s="96"/>
      <c r="K554" s="96"/>
    </row>
    <row r="555" spans="2:11">
      <c r="B555" s="95"/>
      <c r="C555" s="96"/>
      <c r="D555" s="96"/>
      <c r="E555" s="96"/>
      <c r="F555" s="96"/>
      <c r="G555" s="96"/>
      <c r="H555" s="96"/>
      <c r="I555" s="96"/>
      <c r="J555" s="96"/>
      <c r="K555" s="96"/>
    </row>
    <row r="556" spans="2:11">
      <c r="B556" s="95"/>
      <c r="C556" s="96"/>
      <c r="D556" s="96"/>
      <c r="E556" s="96"/>
      <c r="F556" s="96"/>
      <c r="G556" s="96"/>
      <c r="H556" s="96"/>
      <c r="I556" s="96"/>
      <c r="J556" s="96"/>
      <c r="K556" s="96"/>
    </row>
    <row r="557" spans="2:11">
      <c r="B557" s="95"/>
      <c r="C557" s="96"/>
      <c r="D557" s="96"/>
      <c r="E557" s="96"/>
      <c r="F557" s="96"/>
      <c r="G557" s="96"/>
      <c r="H557" s="96"/>
      <c r="I557" s="96"/>
      <c r="J557" s="96"/>
      <c r="K557" s="96"/>
    </row>
    <row r="558" spans="2:11">
      <c r="B558" s="95"/>
      <c r="C558" s="96"/>
      <c r="D558" s="96"/>
      <c r="E558" s="96"/>
      <c r="F558" s="96"/>
      <c r="G558" s="96"/>
      <c r="H558" s="96"/>
      <c r="I558" s="96"/>
      <c r="J558" s="96"/>
      <c r="K558" s="96"/>
    </row>
    <row r="559" spans="2:11">
      <c r="B559" s="95"/>
      <c r="C559" s="96"/>
      <c r="D559" s="96"/>
      <c r="E559" s="96"/>
      <c r="F559" s="96"/>
      <c r="G559" s="96"/>
      <c r="H559" s="96"/>
      <c r="I559" s="96"/>
      <c r="J559" s="96"/>
      <c r="K559" s="96"/>
    </row>
    <row r="560" spans="2:11">
      <c r="B560" s="95"/>
      <c r="C560" s="96"/>
      <c r="D560" s="96"/>
      <c r="E560" s="96"/>
      <c r="F560" s="96"/>
      <c r="G560" s="96"/>
      <c r="H560" s="96"/>
      <c r="I560" s="96"/>
      <c r="J560" s="96"/>
      <c r="K560" s="96"/>
    </row>
    <row r="561" spans="2:11">
      <c r="B561" s="95"/>
      <c r="C561" s="96"/>
      <c r="D561" s="96"/>
      <c r="E561" s="96"/>
      <c r="F561" s="96"/>
      <c r="G561" s="96"/>
      <c r="H561" s="96"/>
      <c r="I561" s="96"/>
      <c r="J561" s="96"/>
      <c r="K561" s="96"/>
    </row>
    <row r="562" spans="2:11">
      <c r="B562" s="95"/>
      <c r="C562" s="96"/>
      <c r="D562" s="96"/>
      <c r="E562" s="96"/>
      <c r="F562" s="96"/>
      <c r="G562" s="96"/>
      <c r="H562" s="96"/>
      <c r="I562" s="96"/>
      <c r="J562" s="96"/>
      <c r="K562" s="96"/>
    </row>
    <row r="563" spans="2:11">
      <c r="B563" s="95"/>
      <c r="C563" s="96"/>
      <c r="D563" s="96"/>
      <c r="E563" s="96"/>
      <c r="F563" s="96"/>
      <c r="G563" s="96"/>
      <c r="H563" s="96"/>
      <c r="I563" s="96"/>
      <c r="J563" s="96"/>
      <c r="K563" s="96"/>
    </row>
    <row r="564" spans="2:11">
      <c r="B564" s="95"/>
      <c r="C564" s="96"/>
      <c r="D564" s="96"/>
      <c r="E564" s="96"/>
      <c r="F564" s="96"/>
      <c r="G564" s="96"/>
      <c r="H564" s="96"/>
      <c r="I564" s="96"/>
      <c r="J564" s="96"/>
      <c r="K564" s="96"/>
    </row>
    <row r="565" spans="2:11">
      <c r="B565" s="95"/>
      <c r="C565" s="95"/>
      <c r="D565" s="95"/>
      <c r="E565" s="96"/>
      <c r="F565" s="96"/>
      <c r="G565" s="96"/>
      <c r="H565" s="96"/>
      <c r="I565" s="96"/>
      <c r="J565" s="96"/>
      <c r="K565" s="96"/>
    </row>
    <row r="566" spans="2:11">
      <c r="B566" s="95"/>
      <c r="C566" s="95"/>
      <c r="D566" s="95"/>
      <c r="E566" s="96"/>
      <c r="F566" s="96"/>
      <c r="G566" s="96"/>
      <c r="H566" s="96"/>
      <c r="I566" s="96"/>
      <c r="J566" s="96"/>
      <c r="K566" s="96"/>
    </row>
    <row r="567" spans="2:11">
      <c r="B567" s="95"/>
      <c r="C567" s="95"/>
      <c r="D567" s="95"/>
      <c r="E567" s="96"/>
      <c r="F567" s="96"/>
      <c r="G567" s="96"/>
      <c r="H567" s="96"/>
      <c r="I567" s="96"/>
      <c r="J567" s="96"/>
      <c r="K567" s="96"/>
    </row>
    <row r="568" spans="2:11">
      <c r="B568" s="95"/>
      <c r="C568" s="95"/>
      <c r="D568" s="95"/>
      <c r="E568" s="96"/>
      <c r="F568" s="96"/>
      <c r="G568" s="96"/>
      <c r="H568" s="96"/>
      <c r="I568" s="96"/>
      <c r="J568" s="96"/>
      <c r="K568" s="96"/>
    </row>
    <row r="569" spans="2:11">
      <c r="B569" s="95"/>
      <c r="C569" s="95"/>
      <c r="D569" s="95"/>
      <c r="E569" s="96"/>
      <c r="F569" s="96"/>
      <c r="G569" s="96"/>
      <c r="H569" s="96"/>
      <c r="I569" s="96"/>
      <c r="J569" s="96"/>
      <c r="K569" s="96"/>
    </row>
    <row r="570" spans="2:11">
      <c r="B570" s="95"/>
      <c r="C570" s="95"/>
      <c r="D570" s="95"/>
      <c r="E570" s="96"/>
      <c r="F570" s="96"/>
      <c r="G570" s="96"/>
      <c r="H570" s="96"/>
      <c r="I570" s="96"/>
      <c r="J570" s="96"/>
      <c r="K570" s="96"/>
    </row>
    <row r="571" spans="2:11">
      <c r="B571" s="95"/>
      <c r="C571" s="95"/>
      <c r="D571" s="95"/>
      <c r="E571" s="96"/>
      <c r="F571" s="96"/>
      <c r="G571" s="96"/>
      <c r="H571" s="96"/>
      <c r="I571" s="96"/>
      <c r="J571" s="96"/>
      <c r="K571" s="96"/>
    </row>
    <row r="572" spans="2:11">
      <c r="B572" s="95"/>
      <c r="C572" s="95"/>
      <c r="D572" s="95"/>
      <c r="E572" s="96"/>
      <c r="F572" s="96"/>
      <c r="G572" s="96"/>
      <c r="H572" s="96"/>
      <c r="I572" s="96"/>
      <c r="J572" s="96"/>
      <c r="K572" s="96"/>
    </row>
    <row r="573" spans="2:11">
      <c r="B573" s="95"/>
      <c r="C573" s="95"/>
      <c r="D573" s="95"/>
      <c r="E573" s="96"/>
      <c r="F573" s="96"/>
      <c r="G573" s="96"/>
      <c r="H573" s="96"/>
      <c r="I573" s="96"/>
      <c r="J573" s="96"/>
      <c r="K573" s="96"/>
    </row>
    <row r="574" spans="2:11">
      <c r="B574" s="95"/>
      <c r="C574" s="95"/>
      <c r="D574" s="95"/>
      <c r="E574" s="96"/>
      <c r="F574" s="96"/>
      <c r="G574" s="96"/>
      <c r="H574" s="96"/>
      <c r="I574" s="96"/>
      <c r="J574" s="96"/>
      <c r="K574" s="96"/>
    </row>
    <row r="575" spans="2:11">
      <c r="B575" s="95"/>
      <c r="C575" s="95"/>
      <c r="D575" s="95"/>
      <c r="E575" s="96"/>
      <c r="F575" s="96"/>
      <c r="G575" s="96"/>
      <c r="H575" s="96"/>
      <c r="I575" s="96"/>
      <c r="J575" s="96"/>
      <c r="K575" s="96"/>
    </row>
    <row r="576" spans="2:11">
      <c r="B576" s="95"/>
      <c r="C576" s="95"/>
      <c r="D576" s="95"/>
      <c r="E576" s="96"/>
      <c r="F576" s="96"/>
      <c r="G576" s="96"/>
      <c r="H576" s="96"/>
      <c r="I576" s="96"/>
      <c r="J576" s="96"/>
      <c r="K576" s="96"/>
    </row>
    <row r="577" spans="2:11">
      <c r="B577" s="95"/>
      <c r="C577" s="95"/>
      <c r="D577" s="95"/>
      <c r="E577" s="96"/>
      <c r="F577" s="96"/>
      <c r="G577" s="96"/>
      <c r="H577" s="96"/>
      <c r="I577" s="96"/>
      <c r="J577" s="96"/>
      <c r="K577" s="96"/>
    </row>
    <row r="578" spans="2:11">
      <c r="B578" s="95"/>
      <c r="C578" s="95"/>
      <c r="D578" s="95"/>
      <c r="E578" s="96"/>
      <c r="F578" s="96"/>
      <c r="G578" s="96"/>
      <c r="H578" s="96"/>
      <c r="I578" s="96"/>
      <c r="J578" s="96"/>
      <c r="K578" s="96"/>
    </row>
    <row r="579" spans="2:11">
      <c r="B579" s="95"/>
      <c r="C579" s="95"/>
      <c r="D579" s="95"/>
      <c r="E579" s="96"/>
      <c r="F579" s="96"/>
      <c r="G579" s="96"/>
      <c r="H579" s="96"/>
      <c r="I579" s="96"/>
      <c r="J579" s="96"/>
      <c r="K579" s="96"/>
    </row>
    <row r="580" spans="2:11">
      <c r="B580" s="95"/>
      <c r="C580" s="95"/>
      <c r="D580" s="95"/>
      <c r="E580" s="96"/>
      <c r="F580" s="96"/>
      <c r="G580" s="96"/>
      <c r="H580" s="96"/>
      <c r="I580" s="96"/>
      <c r="J580" s="96"/>
      <c r="K580" s="96"/>
    </row>
    <row r="581" spans="2:11">
      <c r="B581" s="95"/>
      <c r="C581" s="95"/>
      <c r="D581" s="95"/>
      <c r="E581" s="96"/>
      <c r="F581" s="96"/>
      <c r="G581" s="96"/>
      <c r="H581" s="96"/>
      <c r="I581" s="96"/>
      <c r="J581" s="96"/>
      <c r="K581" s="96"/>
    </row>
    <row r="582" spans="2:11">
      <c r="B582" s="95"/>
      <c r="C582" s="95"/>
      <c r="D582" s="95"/>
      <c r="E582" s="96"/>
      <c r="F582" s="96"/>
      <c r="G582" s="96"/>
      <c r="H582" s="96"/>
      <c r="I582" s="96"/>
      <c r="J582" s="96"/>
      <c r="K582" s="96"/>
    </row>
    <row r="583" spans="2:11">
      <c r="B583" s="95"/>
      <c r="C583" s="95"/>
      <c r="D583" s="95"/>
      <c r="E583" s="96"/>
      <c r="F583" s="96"/>
      <c r="G583" s="96"/>
      <c r="H583" s="96"/>
      <c r="I583" s="96"/>
      <c r="J583" s="96"/>
      <c r="K583" s="96"/>
    </row>
    <row r="584" spans="2:11">
      <c r="B584" s="95"/>
      <c r="C584" s="95"/>
      <c r="D584" s="95"/>
      <c r="E584" s="96"/>
      <c r="F584" s="96"/>
      <c r="G584" s="96"/>
      <c r="H584" s="96"/>
      <c r="I584" s="96"/>
      <c r="J584" s="96"/>
      <c r="K584" s="96"/>
    </row>
    <row r="585" spans="2:11">
      <c r="B585" s="95"/>
      <c r="C585" s="95"/>
      <c r="D585" s="95"/>
      <c r="E585" s="96"/>
      <c r="F585" s="96"/>
      <c r="G585" s="96"/>
      <c r="H585" s="96"/>
      <c r="I585" s="96"/>
      <c r="J585" s="96"/>
      <c r="K585" s="96"/>
    </row>
    <row r="586" spans="2:11">
      <c r="B586" s="95"/>
      <c r="C586" s="95"/>
      <c r="D586" s="95"/>
      <c r="E586" s="96"/>
      <c r="F586" s="96"/>
      <c r="G586" s="96"/>
      <c r="H586" s="96"/>
      <c r="I586" s="96"/>
      <c r="J586" s="96"/>
      <c r="K586" s="96"/>
    </row>
    <row r="587" spans="2:11">
      <c r="B587" s="95"/>
      <c r="C587" s="95"/>
      <c r="D587" s="95"/>
      <c r="E587" s="96"/>
      <c r="F587" s="96"/>
      <c r="G587" s="96"/>
      <c r="H587" s="96"/>
      <c r="I587" s="96"/>
      <c r="J587" s="96"/>
      <c r="K587" s="96"/>
    </row>
    <row r="588" spans="2:11">
      <c r="B588" s="95"/>
      <c r="C588" s="95"/>
      <c r="D588" s="95"/>
      <c r="E588" s="96"/>
      <c r="F588" s="96"/>
      <c r="G588" s="96"/>
      <c r="H588" s="96"/>
      <c r="I588" s="96"/>
      <c r="J588" s="96"/>
      <c r="K588" s="96"/>
    </row>
    <row r="589" spans="2:11">
      <c r="B589" s="95"/>
      <c r="C589" s="95"/>
      <c r="D589" s="95"/>
      <c r="E589" s="96"/>
      <c r="F589" s="96"/>
      <c r="G589" s="96"/>
      <c r="H589" s="96"/>
      <c r="I589" s="96"/>
      <c r="J589" s="96"/>
      <c r="K589" s="96"/>
    </row>
    <row r="590" spans="2:11">
      <c r="B590" s="95"/>
      <c r="C590" s="95"/>
      <c r="D590" s="95"/>
      <c r="E590" s="96"/>
      <c r="F590" s="96"/>
      <c r="G590" s="96"/>
      <c r="H590" s="96"/>
      <c r="I590" s="96"/>
      <c r="J590" s="96"/>
      <c r="K590" s="96"/>
    </row>
    <row r="591" spans="2:11">
      <c r="B591" s="95"/>
      <c r="C591" s="95"/>
      <c r="D591" s="95"/>
      <c r="E591" s="96"/>
      <c r="F591" s="96"/>
      <c r="G591" s="96"/>
      <c r="H591" s="96"/>
      <c r="I591" s="96"/>
      <c r="J591" s="96"/>
      <c r="K591" s="96"/>
    </row>
    <row r="592" spans="2:11">
      <c r="B592" s="95"/>
      <c r="C592" s="95"/>
      <c r="D592" s="95"/>
      <c r="E592" s="96"/>
      <c r="F592" s="96"/>
      <c r="G592" s="96"/>
      <c r="H592" s="96"/>
      <c r="I592" s="96"/>
      <c r="J592" s="96"/>
      <c r="K592" s="96"/>
    </row>
    <row r="593" spans="2:11">
      <c r="B593" s="95"/>
      <c r="C593" s="95"/>
      <c r="D593" s="95"/>
      <c r="E593" s="96"/>
      <c r="F593" s="96"/>
      <c r="G593" s="96"/>
      <c r="H593" s="96"/>
      <c r="I593" s="96"/>
      <c r="J593" s="96"/>
      <c r="K593" s="96"/>
    </row>
    <row r="594" spans="2:11">
      <c r="B594" s="95"/>
      <c r="C594" s="95"/>
      <c r="D594" s="95"/>
      <c r="E594" s="96"/>
      <c r="F594" s="96"/>
      <c r="G594" s="96"/>
      <c r="H594" s="96"/>
      <c r="I594" s="96"/>
      <c r="J594" s="96"/>
      <c r="K594" s="96"/>
    </row>
    <row r="595" spans="2:11">
      <c r="B595" s="95"/>
      <c r="C595" s="95"/>
      <c r="D595" s="95"/>
      <c r="E595" s="96"/>
      <c r="F595" s="96"/>
      <c r="G595" s="96"/>
      <c r="H595" s="96"/>
      <c r="I595" s="96"/>
      <c r="J595" s="96"/>
      <c r="K595" s="96"/>
    </row>
    <row r="596" spans="2:11">
      <c r="B596" s="95"/>
      <c r="C596" s="95"/>
      <c r="D596" s="95"/>
      <c r="E596" s="96"/>
      <c r="F596" s="96"/>
      <c r="G596" s="96"/>
      <c r="H596" s="96"/>
      <c r="I596" s="96"/>
      <c r="J596" s="96"/>
      <c r="K596" s="96"/>
    </row>
    <row r="597" spans="2:11">
      <c r="B597" s="95"/>
      <c r="C597" s="95"/>
      <c r="D597" s="95"/>
      <c r="E597" s="96"/>
      <c r="F597" s="96"/>
      <c r="G597" s="96"/>
      <c r="H597" s="96"/>
      <c r="I597" s="96"/>
      <c r="J597" s="96"/>
      <c r="K597" s="96"/>
    </row>
    <row r="598" spans="2:11">
      <c r="B598" s="95"/>
      <c r="C598" s="95"/>
      <c r="D598" s="95"/>
      <c r="E598" s="96"/>
      <c r="F598" s="96"/>
      <c r="G598" s="96"/>
      <c r="H598" s="96"/>
      <c r="I598" s="96"/>
      <c r="J598" s="96"/>
      <c r="K598" s="96"/>
    </row>
    <row r="599" spans="2:11">
      <c r="B599" s="95"/>
      <c r="C599" s="95"/>
      <c r="D599" s="95"/>
      <c r="E599" s="96"/>
      <c r="F599" s="96"/>
      <c r="G599" s="96"/>
      <c r="H599" s="96"/>
      <c r="I599" s="96"/>
      <c r="J599" s="96"/>
      <c r="K599" s="96"/>
    </row>
    <row r="600" spans="2:11">
      <c r="B600" s="95"/>
      <c r="C600" s="95"/>
      <c r="D600" s="95"/>
      <c r="E600" s="96"/>
      <c r="F600" s="96"/>
      <c r="G600" s="96"/>
      <c r="H600" s="96"/>
      <c r="I600" s="96"/>
      <c r="J600" s="96"/>
      <c r="K600" s="96"/>
    </row>
    <row r="601" spans="2:11">
      <c r="B601" s="95"/>
      <c r="C601" s="95"/>
      <c r="D601" s="95"/>
      <c r="E601" s="96"/>
      <c r="F601" s="96"/>
      <c r="G601" s="96"/>
      <c r="H601" s="96"/>
      <c r="I601" s="96"/>
      <c r="J601" s="96"/>
      <c r="K601" s="96"/>
    </row>
    <row r="602" spans="2:11">
      <c r="B602" s="95"/>
      <c r="C602" s="95"/>
      <c r="D602" s="95"/>
      <c r="E602" s="96"/>
      <c r="F602" s="96"/>
      <c r="G602" s="96"/>
      <c r="H602" s="96"/>
      <c r="I602" s="96"/>
      <c r="J602" s="96"/>
      <c r="K602" s="96"/>
    </row>
    <row r="603" spans="2:11">
      <c r="B603" s="95"/>
      <c r="C603" s="95"/>
      <c r="D603" s="95"/>
      <c r="E603" s="96"/>
      <c r="F603" s="96"/>
      <c r="G603" s="96"/>
      <c r="H603" s="96"/>
      <c r="I603" s="96"/>
      <c r="J603" s="96"/>
      <c r="K603" s="96"/>
    </row>
    <row r="604" spans="2:11">
      <c r="B604" s="95"/>
      <c r="C604" s="95"/>
      <c r="D604" s="95"/>
      <c r="E604" s="96"/>
      <c r="F604" s="96"/>
      <c r="G604" s="96"/>
      <c r="H604" s="96"/>
      <c r="I604" s="96"/>
      <c r="J604" s="96"/>
      <c r="K604" s="96"/>
    </row>
    <row r="605" spans="2:11">
      <c r="B605" s="95"/>
      <c r="C605" s="95"/>
      <c r="D605" s="95"/>
      <c r="E605" s="96"/>
      <c r="F605" s="96"/>
      <c r="G605" s="96"/>
      <c r="H605" s="96"/>
      <c r="I605" s="96"/>
      <c r="J605" s="96"/>
      <c r="K605" s="96"/>
    </row>
    <row r="606" spans="2:11">
      <c r="B606" s="95"/>
      <c r="C606" s="95"/>
      <c r="D606" s="95"/>
      <c r="E606" s="96"/>
      <c r="F606" s="96"/>
      <c r="G606" s="96"/>
      <c r="H606" s="96"/>
      <c r="I606" s="96"/>
      <c r="J606" s="96"/>
      <c r="K606" s="96"/>
    </row>
    <row r="607" spans="2:11">
      <c r="B607" s="95"/>
      <c r="C607" s="95"/>
      <c r="D607" s="95"/>
      <c r="E607" s="96"/>
      <c r="F607" s="96"/>
      <c r="G607" s="96"/>
      <c r="H607" s="96"/>
      <c r="I607" s="96"/>
      <c r="J607" s="96"/>
      <c r="K607" s="96"/>
    </row>
    <row r="608" spans="2:11">
      <c r="B608" s="95"/>
      <c r="C608" s="95"/>
      <c r="D608" s="95"/>
      <c r="E608" s="96"/>
      <c r="F608" s="96"/>
      <c r="G608" s="96"/>
      <c r="H608" s="96"/>
      <c r="I608" s="96"/>
      <c r="J608" s="96"/>
      <c r="K608" s="96"/>
    </row>
    <row r="609" spans="2:11">
      <c r="B609" s="95"/>
      <c r="C609" s="95"/>
      <c r="D609" s="95"/>
      <c r="E609" s="96"/>
      <c r="F609" s="96"/>
      <c r="G609" s="96"/>
      <c r="H609" s="96"/>
      <c r="I609" s="96"/>
      <c r="J609" s="96"/>
      <c r="K609" s="96"/>
    </row>
    <row r="610" spans="2:11">
      <c r="B610" s="95"/>
      <c r="C610" s="95"/>
      <c r="D610" s="95"/>
      <c r="E610" s="96"/>
      <c r="F610" s="96"/>
      <c r="G610" s="96"/>
      <c r="H610" s="96"/>
      <c r="I610" s="96"/>
      <c r="J610" s="96"/>
      <c r="K610" s="96"/>
    </row>
    <row r="611" spans="2:11">
      <c r="B611" s="95"/>
      <c r="C611" s="95"/>
      <c r="D611" s="95"/>
      <c r="E611" s="96"/>
      <c r="F611" s="96"/>
      <c r="G611" s="96"/>
      <c r="H611" s="96"/>
      <c r="I611" s="96"/>
      <c r="J611" s="96"/>
      <c r="K611" s="96"/>
    </row>
    <row r="612" spans="2:11">
      <c r="B612" s="95"/>
      <c r="C612" s="95"/>
      <c r="D612" s="95"/>
      <c r="E612" s="96"/>
      <c r="F612" s="96"/>
      <c r="G612" s="96"/>
      <c r="H612" s="96"/>
      <c r="I612" s="96"/>
      <c r="J612" s="96"/>
      <c r="K612" s="96"/>
    </row>
    <row r="613" spans="2:11">
      <c r="B613" s="95"/>
      <c r="C613" s="95"/>
      <c r="D613" s="95"/>
      <c r="E613" s="96"/>
      <c r="F613" s="96"/>
      <c r="G613" s="96"/>
      <c r="H613" s="96"/>
      <c r="I613" s="96"/>
      <c r="J613" s="96"/>
      <c r="K613" s="96"/>
    </row>
    <row r="614" spans="2:11">
      <c r="B614" s="95"/>
      <c r="C614" s="95"/>
      <c r="D614" s="95"/>
      <c r="E614" s="96"/>
      <c r="F614" s="96"/>
      <c r="G614" s="96"/>
      <c r="H614" s="96"/>
      <c r="I614" s="96"/>
      <c r="J614" s="96"/>
      <c r="K614" s="96"/>
    </row>
    <row r="615" spans="2:11">
      <c r="B615" s="95"/>
      <c r="C615" s="95"/>
      <c r="D615" s="95"/>
      <c r="E615" s="96"/>
      <c r="F615" s="96"/>
      <c r="G615" s="96"/>
      <c r="H615" s="96"/>
      <c r="I615" s="96"/>
      <c r="J615" s="96"/>
      <c r="K615" s="96"/>
    </row>
    <row r="616" spans="2:11">
      <c r="B616" s="95"/>
      <c r="C616" s="95"/>
      <c r="D616" s="95"/>
      <c r="E616" s="96"/>
      <c r="F616" s="96"/>
      <c r="G616" s="96"/>
      <c r="H616" s="96"/>
      <c r="I616" s="96"/>
      <c r="J616" s="96"/>
      <c r="K616" s="96"/>
    </row>
    <row r="617" spans="2:11">
      <c r="B617" s="95"/>
      <c r="C617" s="95"/>
      <c r="D617" s="95"/>
      <c r="E617" s="96"/>
      <c r="F617" s="96"/>
      <c r="G617" s="96"/>
      <c r="H617" s="96"/>
      <c r="I617" s="96"/>
      <c r="J617" s="96"/>
      <c r="K617" s="96"/>
    </row>
    <row r="618" spans="2:11">
      <c r="B618" s="95"/>
      <c r="C618" s="95"/>
      <c r="D618" s="95"/>
      <c r="E618" s="96"/>
      <c r="F618" s="96"/>
      <c r="G618" s="96"/>
      <c r="H618" s="96"/>
      <c r="I618" s="96"/>
      <c r="J618" s="96"/>
      <c r="K618" s="96"/>
    </row>
    <row r="619" spans="2:11">
      <c r="B619" s="95"/>
      <c r="C619" s="95"/>
      <c r="D619" s="95"/>
      <c r="E619" s="96"/>
      <c r="F619" s="96"/>
      <c r="G619" s="96"/>
      <c r="H619" s="96"/>
      <c r="I619" s="96"/>
      <c r="J619" s="96"/>
      <c r="K619" s="96"/>
    </row>
    <row r="620" spans="2:11">
      <c r="B620" s="95"/>
      <c r="C620" s="95"/>
      <c r="D620" s="95"/>
      <c r="E620" s="96"/>
      <c r="F620" s="96"/>
      <c r="G620" s="96"/>
      <c r="H620" s="96"/>
      <c r="I620" s="96"/>
      <c r="J620" s="96"/>
      <c r="K620" s="96"/>
    </row>
    <row r="621" spans="2:11">
      <c r="B621" s="95"/>
      <c r="C621" s="95"/>
      <c r="D621" s="95"/>
      <c r="E621" s="96"/>
      <c r="F621" s="96"/>
      <c r="G621" s="96"/>
      <c r="H621" s="96"/>
      <c r="I621" s="96"/>
      <c r="J621" s="96"/>
      <c r="K621" s="96"/>
    </row>
    <row r="622" spans="2:11">
      <c r="B622" s="95"/>
      <c r="C622" s="95"/>
      <c r="D622" s="95"/>
      <c r="E622" s="96"/>
      <c r="F622" s="96"/>
      <c r="G622" s="96"/>
      <c r="H622" s="96"/>
      <c r="I622" s="96"/>
      <c r="J622" s="96"/>
      <c r="K622" s="96"/>
    </row>
    <row r="623" spans="2:11">
      <c r="B623" s="95"/>
      <c r="C623" s="95"/>
      <c r="D623" s="95"/>
      <c r="E623" s="96"/>
      <c r="F623" s="96"/>
      <c r="G623" s="96"/>
      <c r="H623" s="96"/>
      <c r="I623" s="96"/>
      <c r="J623" s="96"/>
      <c r="K623" s="96"/>
    </row>
    <row r="624" spans="2:11">
      <c r="B624" s="95"/>
      <c r="C624" s="95"/>
      <c r="D624" s="95"/>
      <c r="E624" s="96"/>
      <c r="F624" s="96"/>
      <c r="G624" s="96"/>
      <c r="H624" s="96"/>
      <c r="I624" s="96"/>
      <c r="J624" s="96"/>
      <c r="K624" s="96"/>
    </row>
    <row r="625" spans="2:11">
      <c r="B625" s="95"/>
      <c r="C625" s="95"/>
      <c r="D625" s="95"/>
      <c r="E625" s="96"/>
      <c r="F625" s="96"/>
      <c r="G625" s="96"/>
      <c r="H625" s="96"/>
      <c r="I625" s="96"/>
      <c r="J625" s="96"/>
      <c r="K625" s="96"/>
    </row>
    <row r="626" spans="2:11">
      <c r="B626" s="95"/>
      <c r="C626" s="95"/>
      <c r="D626" s="95"/>
      <c r="E626" s="96"/>
      <c r="F626" s="96"/>
      <c r="G626" s="96"/>
      <c r="H626" s="96"/>
      <c r="I626" s="96"/>
      <c r="J626" s="96"/>
      <c r="K626" s="96"/>
    </row>
    <row r="627" spans="2:11">
      <c r="B627" s="95"/>
      <c r="C627" s="95"/>
      <c r="D627" s="95"/>
      <c r="E627" s="96"/>
      <c r="F627" s="96"/>
      <c r="G627" s="96"/>
      <c r="H627" s="96"/>
      <c r="I627" s="96"/>
      <c r="J627" s="96"/>
      <c r="K627" s="96"/>
    </row>
    <row r="628" spans="2:11">
      <c r="B628" s="95"/>
      <c r="C628" s="95"/>
      <c r="D628" s="95"/>
      <c r="E628" s="96"/>
      <c r="F628" s="96"/>
      <c r="G628" s="96"/>
      <c r="H628" s="96"/>
      <c r="I628" s="96"/>
      <c r="J628" s="96"/>
      <c r="K628" s="96"/>
    </row>
    <row r="629" spans="2:11">
      <c r="B629" s="95"/>
      <c r="C629" s="95"/>
      <c r="D629" s="95"/>
      <c r="E629" s="96"/>
      <c r="F629" s="96"/>
      <c r="G629" s="96"/>
      <c r="H629" s="96"/>
      <c r="I629" s="96"/>
      <c r="J629" s="96"/>
      <c r="K629" s="96"/>
    </row>
    <row r="630" spans="2:11">
      <c r="B630" s="95"/>
      <c r="C630" s="95"/>
      <c r="D630" s="95"/>
      <c r="E630" s="96"/>
      <c r="F630" s="96"/>
      <c r="G630" s="96"/>
      <c r="H630" s="96"/>
      <c r="I630" s="96"/>
      <c r="J630" s="96"/>
      <c r="K630" s="96"/>
    </row>
    <row r="631" spans="2:11">
      <c r="B631" s="95"/>
      <c r="C631" s="95"/>
      <c r="D631" s="95"/>
      <c r="E631" s="96"/>
      <c r="F631" s="96"/>
      <c r="G631" s="96"/>
      <c r="H631" s="96"/>
      <c r="I631" s="96"/>
      <c r="J631" s="96"/>
      <c r="K631" s="96"/>
    </row>
    <row r="632" spans="2:11">
      <c r="B632" s="95"/>
      <c r="C632" s="95"/>
      <c r="D632" s="95"/>
      <c r="E632" s="96"/>
      <c r="F632" s="96"/>
      <c r="G632" s="96"/>
      <c r="H632" s="96"/>
      <c r="I632" s="96"/>
      <c r="J632" s="96"/>
      <c r="K632" s="96"/>
    </row>
    <row r="633" spans="2:11">
      <c r="B633" s="95"/>
      <c r="C633" s="95"/>
      <c r="D633" s="95"/>
      <c r="E633" s="96"/>
      <c r="F633" s="96"/>
      <c r="G633" s="96"/>
      <c r="H633" s="96"/>
      <c r="I633" s="96"/>
      <c r="J633" s="96"/>
      <c r="K633" s="96"/>
    </row>
    <row r="634" spans="2:11">
      <c r="B634" s="95"/>
      <c r="C634" s="95"/>
      <c r="D634" s="95"/>
      <c r="E634" s="96"/>
      <c r="F634" s="96"/>
      <c r="G634" s="96"/>
      <c r="H634" s="96"/>
      <c r="I634" s="96"/>
      <c r="J634" s="96"/>
      <c r="K634" s="96"/>
    </row>
    <row r="635" spans="2:11">
      <c r="B635" s="95"/>
      <c r="C635" s="95"/>
      <c r="D635" s="95"/>
      <c r="E635" s="96"/>
      <c r="F635" s="96"/>
      <c r="G635" s="96"/>
      <c r="H635" s="96"/>
      <c r="I635" s="96"/>
      <c r="J635" s="96"/>
      <c r="K635" s="96"/>
    </row>
    <row r="636" spans="2:11">
      <c r="B636" s="95"/>
      <c r="C636" s="95"/>
      <c r="D636" s="95"/>
      <c r="E636" s="96"/>
      <c r="F636" s="96"/>
      <c r="G636" s="96"/>
      <c r="H636" s="96"/>
      <c r="I636" s="96"/>
      <c r="J636" s="96"/>
      <c r="K636" s="96"/>
    </row>
    <row r="637" spans="2:11">
      <c r="B637" s="95"/>
      <c r="C637" s="95"/>
      <c r="D637" s="95"/>
      <c r="E637" s="96"/>
      <c r="F637" s="96"/>
      <c r="G637" s="96"/>
      <c r="H637" s="96"/>
      <c r="I637" s="96"/>
      <c r="J637" s="96"/>
      <c r="K637" s="96"/>
    </row>
    <row r="638" spans="2:11">
      <c r="B638" s="95"/>
      <c r="C638" s="95"/>
      <c r="D638" s="95"/>
      <c r="E638" s="96"/>
      <c r="F638" s="96"/>
      <c r="G638" s="96"/>
      <c r="H638" s="96"/>
      <c r="I638" s="96"/>
      <c r="J638" s="96"/>
      <c r="K638" s="96"/>
    </row>
    <row r="639" spans="2:11">
      <c r="B639" s="95"/>
      <c r="C639" s="95"/>
      <c r="D639" s="95"/>
      <c r="E639" s="96"/>
      <c r="F639" s="96"/>
      <c r="G639" s="96"/>
      <c r="H639" s="96"/>
      <c r="I639" s="96"/>
      <c r="J639" s="96"/>
      <c r="K639" s="96"/>
    </row>
    <row r="640" spans="2:11">
      <c r="B640" s="95"/>
      <c r="C640" s="95"/>
      <c r="D640" s="95"/>
      <c r="E640" s="96"/>
      <c r="F640" s="96"/>
      <c r="G640" s="96"/>
      <c r="H640" s="96"/>
      <c r="I640" s="96"/>
      <c r="J640" s="96"/>
      <c r="K640" s="96"/>
    </row>
    <row r="641" spans="2:11">
      <c r="B641" s="95"/>
      <c r="C641" s="95"/>
      <c r="D641" s="95"/>
      <c r="E641" s="96"/>
      <c r="F641" s="96"/>
      <c r="G641" s="96"/>
      <c r="H641" s="96"/>
      <c r="I641" s="96"/>
      <c r="J641" s="96"/>
      <c r="K641" s="96"/>
    </row>
    <row r="642" spans="2:11">
      <c r="B642" s="95"/>
      <c r="C642" s="95"/>
      <c r="D642" s="95"/>
      <c r="E642" s="96"/>
      <c r="F642" s="96"/>
      <c r="G642" s="96"/>
      <c r="H642" s="96"/>
      <c r="I642" s="96"/>
      <c r="J642" s="96"/>
      <c r="K642" s="96"/>
    </row>
    <row r="643" spans="2:11">
      <c r="B643" s="95"/>
      <c r="C643" s="95"/>
      <c r="D643" s="95"/>
      <c r="E643" s="96"/>
      <c r="F643" s="96"/>
      <c r="G643" s="96"/>
      <c r="H643" s="96"/>
      <c r="I643" s="96"/>
      <c r="J643" s="96"/>
      <c r="K643" s="96"/>
    </row>
    <row r="644" spans="2:11">
      <c r="B644" s="95"/>
      <c r="C644" s="95"/>
      <c r="D644" s="95"/>
      <c r="E644" s="96"/>
      <c r="F644" s="96"/>
      <c r="G644" s="96"/>
      <c r="H644" s="96"/>
      <c r="I644" s="96"/>
      <c r="J644" s="96"/>
      <c r="K644" s="96"/>
    </row>
    <row r="645" spans="2:11">
      <c r="B645" s="95"/>
      <c r="C645" s="95"/>
      <c r="D645" s="95"/>
      <c r="E645" s="96"/>
      <c r="F645" s="96"/>
      <c r="G645" s="96"/>
      <c r="H645" s="96"/>
      <c r="I645" s="96"/>
      <c r="J645" s="96"/>
      <c r="K645" s="96"/>
    </row>
    <row r="646" spans="2:11">
      <c r="B646" s="95"/>
      <c r="C646" s="95"/>
      <c r="D646" s="95"/>
      <c r="E646" s="96"/>
      <c r="F646" s="96"/>
      <c r="G646" s="96"/>
      <c r="H646" s="96"/>
      <c r="I646" s="96"/>
      <c r="J646" s="96"/>
      <c r="K646" s="96"/>
    </row>
    <row r="647" spans="2:11">
      <c r="B647" s="95"/>
      <c r="C647" s="95"/>
      <c r="D647" s="95"/>
      <c r="E647" s="96"/>
      <c r="F647" s="96"/>
      <c r="G647" s="96"/>
      <c r="H647" s="96"/>
      <c r="I647" s="96"/>
      <c r="J647" s="96"/>
      <c r="K647" s="96"/>
    </row>
    <row r="648" spans="2:11">
      <c r="B648" s="95"/>
      <c r="C648" s="95"/>
      <c r="D648" s="95"/>
      <c r="E648" s="96"/>
      <c r="F648" s="96"/>
      <c r="G648" s="96"/>
      <c r="H648" s="96"/>
      <c r="I648" s="96"/>
      <c r="J648" s="96"/>
      <c r="K648" s="96"/>
    </row>
    <row r="649" spans="2:11">
      <c r="B649" s="95"/>
      <c r="C649" s="95"/>
      <c r="D649" s="95"/>
      <c r="E649" s="96"/>
      <c r="F649" s="96"/>
      <c r="G649" s="96"/>
      <c r="H649" s="96"/>
      <c r="I649" s="96"/>
      <c r="J649" s="96"/>
      <c r="K649" s="96"/>
    </row>
    <row r="650" spans="2:11">
      <c r="B650" s="95"/>
      <c r="C650" s="95"/>
      <c r="D650" s="95"/>
      <c r="E650" s="96"/>
      <c r="F650" s="96"/>
      <c r="G650" s="96"/>
      <c r="H650" s="96"/>
      <c r="I650" s="96"/>
      <c r="J650" s="96"/>
      <c r="K650" s="96"/>
    </row>
    <row r="651" spans="2:11">
      <c r="B651" s="95"/>
      <c r="C651" s="95"/>
      <c r="D651" s="95"/>
      <c r="E651" s="96"/>
      <c r="F651" s="96"/>
      <c r="G651" s="96"/>
      <c r="H651" s="96"/>
      <c r="I651" s="96"/>
      <c r="J651" s="96"/>
      <c r="K651" s="96"/>
    </row>
    <row r="652" spans="2:11">
      <c r="B652" s="95"/>
      <c r="C652" s="95"/>
      <c r="D652" s="95"/>
      <c r="E652" s="96"/>
      <c r="F652" s="96"/>
      <c r="G652" s="96"/>
      <c r="H652" s="96"/>
      <c r="I652" s="96"/>
      <c r="J652" s="96"/>
      <c r="K652" s="96"/>
    </row>
    <row r="653" spans="2:11">
      <c r="B653" s="95"/>
      <c r="C653" s="95"/>
      <c r="D653" s="95"/>
      <c r="E653" s="96"/>
      <c r="F653" s="96"/>
      <c r="G653" s="96"/>
      <c r="H653" s="96"/>
      <c r="I653" s="96"/>
      <c r="J653" s="96"/>
      <c r="K653" s="96"/>
    </row>
    <row r="654" spans="2:11">
      <c r="B654" s="95"/>
      <c r="C654" s="95"/>
      <c r="D654" s="95"/>
      <c r="E654" s="96"/>
      <c r="F654" s="96"/>
      <c r="G654" s="96"/>
      <c r="H654" s="96"/>
      <c r="I654" s="96"/>
      <c r="J654" s="96"/>
      <c r="K654" s="96"/>
    </row>
    <row r="655" spans="2:11">
      <c r="B655" s="95"/>
      <c r="C655" s="95"/>
      <c r="D655" s="95"/>
      <c r="E655" s="96"/>
      <c r="F655" s="96"/>
      <c r="G655" s="96"/>
      <c r="H655" s="96"/>
      <c r="I655" s="96"/>
      <c r="J655" s="96"/>
      <c r="K655" s="96"/>
    </row>
    <row r="656" spans="2:11">
      <c r="B656" s="95"/>
      <c r="C656" s="95"/>
      <c r="D656" s="95"/>
      <c r="E656" s="96"/>
      <c r="F656" s="96"/>
      <c r="G656" s="96"/>
      <c r="H656" s="96"/>
      <c r="I656" s="96"/>
      <c r="J656" s="96"/>
      <c r="K656" s="96"/>
    </row>
    <row r="657" spans="2:11">
      <c r="B657" s="95"/>
      <c r="C657" s="95"/>
      <c r="D657" s="95"/>
      <c r="E657" s="96"/>
      <c r="F657" s="96"/>
      <c r="G657" s="96"/>
      <c r="H657" s="96"/>
      <c r="I657" s="96"/>
      <c r="J657" s="96"/>
      <c r="K657" s="96"/>
    </row>
    <row r="658" spans="2:11">
      <c r="B658" s="95"/>
      <c r="C658" s="95"/>
      <c r="D658" s="95"/>
      <c r="E658" s="96"/>
      <c r="F658" s="96"/>
      <c r="G658" s="96"/>
      <c r="H658" s="96"/>
      <c r="I658" s="96"/>
      <c r="J658" s="96"/>
      <c r="K658" s="96"/>
    </row>
    <row r="659" spans="2:11">
      <c r="B659" s="95"/>
      <c r="C659" s="95"/>
      <c r="D659" s="95"/>
      <c r="E659" s="96"/>
      <c r="F659" s="96"/>
      <c r="G659" s="96"/>
      <c r="H659" s="96"/>
      <c r="I659" s="96"/>
      <c r="J659" s="96"/>
      <c r="K659" s="96"/>
    </row>
    <row r="660" spans="2:11">
      <c r="B660" s="95"/>
      <c r="C660" s="95"/>
      <c r="D660" s="95"/>
      <c r="E660" s="96"/>
      <c r="F660" s="96"/>
      <c r="G660" s="96"/>
      <c r="H660" s="96"/>
      <c r="I660" s="96"/>
      <c r="J660" s="96"/>
      <c r="K660" s="96"/>
    </row>
    <row r="661" spans="2:11">
      <c r="B661" s="95"/>
      <c r="C661" s="95"/>
      <c r="D661" s="95"/>
      <c r="E661" s="96"/>
      <c r="F661" s="96"/>
      <c r="G661" s="96"/>
      <c r="H661" s="96"/>
      <c r="I661" s="96"/>
      <c r="J661" s="96"/>
      <c r="K661" s="96"/>
    </row>
    <row r="662" spans="2:11">
      <c r="B662" s="95"/>
      <c r="C662" s="95"/>
      <c r="D662" s="95"/>
      <c r="E662" s="96"/>
      <c r="F662" s="96"/>
      <c r="G662" s="96"/>
      <c r="H662" s="96"/>
      <c r="I662" s="96"/>
      <c r="J662" s="96"/>
      <c r="K662" s="96"/>
    </row>
    <row r="663" spans="2:11">
      <c r="B663" s="95"/>
      <c r="C663" s="95"/>
      <c r="D663" s="95"/>
      <c r="E663" s="96"/>
      <c r="F663" s="96"/>
      <c r="G663" s="96"/>
      <c r="H663" s="96"/>
      <c r="I663" s="96"/>
      <c r="J663" s="96"/>
      <c r="K663" s="96"/>
    </row>
    <row r="664" spans="2:11">
      <c r="B664" s="95"/>
      <c r="C664" s="95"/>
      <c r="D664" s="95"/>
      <c r="E664" s="96"/>
      <c r="F664" s="96"/>
      <c r="G664" s="96"/>
      <c r="H664" s="96"/>
      <c r="I664" s="96"/>
      <c r="J664" s="96"/>
      <c r="K664" s="96"/>
    </row>
    <row r="665" spans="2:11">
      <c r="B665" s="95"/>
      <c r="C665" s="95"/>
      <c r="D665" s="95"/>
      <c r="E665" s="96"/>
      <c r="F665" s="96"/>
      <c r="G665" s="96"/>
      <c r="H665" s="96"/>
      <c r="I665" s="96"/>
      <c r="J665" s="96"/>
      <c r="K665" s="96"/>
    </row>
    <row r="666" spans="2:11">
      <c r="B666" s="95"/>
      <c r="C666" s="95"/>
      <c r="D666" s="95"/>
      <c r="E666" s="96"/>
      <c r="F666" s="96"/>
      <c r="G666" s="96"/>
      <c r="H666" s="96"/>
      <c r="I666" s="96"/>
      <c r="J666" s="96"/>
      <c r="K666" s="96"/>
    </row>
    <row r="667" spans="2:11">
      <c r="B667" s="95"/>
      <c r="C667" s="95"/>
      <c r="D667" s="95"/>
      <c r="E667" s="96"/>
      <c r="F667" s="96"/>
      <c r="G667" s="96"/>
      <c r="H667" s="96"/>
      <c r="I667" s="96"/>
      <c r="J667" s="96"/>
      <c r="K667" s="96"/>
    </row>
    <row r="668" spans="2:11">
      <c r="B668" s="95"/>
      <c r="C668" s="95"/>
      <c r="D668" s="95"/>
      <c r="E668" s="96"/>
      <c r="F668" s="96"/>
      <c r="G668" s="96"/>
      <c r="H668" s="96"/>
      <c r="I668" s="96"/>
      <c r="J668" s="96"/>
      <c r="K668" s="96"/>
    </row>
    <row r="669" spans="2:11">
      <c r="B669" s="95"/>
      <c r="C669" s="95"/>
      <c r="D669" s="95"/>
      <c r="E669" s="96"/>
      <c r="F669" s="96"/>
      <c r="G669" s="96"/>
      <c r="H669" s="96"/>
      <c r="I669" s="96"/>
      <c r="J669" s="96"/>
      <c r="K669" s="96"/>
    </row>
    <row r="670" spans="2:11">
      <c r="B670" s="95"/>
      <c r="C670" s="95"/>
      <c r="D670" s="95"/>
      <c r="E670" s="96"/>
      <c r="F670" s="96"/>
      <c r="G670" s="96"/>
      <c r="H670" s="96"/>
      <c r="I670" s="96"/>
      <c r="J670" s="96"/>
      <c r="K670" s="96"/>
    </row>
    <row r="671" spans="2:11">
      <c r="B671" s="95"/>
      <c r="C671" s="95"/>
      <c r="D671" s="95"/>
      <c r="E671" s="96"/>
      <c r="F671" s="96"/>
      <c r="G671" s="96"/>
      <c r="H671" s="96"/>
      <c r="I671" s="96"/>
      <c r="J671" s="96"/>
      <c r="K671" s="96"/>
    </row>
    <row r="672" spans="2:11">
      <c r="B672" s="95"/>
      <c r="C672" s="95"/>
      <c r="D672" s="95"/>
      <c r="E672" s="96"/>
      <c r="F672" s="96"/>
      <c r="G672" s="96"/>
      <c r="H672" s="96"/>
      <c r="I672" s="96"/>
      <c r="J672" s="96"/>
      <c r="K672" s="96"/>
    </row>
    <row r="673" spans="2:11">
      <c r="B673" s="95"/>
      <c r="C673" s="95"/>
      <c r="D673" s="95"/>
      <c r="E673" s="96"/>
      <c r="F673" s="96"/>
      <c r="G673" s="96"/>
      <c r="H673" s="96"/>
      <c r="I673" s="96"/>
      <c r="J673" s="96"/>
      <c r="K673" s="96"/>
    </row>
    <row r="674" spans="2:11">
      <c r="B674" s="95"/>
      <c r="C674" s="95"/>
      <c r="D674" s="95"/>
      <c r="E674" s="96"/>
      <c r="F674" s="96"/>
      <c r="G674" s="96"/>
      <c r="H674" s="96"/>
      <c r="I674" s="96"/>
      <c r="J674" s="96"/>
      <c r="K674" s="96"/>
    </row>
    <row r="675" spans="2:11">
      <c r="B675" s="95"/>
      <c r="C675" s="95"/>
      <c r="D675" s="95"/>
      <c r="E675" s="96"/>
      <c r="F675" s="96"/>
      <c r="G675" s="96"/>
      <c r="H675" s="96"/>
      <c r="I675" s="96"/>
      <c r="J675" s="96"/>
      <c r="K675" s="96"/>
    </row>
    <row r="676" spans="2:11">
      <c r="B676" s="95"/>
      <c r="C676" s="95"/>
      <c r="D676" s="95"/>
      <c r="E676" s="96"/>
      <c r="F676" s="96"/>
      <c r="G676" s="96"/>
      <c r="H676" s="96"/>
      <c r="I676" s="96"/>
      <c r="J676" s="96"/>
      <c r="K676" s="96"/>
    </row>
    <row r="677" spans="2:11">
      <c r="B677" s="95"/>
      <c r="C677" s="95"/>
      <c r="D677" s="95"/>
      <c r="E677" s="96"/>
      <c r="F677" s="96"/>
      <c r="G677" s="96"/>
      <c r="H677" s="96"/>
      <c r="I677" s="96"/>
      <c r="J677" s="96"/>
      <c r="K677" s="96"/>
    </row>
    <row r="678" spans="2:11">
      <c r="B678" s="95"/>
      <c r="C678" s="95"/>
      <c r="D678" s="95"/>
      <c r="E678" s="96"/>
      <c r="F678" s="96"/>
      <c r="G678" s="96"/>
      <c r="H678" s="96"/>
      <c r="I678" s="96"/>
      <c r="J678" s="96"/>
      <c r="K678" s="96"/>
    </row>
    <row r="679" spans="2:11">
      <c r="B679" s="95"/>
      <c r="C679" s="95"/>
      <c r="D679" s="95"/>
      <c r="E679" s="96"/>
      <c r="F679" s="96"/>
      <c r="G679" s="96"/>
      <c r="H679" s="96"/>
      <c r="I679" s="96"/>
      <c r="J679" s="96"/>
      <c r="K679" s="96"/>
    </row>
    <row r="680" spans="2:11">
      <c r="B680" s="95"/>
      <c r="C680" s="95"/>
      <c r="D680" s="95"/>
      <c r="E680" s="96"/>
      <c r="F680" s="96"/>
      <c r="G680" s="96"/>
      <c r="H680" s="96"/>
      <c r="I680" s="96"/>
      <c r="J680" s="96"/>
      <c r="K680" s="96"/>
    </row>
    <row r="681" spans="2:11">
      <c r="B681" s="95"/>
      <c r="C681" s="95"/>
      <c r="D681" s="95"/>
      <c r="E681" s="96"/>
      <c r="F681" s="96"/>
      <c r="G681" s="96"/>
      <c r="H681" s="96"/>
      <c r="I681" s="96"/>
      <c r="J681" s="96"/>
      <c r="K681" s="96"/>
    </row>
    <row r="682" spans="2:11">
      <c r="B682" s="95"/>
      <c r="C682" s="95"/>
      <c r="D682" s="95"/>
      <c r="E682" s="96"/>
      <c r="F682" s="96"/>
      <c r="G682" s="96"/>
      <c r="H682" s="96"/>
      <c r="I682" s="96"/>
      <c r="J682" s="96"/>
      <c r="K682" s="96"/>
    </row>
    <row r="683" spans="2:11">
      <c r="B683" s="95"/>
      <c r="C683" s="95"/>
      <c r="D683" s="95"/>
      <c r="E683" s="96"/>
      <c r="F683" s="96"/>
      <c r="G683" s="96"/>
      <c r="H683" s="96"/>
      <c r="I683" s="96"/>
      <c r="J683" s="96"/>
      <c r="K683" s="96"/>
    </row>
    <row r="684" spans="2:11">
      <c r="B684" s="95"/>
      <c r="C684" s="95"/>
      <c r="D684" s="95"/>
      <c r="E684" s="96"/>
      <c r="F684" s="96"/>
      <c r="G684" s="96"/>
      <c r="H684" s="96"/>
      <c r="I684" s="96"/>
      <c r="J684" s="96"/>
      <c r="K684" s="96"/>
    </row>
    <row r="685" spans="2:11">
      <c r="B685" s="95"/>
      <c r="C685" s="95"/>
      <c r="D685" s="95"/>
      <c r="E685" s="96"/>
      <c r="F685" s="96"/>
      <c r="G685" s="96"/>
      <c r="H685" s="96"/>
      <c r="I685" s="96"/>
      <c r="J685" s="96"/>
      <c r="K685" s="96"/>
    </row>
    <row r="686" spans="2:11">
      <c r="B686" s="95"/>
      <c r="C686" s="95"/>
      <c r="D686" s="95"/>
      <c r="E686" s="96"/>
      <c r="F686" s="96"/>
      <c r="G686" s="96"/>
      <c r="H686" s="96"/>
      <c r="I686" s="96"/>
      <c r="J686" s="96"/>
      <c r="K686" s="96"/>
    </row>
    <row r="687" spans="2:11">
      <c r="B687" s="95"/>
      <c r="C687" s="95"/>
      <c r="D687" s="95"/>
      <c r="E687" s="96"/>
      <c r="F687" s="96"/>
      <c r="G687" s="96"/>
      <c r="H687" s="96"/>
      <c r="I687" s="96"/>
      <c r="J687" s="96"/>
      <c r="K687" s="96"/>
    </row>
    <row r="688" spans="2:11">
      <c r="B688" s="95"/>
      <c r="C688" s="95"/>
      <c r="D688" s="95"/>
      <c r="E688" s="96"/>
      <c r="F688" s="96"/>
      <c r="G688" s="96"/>
      <c r="H688" s="96"/>
      <c r="I688" s="96"/>
      <c r="J688" s="96"/>
      <c r="K688" s="96"/>
    </row>
    <row r="689" spans="2:11">
      <c r="B689" s="95"/>
      <c r="C689" s="95"/>
      <c r="D689" s="95"/>
      <c r="E689" s="96"/>
      <c r="F689" s="96"/>
      <c r="G689" s="96"/>
      <c r="H689" s="96"/>
      <c r="I689" s="96"/>
      <c r="J689" s="96"/>
      <c r="K689" s="96"/>
    </row>
    <row r="690" spans="2:11">
      <c r="B690" s="95"/>
      <c r="C690" s="95"/>
      <c r="D690" s="95"/>
      <c r="E690" s="96"/>
      <c r="F690" s="96"/>
      <c r="G690" s="96"/>
      <c r="H690" s="96"/>
      <c r="I690" s="96"/>
      <c r="J690" s="96"/>
      <c r="K690" s="96"/>
    </row>
    <row r="691" spans="2:11">
      <c r="B691" s="95"/>
      <c r="C691" s="95"/>
      <c r="D691" s="95"/>
      <c r="E691" s="96"/>
      <c r="F691" s="96"/>
      <c r="G691" s="96"/>
      <c r="H691" s="96"/>
      <c r="I691" s="96"/>
      <c r="J691" s="96"/>
      <c r="K691" s="96"/>
    </row>
    <row r="692" spans="2:11">
      <c r="B692" s="95"/>
      <c r="C692" s="95"/>
      <c r="D692" s="95"/>
      <c r="E692" s="96"/>
      <c r="F692" s="96"/>
      <c r="G692" s="96"/>
      <c r="H692" s="96"/>
      <c r="I692" s="96"/>
      <c r="J692" s="96"/>
      <c r="K692" s="96"/>
    </row>
    <row r="693" spans="2:11">
      <c r="B693" s="95"/>
      <c r="C693" s="95"/>
      <c r="D693" s="95"/>
      <c r="E693" s="96"/>
      <c r="F693" s="96"/>
      <c r="G693" s="96"/>
      <c r="H693" s="96"/>
      <c r="I693" s="96"/>
      <c r="J693" s="96"/>
      <c r="K693" s="96"/>
    </row>
    <row r="694" spans="2:11">
      <c r="B694" s="95"/>
      <c r="C694" s="95"/>
      <c r="D694" s="95"/>
      <c r="E694" s="96"/>
      <c r="F694" s="96"/>
      <c r="G694" s="96"/>
      <c r="H694" s="96"/>
      <c r="I694" s="96"/>
      <c r="J694" s="96"/>
      <c r="K694" s="96"/>
    </row>
    <row r="695" spans="2:11">
      <c r="B695" s="95"/>
      <c r="C695" s="95"/>
      <c r="D695" s="95"/>
      <c r="E695" s="96"/>
      <c r="F695" s="96"/>
      <c r="G695" s="96"/>
      <c r="H695" s="96"/>
      <c r="I695" s="96"/>
      <c r="J695" s="96"/>
      <c r="K695" s="96"/>
    </row>
    <row r="696" spans="2:11">
      <c r="B696" s="95"/>
      <c r="C696" s="95"/>
      <c r="D696" s="95"/>
      <c r="E696" s="96"/>
      <c r="F696" s="96"/>
      <c r="G696" s="96"/>
      <c r="H696" s="96"/>
      <c r="I696" s="96"/>
      <c r="J696" s="96"/>
      <c r="K696" s="96"/>
    </row>
    <row r="697" spans="2:11">
      <c r="B697" s="95"/>
      <c r="C697" s="95"/>
      <c r="D697" s="95"/>
      <c r="E697" s="96"/>
      <c r="F697" s="96"/>
      <c r="G697" s="96"/>
      <c r="H697" s="96"/>
      <c r="I697" s="96"/>
      <c r="J697" s="96"/>
      <c r="K697" s="96"/>
    </row>
    <row r="698" spans="2:11">
      <c r="B698" s="95"/>
      <c r="C698" s="95"/>
      <c r="D698" s="95"/>
      <c r="E698" s="96"/>
      <c r="F698" s="96"/>
      <c r="G698" s="96"/>
      <c r="H698" s="96"/>
      <c r="I698" s="96"/>
      <c r="J698" s="96"/>
      <c r="K698" s="96"/>
    </row>
    <row r="699" spans="2:11">
      <c r="B699" s="95"/>
      <c r="C699" s="95"/>
      <c r="D699" s="95"/>
      <c r="E699" s="96"/>
      <c r="F699" s="96"/>
      <c r="G699" s="96"/>
      <c r="H699" s="96"/>
      <c r="I699" s="96"/>
      <c r="J699" s="96"/>
      <c r="K699" s="96"/>
    </row>
    <row r="700" spans="2:11">
      <c r="B700" s="95"/>
      <c r="C700" s="95"/>
      <c r="D700" s="95"/>
      <c r="E700" s="96"/>
      <c r="F700" s="96"/>
      <c r="G700" s="96"/>
      <c r="H700" s="96"/>
      <c r="I700" s="96"/>
      <c r="J700" s="96"/>
      <c r="K700" s="96"/>
    </row>
    <row r="701" spans="2:11">
      <c r="B701" s="95"/>
      <c r="C701" s="95"/>
      <c r="D701" s="95"/>
      <c r="E701" s="96"/>
      <c r="F701" s="96"/>
      <c r="G701" s="96"/>
      <c r="H701" s="96"/>
      <c r="I701" s="96"/>
      <c r="J701" s="96"/>
      <c r="K701" s="96"/>
    </row>
    <row r="702" spans="2:11">
      <c r="B702" s="95"/>
      <c r="C702" s="95"/>
      <c r="D702" s="95"/>
      <c r="E702" s="96"/>
      <c r="F702" s="96"/>
      <c r="G702" s="96"/>
      <c r="H702" s="96"/>
      <c r="I702" s="96"/>
      <c r="J702" s="96"/>
      <c r="K702" s="96"/>
    </row>
    <row r="703" spans="2:11">
      <c r="B703" s="95"/>
      <c r="C703" s="95"/>
      <c r="D703" s="95"/>
      <c r="E703" s="96"/>
      <c r="F703" s="96"/>
      <c r="G703" s="96"/>
      <c r="H703" s="96"/>
      <c r="I703" s="96"/>
      <c r="J703" s="96"/>
      <c r="K703" s="96"/>
    </row>
    <row r="704" spans="2:11">
      <c r="B704" s="95"/>
      <c r="C704" s="95"/>
      <c r="D704" s="95"/>
      <c r="E704" s="96"/>
      <c r="F704" s="96"/>
      <c r="G704" s="96"/>
      <c r="H704" s="96"/>
      <c r="I704" s="96"/>
      <c r="J704" s="96"/>
      <c r="K704" s="96"/>
    </row>
    <row r="705" spans="2:11">
      <c r="B705" s="95"/>
      <c r="C705" s="95"/>
      <c r="D705" s="95"/>
      <c r="E705" s="96"/>
      <c r="F705" s="96"/>
      <c r="G705" s="96"/>
      <c r="H705" s="96"/>
      <c r="I705" s="96"/>
      <c r="J705" s="96"/>
      <c r="K705" s="96"/>
    </row>
    <row r="706" spans="2:11">
      <c r="B706" s="95"/>
      <c r="C706" s="95"/>
      <c r="D706" s="95"/>
      <c r="E706" s="96"/>
      <c r="F706" s="96"/>
      <c r="G706" s="96"/>
      <c r="H706" s="96"/>
      <c r="I706" s="96"/>
      <c r="J706" s="96"/>
      <c r="K706" s="96"/>
    </row>
    <row r="707" spans="2:11">
      <c r="B707" s="95"/>
      <c r="C707" s="95"/>
      <c r="D707" s="95"/>
      <c r="E707" s="96"/>
      <c r="F707" s="96"/>
      <c r="G707" s="96"/>
      <c r="H707" s="96"/>
      <c r="I707" s="96"/>
      <c r="J707" s="96"/>
      <c r="K707" s="96"/>
    </row>
    <row r="708" spans="2:11">
      <c r="B708" s="95"/>
      <c r="C708" s="95"/>
      <c r="D708" s="95"/>
      <c r="E708" s="96"/>
      <c r="F708" s="96"/>
      <c r="G708" s="96"/>
      <c r="H708" s="96"/>
      <c r="I708" s="96"/>
      <c r="J708" s="96"/>
      <c r="K708" s="96"/>
    </row>
    <row r="709" spans="2:11">
      <c r="B709" s="95"/>
      <c r="C709" s="95"/>
      <c r="D709" s="95"/>
      <c r="E709" s="96"/>
      <c r="F709" s="96"/>
      <c r="G709" s="96"/>
      <c r="H709" s="96"/>
      <c r="I709" s="96"/>
      <c r="J709" s="96"/>
      <c r="K709" s="96"/>
    </row>
    <row r="710" spans="2:11">
      <c r="B710" s="95"/>
      <c r="C710" s="95"/>
      <c r="D710" s="95"/>
      <c r="E710" s="96"/>
      <c r="F710" s="96"/>
      <c r="G710" s="96"/>
      <c r="H710" s="96"/>
      <c r="I710" s="96"/>
      <c r="J710" s="96"/>
      <c r="K710" s="96"/>
    </row>
    <row r="711" spans="2:11">
      <c r="B711" s="95"/>
      <c r="C711" s="95"/>
      <c r="D711" s="95"/>
      <c r="E711" s="96"/>
      <c r="F711" s="96"/>
      <c r="G711" s="96"/>
      <c r="H711" s="96"/>
      <c r="I711" s="96"/>
      <c r="J711" s="96"/>
      <c r="K711" s="96"/>
    </row>
    <row r="712" spans="2:11">
      <c r="B712" s="95"/>
      <c r="C712" s="95"/>
      <c r="D712" s="95"/>
      <c r="E712" s="96"/>
      <c r="F712" s="96"/>
      <c r="G712" s="96"/>
      <c r="H712" s="96"/>
      <c r="I712" s="96"/>
      <c r="J712" s="96"/>
      <c r="K712" s="96"/>
    </row>
    <row r="713" spans="2:11">
      <c r="B713" s="95"/>
      <c r="C713" s="95"/>
      <c r="D713" s="95"/>
      <c r="E713" s="96"/>
      <c r="F713" s="96"/>
      <c r="G713" s="96"/>
      <c r="H713" s="96"/>
      <c r="I713" s="96"/>
      <c r="J713" s="96"/>
      <c r="K713" s="96"/>
    </row>
    <row r="714" spans="2:11">
      <c r="B714" s="95"/>
      <c r="C714" s="95"/>
      <c r="D714" s="95"/>
      <c r="E714" s="96"/>
      <c r="F714" s="96"/>
      <c r="G714" s="96"/>
      <c r="H714" s="96"/>
      <c r="I714" s="96"/>
      <c r="J714" s="96"/>
      <c r="K714" s="96"/>
    </row>
    <row r="715" spans="2:11">
      <c r="B715" s="95"/>
      <c r="C715" s="95"/>
      <c r="D715" s="95"/>
      <c r="E715" s="96"/>
      <c r="F715" s="96"/>
      <c r="G715" s="96"/>
      <c r="H715" s="96"/>
      <c r="I715" s="96"/>
      <c r="J715" s="96"/>
      <c r="K715" s="96"/>
    </row>
    <row r="716" spans="2:11">
      <c r="B716" s="95"/>
      <c r="C716" s="95"/>
      <c r="D716" s="95"/>
      <c r="E716" s="96"/>
      <c r="F716" s="96"/>
      <c r="G716" s="96"/>
      <c r="H716" s="96"/>
      <c r="I716" s="96"/>
      <c r="J716" s="96"/>
      <c r="K716" s="96"/>
    </row>
    <row r="717" spans="2:11">
      <c r="B717" s="95"/>
      <c r="C717" s="95"/>
      <c r="D717" s="95"/>
      <c r="E717" s="96"/>
      <c r="F717" s="96"/>
      <c r="G717" s="96"/>
      <c r="H717" s="96"/>
      <c r="I717" s="96"/>
      <c r="J717" s="96"/>
      <c r="K717" s="96"/>
    </row>
    <row r="718" spans="2:11">
      <c r="B718" s="95"/>
      <c r="C718" s="95"/>
      <c r="D718" s="95"/>
      <c r="E718" s="96"/>
      <c r="F718" s="96"/>
      <c r="G718" s="96"/>
      <c r="H718" s="96"/>
      <c r="I718" s="96"/>
      <c r="J718" s="96"/>
      <c r="K718" s="96"/>
    </row>
    <row r="719" spans="2:11">
      <c r="B719" s="95"/>
      <c r="C719" s="95"/>
      <c r="D719" s="95"/>
      <c r="E719" s="96"/>
      <c r="F719" s="96"/>
      <c r="G719" s="96"/>
      <c r="H719" s="96"/>
      <c r="I719" s="96"/>
      <c r="J719" s="96"/>
      <c r="K719" s="96"/>
    </row>
    <row r="720" spans="2:11">
      <c r="B720" s="95"/>
      <c r="C720" s="95"/>
      <c r="D720" s="95"/>
      <c r="E720" s="96"/>
      <c r="F720" s="96"/>
      <c r="G720" s="96"/>
      <c r="H720" s="96"/>
      <c r="I720" s="96"/>
      <c r="J720" s="96"/>
      <c r="K720" s="96"/>
    </row>
    <row r="721" spans="2:11">
      <c r="B721" s="95"/>
      <c r="C721" s="95"/>
      <c r="D721" s="95"/>
      <c r="E721" s="96"/>
      <c r="F721" s="96"/>
      <c r="G721" s="96"/>
      <c r="H721" s="96"/>
      <c r="I721" s="96"/>
      <c r="J721" s="96"/>
      <c r="K721" s="96"/>
    </row>
    <row r="722" spans="2:11">
      <c r="B722" s="95"/>
      <c r="C722" s="95"/>
      <c r="D722" s="95"/>
      <c r="E722" s="96"/>
      <c r="F722" s="96"/>
      <c r="G722" s="96"/>
      <c r="H722" s="96"/>
      <c r="I722" s="96"/>
      <c r="J722" s="96"/>
      <c r="K722" s="96"/>
    </row>
    <row r="723" spans="2:11">
      <c r="B723" s="95"/>
      <c r="C723" s="95"/>
      <c r="D723" s="95"/>
      <c r="E723" s="96"/>
      <c r="F723" s="96"/>
      <c r="G723" s="96"/>
      <c r="H723" s="96"/>
      <c r="I723" s="96"/>
      <c r="J723" s="96"/>
      <c r="K723" s="96"/>
    </row>
    <row r="724" spans="2:11">
      <c r="B724" s="95"/>
      <c r="C724" s="95"/>
      <c r="D724" s="95"/>
      <c r="E724" s="96"/>
      <c r="F724" s="96"/>
      <c r="G724" s="96"/>
      <c r="H724" s="96"/>
      <c r="I724" s="96"/>
      <c r="J724" s="96"/>
      <c r="K724" s="96"/>
    </row>
    <row r="725" spans="2:11">
      <c r="B725" s="95"/>
      <c r="C725" s="95"/>
      <c r="D725" s="95"/>
      <c r="E725" s="96"/>
      <c r="F725" s="96"/>
      <c r="G725" s="96"/>
      <c r="H725" s="96"/>
      <c r="I725" s="96"/>
      <c r="J725" s="96"/>
      <c r="K725" s="96"/>
    </row>
    <row r="726" spans="2:11">
      <c r="B726" s="95"/>
      <c r="C726" s="95"/>
      <c r="D726" s="95"/>
      <c r="E726" s="96"/>
      <c r="F726" s="96"/>
      <c r="G726" s="96"/>
      <c r="H726" s="96"/>
      <c r="I726" s="96"/>
      <c r="J726" s="96"/>
      <c r="K726" s="96"/>
    </row>
    <row r="727" spans="2:11">
      <c r="B727" s="95"/>
      <c r="C727" s="95"/>
      <c r="D727" s="95"/>
      <c r="E727" s="96"/>
      <c r="F727" s="96"/>
      <c r="G727" s="96"/>
      <c r="H727" s="96"/>
      <c r="I727" s="96"/>
      <c r="J727" s="96"/>
      <c r="K727" s="96"/>
    </row>
    <row r="728" spans="2:11">
      <c r="B728" s="95"/>
      <c r="C728" s="95"/>
      <c r="D728" s="95"/>
      <c r="E728" s="96"/>
      <c r="F728" s="96"/>
      <c r="G728" s="96"/>
      <c r="H728" s="96"/>
      <c r="I728" s="96"/>
      <c r="J728" s="96"/>
      <c r="K728" s="96"/>
    </row>
    <row r="729" spans="2:11">
      <c r="B729" s="95"/>
      <c r="C729" s="95"/>
      <c r="D729" s="95"/>
      <c r="E729" s="96"/>
      <c r="F729" s="96"/>
      <c r="G729" s="96"/>
      <c r="H729" s="96"/>
      <c r="I729" s="96"/>
      <c r="J729" s="96"/>
      <c r="K729" s="96"/>
    </row>
    <row r="730" spans="2:11">
      <c r="B730" s="95"/>
      <c r="C730" s="95"/>
      <c r="D730" s="95"/>
      <c r="E730" s="96"/>
      <c r="F730" s="96"/>
      <c r="G730" s="96"/>
      <c r="H730" s="96"/>
      <c r="I730" s="96"/>
      <c r="J730" s="96"/>
      <c r="K730" s="96"/>
    </row>
    <row r="731" spans="2:11">
      <c r="B731" s="95"/>
      <c r="C731" s="95"/>
      <c r="D731" s="95"/>
      <c r="E731" s="96"/>
      <c r="F731" s="96"/>
      <c r="G731" s="96"/>
      <c r="H731" s="96"/>
      <c r="I731" s="96"/>
      <c r="J731" s="96"/>
      <c r="K731" s="96"/>
    </row>
    <row r="732" spans="2:11">
      <c r="B732" s="95"/>
      <c r="C732" s="95"/>
      <c r="D732" s="95"/>
      <c r="E732" s="96"/>
      <c r="F732" s="96"/>
      <c r="G732" s="96"/>
      <c r="H732" s="96"/>
      <c r="I732" s="96"/>
      <c r="J732" s="96"/>
      <c r="K732" s="96"/>
    </row>
    <row r="733" spans="2:11">
      <c r="B733" s="95"/>
      <c r="C733" s="95"/>
      <c r="D733" s="95"/>
      <c r="E733" s="96"/>
      <c r="F733" s="96"/>
      <c r="G733" s="96"/>
      <c r="H733" s="96"/>
      <c r="I733" s="96"/>
      <c r="J733" s="96"/>
      <c r="K733" s="96"/>
    </row>
    <row r="734" spans="2:11">
      <c r="B734" s="95"/>
      <c r="C734" s="95"/>
      <c r="D734" s="95"/>
      <c r="E734" s="96"/>
      <c r="F734" s="96"/>
      <c r="G734" s="96"/>
      <c r="H734" s="96"/>
      <c r="I734" s="96"/>
      <c r="J734" s="96"/>
      <c r="K734" s="96"/>
    </row>
    <row r="735" spans="2:11">
      <c r="B735" s="95"/>
      <c r="C735" s="95"/>
      <c r="D735" s="95"/>
      <c r="E735" s="96"/>
      <c r="F735" s="96"/>
      <c r="G735" s="96"/>
      <c r="H735" s="96"/>
      <c r="I735" s="96"/>
      <c r="J735" s="96"/>
      <c r="K735" s="96"/>
    </row>
    <row r="736" spans="2:11">
      <c r="B736" s="95"/>
      <c r="C736" s="95"/>
      <c r="D736" s="95"/>
      <c r="E736" s="96"/>
      <c r="F736" s="96"/>
      <c r="G736" s="96"/>
      <c r="H736" s="96"/>
      <c r="I736" s="96"/>
      <c r="J736" s="96"/>
      <c r="K736" s="96"/>
    </row>
    <row r="737" spans="2:11">
      <c r="B737" s="95"/>
      <c r="C737" s="95"/>
      <c r="D737" s="95"/>
      <c r="E737" s="96"/>
      <c r="F737" s="96"/>
      <c r="G737" s="96"/>
      <c r="H737" s="96"/>
      <c r="I737" s="96"/>
      <c r="J737" s="96"/>
      <c r="K737" s="96"/>
    </row>
    <row r="738" spans="2:11">
      <c r="B738" s="95"/>
      <c r="C738" s="95"/>
      <c r="D738" s="95"/>
      <c r="E738" s="96"/>
      <c r="F738" s="96"/>
      <c r="G738" s="96"/>
      <c r="H738" s="96"/>
      <c r="I738" s="96"/>
      <c r="J738" s="96"/>
      <c r="K738" s="96"/>
    </row>
    <row r="739" spans="2:11">
      <c r="B739" s="95"/>
      <c r="C739" s="95"/>
      <c r="D739" s="95"/>
      <c r="E739" s="96"/>
      <c r="F739" s="96"/>
      <c r="G739" s="96"/>
      <c r="H739" s="96"/>
      <c r="I739" s="96"/>
      <c r="J739" s="96"/>
      <c r="K739" s="96"/>
    </row>
    <row r="740" spans="2:11">
      <c r="B740" s="95"/>
      <c r="C740" s="95"/>
      <c r="D740" s="95"/>
      <c r="E740" s="96"/>
      <c r="F740" s="96"/>
      <c r="G740" s="96"/>
      <c r="H740" s="96"/>
      <c r="I740" s="96"/>
      <c r="J740" s="96"/>
      <c r="K740" s="96"/>
    </row>
    <row r="741" spans="2:11">
      <c r="B741" s="95"/>
      <c r="C741" s="95"/>
      <c r="D741" s="95"/>
      <c r="E741" s="96"/>
      <c r="F741" s="96"/>
      <c r="G741" s="96"/>
      <c r="H741" s="96"/>
      <c r="I741" s="96"/>
      <c r="J741" s="96"/>
      <c r="K741" s="96"/>
    </row>
    <row r="742" spans="2:11">
      <c r="B742" s="95"/>
      <c r="C742" s="95"/>
      <c r="D742" s="95"/>
      <c r="E742" s="96"/>
      <c r="F742" s="96"/>
      <c r="G742" s="96"/>
      <c r="H742" s="96"/>
      <c r="I742" s="96"/>
      <c r="J742" s="96"/>
      <c r="K742" s="96"/>
    </row>
    <row r="743" spans="2:11">
      <c r="B743" s="95"/>
      <c r="C743" s="95"/>
      <c r="D743" s="95"/>
      <c r="E743" s="96"/>
      <c r="F743" s="96"/>
      <c r="G743" s="96"/>
      <c r="H743" s="96"/>
      <c r="I743" s="96"/>
      <c r="J743" s="96"/>
      <c r="K743" s="96"/>
    </row>
    <row r="744" spans="2:11">
      <c r="B744" s="95"/>
      <c r="C744" s="95"/>
      <c r="D744" s="95"/>
      <c r="E744" s="96"/>
      <c r="F744" s="96"/>
      <c r="G744" s="96"/>
      <c r="H744" s="96"/>
      <c r="I744" s="96"/>
      <c r="J744" s="96"/>
      <c r="K744" s="96"/>
    </row>
    <row r="745" spans="2:11">
      <c r="B745" s="95"/>
      <c r="C745" s="95"/>
      <c r="D745" s="95"/>
      <c r="E745" s="96"/>
      <c r="F745" s="96"/>
      <c r="G745" s="96"/>
      <c r="H745" s="96"/>
      <c r="I745" s="96"/>
      <c r="J745" s="96"/>
      <c r="K745" s="96"/>
    </row>
    <row r="746" spans="2:11">
      <c r="B746" s="95"/>
      <c r="C746" s="95"/>
      <c r="D746" s="95"/>
      <c r="E746" s="96"/>
      <c r="F746" s="96"/>
      <c r="G746" s="96"/>
      <c r="H746" s="96"/>
      <c r="I746" s="96"/>
      <c r="J746" s="96"/>
      <c r="K746" s="96"/>
    </row>
    <row r="747" spans="2:11">
      <c r="B747" s="95"/>
      <c r="C747" s="95"/>
      <c r="D747" s="95"/>
      <c r="E747" s="96"/>
      <c r="F747" s="96"/>
      <c r="G747" s="96"/>
      <c r="H747" s="96"/>
      <c r="I747" s="96"/>
      <c r="J747" s="96"/>
      <c r="K747" s="96"/>
    </row>
    <row r="748" spans="2:11">
      <c r="B748" s="95"/>
      <c r="C748" s="95"/>
      <c r="D748" s="95"/>
      <c r="E748" s="96"/>
      <c r="F748" s="96"/>
      <c r="G748" s="96"/>
      <c r="H748" s="96"/>
      <c r="I748" s="96"/>
      <c r="J748" s="96"/>
      <c r="K748" s="96"/>
    </row>
    <row r="749" spans="2:11">
      <c r="B749" s="95"/>
      <c r="C749" s="95"/>
      <c r="D749" s="95"/>
      <c r="E749" s="96"/>
      <c r="F749" s="96"/>
      <c r="G749" s="96"/>
      <c r="H749" s="96"/>
      <c r="I749" s="96"/>
      <c r="J749" s="96"/>
      <c r="K749" s="96"/>
    </row>
    <row r="750" spans="2:11">
      <c r="B750" s="95"/>
      <c r="C750" s="95"/>
      <c r="D750" s="95"/>
      <c r="E750" s="96"/>
      <c r="F750" s="96"/>
      <c r="G750" s="96"/>
      <c r="H750" s="96"/>
      <c r="I750" s="96"/>
      <c r="J750" s="96"/>
      <c r="K750" s="96"/>
    </row>
    <row r="751" spans="2:11">
      <c r="B751" s="95"/>
      <c r="C751" s="95"/>
      <c r="D751" s="95"/>
      <c r="E751" s="96"/>
      <c r="F751" s="96"/>
      <c r="G751" s="96"/>
      <c r="H751" s="96"/>
      <c r="I751" s="96"/>
      <c r="J751" s="96"/>
      <c r="K751" s="96"/>
    </row>
    <row r="752" spans="2:11">
      <c r="B752" s="95"/>
      <c r="C752" s="95"/>
      <c r="D752" s="95"/>
      <c r="E752" s="96"/>
      <c r="F752" s="96"/>
      <c r="G752" s="96"/>
      <c r="H752" s="96"/>
      <c r="I752" s="96"/>
      <c r="J752" s="96"/>
      <c r="K752" s="96"/>
    </row>
    <row r="753" spans="2:11">
      <c r="B753" s="95"/>
      <c r="C753" s="95"/>
      <c r="D753" s="95"/>
      <c r="E753" s="96"/>
      <c r="F753" s="96"/>
      <c r="G753" s="96"/>
      <c r="H753" s="96"/>
      <c r="I753" s="96"/>
      <c r="J753" s="96"/>
      <c r="K753" s="96"/>
    </row>
    <row r="754" spans="2:11">
      <c r="B754" s="95"/>
      <c r="C754" s="95"/>
      <c r="D754" s="95"/>
      <c r="E754" s="96"/>
      <c r="F754" s="96"/>
      <c r="G754" s="96"/>
      <c r="H754" s="96"/>
      <c r="I754" s="96"/>
      <c r="J754" s="96"/>
      <c r="K754" s="96"/>
    </row>
    <row r="755" spans="2:11">
      <c r="B755" s="95"/>
      <c r="C755" s="95"/>
      <c r="D755" s="95"/>
      <c r="E755" s="96"/>
      <c r="F755" s="96"/>
      <c r="G755" s="96"/>
      <c r="H755" s="96"/>
      <c r="I755" s="96"/>
      <c r="J755" s="96"/>
      <c r="K755" s="96"/>
    </row>
    <row r="756" spans="2:11">
      <c r="B756" s="95"/>
      <c r="C756" s="95"/>
      <c r="D756" s="95"/>
      <c r="E756" s="96"/>
      <c r="F756" s="96"/>
      <c r="G756" s="96"/>
      <c r="H756" s="96"/>
      <c r="I756" s="96"/>
      <c r="J756" s="96"/>
      <c r="K756" s="96"/>
    </row>
    <row r="757" spans="2:11">
      <c r="B757" s="95"/>
      <c r="C757" s="95"/>
      <c r="D757" s="95"/>
      <c r="E757" s="96"/>
      <c r="F757" s="96"/>
      <c r="G757" s="96"/>
      <c r="H757" s="96"/>
      <c r="I757" s="96"/>
      <c r="J757" s="96"/>
      <c r="K757" s="96"/>
    </row>
    <row r="758" spans="2:11">
      <c r="B758" s="95"/>
      <c r="C758" s="95"/>
      <c r="D758" s="95"/>
      <c r="E758" s="96"/>
      <c r="F758" s="96"/>
      <c r="G758" s="96"/>
      <c r="H758" s="96"/>
      <c r="I758" s="96"/>
      <c r="J758" s="96"/>
      <c r="K758" s="96"/>
    </row>
    <row r="759" spans="2:11">
      <c r="B759" s="95"/>
      <c r="C759" s="95"/>
      <c r="D759" s="95"/>
      <c r="E759" s="96"/>
      <c r="F759" s="96"/>
      <c r="G759" s="96"/>
      <c r="H759" s="96"/>
      <c r="I759" s="96"/>
      <c r="J759" s="96"/>
      <c r="K759" s="96"/>
    </row>
    <row r="760" spans="2:11">
      <c r="B760" s="95"/>
      <c r="C760" s="95"/>
      <c r="D760" s="95"/>
      <c r="E760" s="96"/>
      <c r="F760" s="96"/>
      <c r="G760" s="96"/>
      <c r="H760" s="96"/>
      <c r="I760" s="96"/>
      <c r="J760" s="96"/>
      <c r="K760" s="96"/>
    </row>
    <row r="761" spans="2:11">
      <c r="B761" s="95"/>
      <c r="C761" s="95"/>
      <c r="D761" s="95"/>
      <c r="E761" s="96"/>
      <c r="F761" s="96"/>
      <c r="G761" s="96"/>
      <c r="H761" s="96"/>
      <c r="I761" s="96"/>
      <c r="J761" s="96"/>
      <c r="K761" s="96"/>
    </row>
    <row r="762" spans="2:11">
      <c r="B762" s="95"/>
      <c r="C762" s="95"/>
      <c r="D762" s="95"/>
      <c r="E762" s="96"/>
      <c r="F762" s="96"/>
      <c r="G762" s="96"/>
      <c r="H762" s="96"/>
      <c r="I762" s="96"/>
      <c r="J762" s="96"/>
      <c r="K762" s="96"/>
    </row>
    <row r="763" spans="2:11">
      <c r="B763" s="95"/>
      <c r="C763" s="95"/>
      <c r="D763" s="95"/>
      <c r="E763" s="96"/>
      <c r="F763" s="96"/>
      <c r="G763" s="96"/>
      <c r="H763" s="96"/>
      <c r="I763" s="96"/>
      <c r="J763" s="96"/>
      <c r="K763" s="96"/>
    </row>
    <row r="764" spans="2:11">
      <c r="B764" s="95"/>
      <c r="C764" s="95"/>
      <c r="D764" s="95"/>
      <c r="E764" s="96"/>
      <c r="F764" s="96"/>
      <c r="G764" s="96"/>
      <c r="H764" s="96"/>
      <c r="I764" s="96"/>
      <c r="J764" s="96"/>
      <c r="K764" s="96"/>
    </row>
    <row r="765" spans="2:11">
      <c r="B765" s="95"/>
      <c r="C765" s="95"/>
      <c r="D765" s="95"/>
      <c r="E765" s="96"/>
      <c r="F765" s="96"/>
      <c r="G765" s="96"/>
      <c r="H765" s="96"/>
      <c r="I765" s="96"/>
      <c r="J765" s="96"/>
      <c r="K765" s="96"/>
    </row>
    <row r="766" spans="2:11">
      <c r="B766" s="95"/>
      <c r="C766" s="95"/>
      <c r="D766" s="95"/>
      <c r="E766" s="96"/>
      <c r="F766" s="96"/>
      <c r="G766" s="96"/>
      <c r="H766" s="96"/>
      <c r="I766" s="96"/>
      <c r="J766" s="96"/>
      <c r="K766" s="96"/>
    </row>
    <row r="767" spans="2:11">
      <c r="B767" s="95"/>
      <c r="C767" s="95"/>
      <c r="D767" s="95"/>
      <c r="E767" s="96"/>
      <c r="F767" s="96"/>
      <c r="G767" s="96"/>
      <c r="H767" s="96"/>
      <c r="I767" s="96"/>
      <c r="J767" s="96"/>
      <c r="K767" s="96"/>
    </row>
    <row r="768" spans="2:11">
      <c r="B768" s="95"/>
      <c r="C768" s="95"/>
      <c r="D768" s="95"/>
      <c r="E768" s="96"/>
      <c r="F768" s="96"/>
      <c r="G768" s="96"/>
      <c r="H768" s="96"/>
      <c r="I768" s="96"/>
      <c r="J768" s="96"/>
      <c r="K768" s="96"/>
    </row>
    <row r="769" spans="2:11">
      <c r="B769" s="95"/>
      <c r="C769" s="95"/>
      <c r="D769" s="95"/>
      <c r="E769" s="96"/>
      <c r="F769" s="96"/>
      <c r="G769" s="96"/>
      <c r="H769" s="96"/>
      <c r="I769" s="96"/>
      <c r="J769" s="96"/>
      <c r="K769" s="96"/>
    </row>
    <row r="770" spans="2:11">
      <c r="B770" s="95"/>
      <c r="C770" s="95"/>
      <c r="D770" s="95"/>
      <c r="E770" s="96"/>
      <c r="F770" s="96"/>
      <c r="G770" s="96"/>
      <c r="H770" s="96"/>
      <c r="I770" s="96"/>
      <c r="J770" s="96"/>
      <c r="K770" s="96"/>
    </row>
    <row r="771" spans="2:11">
      <c r="B771" s="95"/>
      <c r="C771" s="95"/>
      <c r="D771" s="95"/>
      <c r="E771" s="96"/>
      <c r="F771" s="96"/>
      <c r="G771" s="96"/>
      <c r="H771" s="96"/>
      <c r="I771" s="96"/>
      <c r="J771" s="96"/>
      <c r="K771" s="96"/>
    </row>
    <row r="772" spans="2:11">
      <c r="B772" s="95"/>
      <c r="C772" s="95"/>
      <c r="D772" s="95"/>
      <c r="E772" s="96"/>
      <c r="F772" s="96"/>
      <c r="G772" s="96"/>
      <c r="H772" s="96"/>
      <c r="I772" s="96"/>
      <c r="J772" s="96"/>
      <c r="K772" s="96"/>
    </row>
    <row r="773" spans="2:11">
      <c r="B773" s="95"/>
      <c r="C773" s="95"/>
      <c r="D773" s="95"/>
      <c r="E773" s="96"/>
      <c r="F773" s="96"/>
      <c r="G773" s="96"/>
      <c r="H773" s="96"/>
      <c r="I773" s="96"/>
      <c r="J773" s="96"/>
      <c r="K773" s="96"/>
    </row>
    <row r="774" spans="2:11">
      <c r="B774" s="95"/>
      <c r="C774" s="95"/>
      <c r="D774" s="95"/>
      <c r="E774" s="96"/>
      <c r="F774" s="96"/>
      <c r="G774" s="96"/>
      <c r="H774" s="96"/>
      <c r="I774" s="96"/>
      <c r="J774" s="96"/>
      <c r="K774" s="96"/>
    </row>
    <row r="775" spans="2:11">
      <c r="B775" s="95"/>
      <c r="C775" s="95"/>
      <c r="D775" s="95"/>
      <c r="E775" s="96"/>
      <c r="F775" s="96"/>
      <c r="G775" s="96"/>
      <c r="H775" s="96"/>
      <c r="I775" s="96"/>
      <c r="J775" s="96"/>
      <c r="K775" s="96"/>
    </row>
    <row r="776" spans="2:11">
      <c r="B776" s="95"/>
      <c r="C776" s="95"/>
      <c r="D776" s="95"/>
      <c r="E776" s="96"/>
      <c r="F776" s="96"/>
      <c r="G776" s="96"/>
      <c r="H776" s="96"/>
      <c r="I776" s="96"/>
      <c r="J776" s="96"/>
      <c r="K776" s="96"/>
    </row>
    <row r="777" spans="2:11">
      <c r="B777" s="95"/>
      <c r="C777" s="95"/>
      <c r="D777" s="95"/>
      <c r="E777" s="96"/>
      <c r="F777" s="96"/>
      <c r="G777" s="96"/>
      <c r="H777" s="96"/>
      <c r="I777" s="96"/>
      <c r="J777" s="96"/>
      <c r="K777" s="96"/>
    </row>
    <row r="778" spans="2:11">
      <c r="B778" s="95"/>
      <c r="C778" s="95"/>
      <c r="D778" s="95"/>
      <c r="E778" s="96"/>
      <c r="F778" s="96"/>
      <c r="G778" s="96"/>
      <c r="H778" s="96"/>
      <c r="I778" s="96"/>
      <c r="J778" s="96"/>
      <c r="K778" s="96"/>
    </row>
    <row r="779" spans="2:11">
      <c r="B779" s="95"/>
      <c r="C779" s="95"/>
      <c r="D779" s="95"/>
      <c r="E779" s="96"/>
      <c r="F779" s="96"/>
      <c r="G779" s="96"/>
      <c r="H779" s="96"/>
      <c r="I779" s="96"/>
      <c r="J779" s="96"/>
      <c r="K779" s="96"/>
    </row>
    <row r="780" spans="2:11">
      <c r="B780" s="95"/>
      <c r="C780" s="95"/>
      <c r="D780" s="95"/>
      <c r="E780" s="96"/>
      <c r="F780" s="96"/>
      <c r="G780" s="96"/>
      <c r="H780" s="96"/>
      <c r="I780" s="96"/>
      <c r="J780" s="96"/>
      <c r="K780" s="96"/>
    </row>
    <row r="781" spans="2:11">
      <c r="B781" s="95"/>
      <c r="C781" s="95"/>
      <c r="D781" s="95"/>
      <c r="E781" s="96"/>
      <c r="F781" s="96"/>
      <c r="G781" s="96"/>
      <c r="H781" s="96"/>
      <c r="I781" s="96"/>
      <c r="J781" s="96"/>
      <c r="K781" s="96"/>
    </row>
    <row r="782" spans="2:11">
      <c r="B782" s="95"/>
      <c r="C782" s="95"/>
      <c r="D782" s="95"/>
      <c r="E782" s="96"/>
      <c r="F782" s="96"/>
      <c r="G782" s="96"/>
      <c r="H782" s="96"/>
      <c r="I782" s="96"/>
      <c r="J782" s="96"/>
      <c r="K782" s="96"/>
    </row>
    <row r="783" spans="2:11">
      <c r="B783" s="95"/>
      <c r="C783" s="95"/>
      <c r="D783" s="95"/>
      <c r="E783" s="96"/>
      <c r="F783" s="96"/>
      <c r="G783" s="96"/>
      <c r="H783" s="96"/>
      <c r="I783" s="96"/>
      <c r="J783" s="96"/>
      <c r="K783" s="96"/>
    </row>
    <row r="784" spans="2:11">
      <c r="B784" s="95"/>
      <c r="C784" s="95"/>
      <c r="D784" s="95"/>
      <c r="E784" s="96"/>
      <c r="F784" s="96"/>
      <c r="G784" s="96"/>
      <c r="H784" s="96"/>
      <c r="I784" s="96"/>
      <c r="J784" s="96"/>
      <c r="K784" s="96"/>
    </row>
    <row r="785" spans="2:11">
      <c r="B785" s="95"/>
      <c r="C785" s="95"/>
      <c r="D785" s="95"/>
      <c r="E785" s="96"/>
      <c r="F785" s="96"/>
      <c r="G785" s="96"/>
      <c r="H785" s="96"/>
      <c r="I785" s="96"/>
      <c r="J785" s="96"/>
      <c r="K785" s="96"/>
    </row>
    <row r="786" spans="2:11">
      <c r="B786" s="95"/>
      <c r="C786" s="95"/>
      <c r="D786" s="95"/>
      <c r="E786" s="96"/>
      <c r="F786" s="96"/>
      <c r="G786" s="96"/>
      <c r="H786" s="96"/>
      <c r="I786" s="96"/>
      <c r="J786" s="96"/>
      <c r="K786" s="96"/>
    </row>
    <row r="787" spans="2:11">
      <c r="B787" s="95"/>
      <c r="C787" s="95"/>
      <c r="D787" s="95"/>
      <c r="E787" s="96"/>
      <c r="F787" s="96"/>
      <c r="G787" s="96"/>
      <c r="H787" s="96"/>
      <c r="I787" s="96"/>
      <c r="J787" s="96"/>
      <c r="K787" s="96"/>
    </row>
    <row r="788" spans="2:11">
      <c r="B788" s="95"/>
      <c r="C788" s="95"/>
      <c r="D788" s="95"/>
      <c r="E788" s="96"/>
      <c r="F788" s="96"/>
      <c r="G788" s="96"/>
      <c r="H788" s="96"/>
      <c r="I788" s="96"/>
      <c r="J788" s="96"/>
      <c r="K788" s="96"/>
    </row>
    <row r="789" spans="2:11">
      <c r="B789" s="95"/>
      <c r="C789" s="95"/>
      <c r="D789" s="95"/>
      <c r="E789" s="96"/>
      <c r="F789" s="96"/>
      <c r="G789" s="96"/>
      <c r="H789" s="96"/>
      <c r="I789" s="96"/>
      <c r="J789" s="96"/>
      <c r="K789" s="96"/>
    </row>
    <row r="790" spans="2:11">
      <c r="B790" s="95"/>
      <c r="C790" s="95"/>
      <c r="D790" s="95"/>
      <c r="E790" s="96"/>
      <c r="F790" s="96"/>
      <c r="G790" s="96"/>
      <c r="H790" s="96"/>
      <c r="I790" s="96"/>
      <c r="J790" s="96"/>
      <c r="K790" s="96"/>
    </row>
    <row r="791" spans="2:11">
      <c r="B791" s="95"/>
      <c r="C791" s="95"/>
      <c r="D791" s="95"/>
      <c r="E791" s="96"/>
      <c r="F791" s="96"/>
      <c r="G791" s="96"/>
      <c r="H791" s="96"/>
      <c r="I791" s="96"/>
      <c r="J791" s="96"/>
      <c r="K791" s="96"/>
    </row>
    <row r="792" spans="2:11">
      <c r="B792" s="95"/>
      <c r="C792" s="95"/>
      <c r="D792" s="95"/>
      <c r="E792" s="96"/>
      <c r="F792" s="96"/>
      <c r="G792" s="96"/>
      <c r="H792" s="96"/>
      <c r="I792" s="96"/>
      <c r="J792" s="96"/>
      <c r="K792" s="96"/>
    </row>
    <row r="793" spans="2:11">
      <c r="B793" s="95"/>
      <c r="C793" s="95"/>
      <c r="D793" s="95"/>
      <c r="E793" s="96"/>
      <c r="F793" s="96"/>
      <c r="G793" s="96"/>
      <c r="H793" s="96"/>
      <c r="I793" s="96"/>
      <c r="J793" s="96"/>
      <c r="K793" s="96"/>
    </row>
    <row r="794" spans="2:11">
      <c r="B794" s="95"/>
      <c r="C794" s="95"/>
      <c r="D794" s="95"/>
      <c r="E794" s="96"/>
      <c r="F794" s="96"/>
      <c r="G794" s="96"/>
      <c r="H794" s="96"/>
      <c r="I794" s="96"/>
      <c r="J794" s="96"/>
      <c r="K794" s="96"/>
    </row>
    <row r="795" spans="2:11">
      <c r="B795" s="95"/>
      <c r="C795" s="95"/>
      <c r="D795" s="95"/>
      <c r="E795" s="96"/>
      <c r="F795" s="96"/>
      <c r="G795" s="96"/>
      <c r="H795" s="96"/>
      <c r="I795" s="96"/>
      <c r="J795" s="96"/>
      <c r="K795" s="96"/>
    </row>
    <row r="796" spans="2:11">
      <c r="B796" s="95"/>
      <c r="C796" s="95"/>
      <c r="D796" s="95"/>
      <c r="E796" s="96"/>
      <c r="F796" s="96"/>
      <c r="G796" s="96"/>
      <c r="H796" s="96"/>
      <c r="I796" s="96"/>
      <c r="J796" s="96"/>
      <c r="K796" s="96"/>
    </row>
    <row r="797" spans="2:11">
      <c r="B797" s="95"/>
      <c r="C797" s="95"/>
      <c r="D797" s="95"/>
      <c r="E797" s="96"/>
      <c r="F797" s="96"/>
      <c r="G797" s="96"/>
      <c r="H797" s="96"/>
      <c r="I797" s="96"/>
      <c r="J797" s="96"/>
      <c r="K797" s="96"/>
    </row>
    <row r="798" spans="2:11">
      <c r="B798" s="95"/>
      <c r="C798" s="95"/>
      <c r="D798" s="95"/>
      <c r="E798" s="96"/>
      <c r="F798" s="96"/>
      <c r="G798" s="96"/>
      <c r="H798" s="96"/>
      <c r="I798" s="96"/>
      <c r="J798" s="96"/>
      <c r="K798" s="96"/>
    </row>
    <row r="799" spans="2:11">
      <c r="B799" s="95"/>
      <c r="C799" s="95"/>
      <c r="D799" s="95"/>
      <c r="E799" s="96"/>
      <c r="F799" s="96"/>
      <c r="G799" s="96"/>
      <c r="H799" s="96"/>
      <c r="I799" s="96"/>
      <c r="J799" s="96"/>
      <c r="K799" s="96"/>
    </row>
    <row r="800" spans="2:11">
      <c r="B800" s="95"/>
      <c r="C800" s="95"/>
      <c r="D800" s="95"/>
      <c r="E800" s="96"/>
      <c r="F800" s="96"/>
      <c r="G800" s="96"/>
      <c r="H800" s="96"/>
      <c r="I800" s="96"/>
      <c r="J800" s="96"/>
      <c r="K800" s="96"/>
    </row>
    <row r="801" spans="2:11">
      <c r="B801" s="95"/>
      <c r="C801" s="95"/>
      <c r="D801" s="95"/>
      <c r="E801" s="96"/>
      <c r="F801" s="96"/>
      <c r="G801" s="96"/>
      <c r="H801" s="96"/>
      <c r="I801" s="96"/>
      <c r="J801" s="96"/>
      <c r="K801" s="96"/>
    </row>
    <row r="802" spans="2:11">
      <c r="B802" s="95"/>
      <c r="C802" s="95"/>
      <c r="D802" s="95"/>
      <c r="E802" s="96"/>
      <c r="F802" s="96"/>
      <c r="G802" s="96"/>
      <c r="H802" s="96"/>
      <c r="I802" s="96"/>
      <c r="J802" s="96"/>
      <c r="K802" s="96"/>
    </row>
    <row r="803" spans="2:11">
      <c r="B803" s="95"/>
      <c r="C803" s="95"/>
      <c r="D803" s="95"/>
      <c r="E803" s="96"/>
      <c r="F803" s="96"/>
      <c r="G803" s="96"/>
      <c r="H803" s="96"/>
      <c r="I803" s="96"/>
      <c r="J803" s="96"/>
      <c r="K803" s="96"/>
    </row>
    <row r="804" spans="2:11">
      <c r="B804" s="95"/>
      <c r="C804" s="95"/>
      <c r="D804" s="95"/>
      <c r="E804" s="96"/>
      <c r="F804" s="96"/>
      <c r="G804" s="96"/>
      <c r="H804" s="96"/>
      <c r="I804" s="96"/>
      <c r="J804" s="96"/>
      <c r="K804" s="96"/>
    </row>
    <row r="805" spans="2:11">
      <c r="B805" s="95"/>
      <c r="C805" s="95"/>
      <c r="D805" s="95"/>
      <c r="E805" s="96"/>
      <c r="F805" s="96"/>
      <c r="G805" s="96"/>
      <c r="H805" s="96"/>
      <c r="I805" s="96"/>
      <c r="J805" s="96"/>
      <c r="K805" s="96"/>
    </row>
    <row r="806" spans="2:11">
      <c r="B806" s="95"/>
      <c r="C806" s="95"/>
      <c r="D806" s="95"/>
      <c r="E806" s="96"/>
      <c r="F806" s="96"/>
      <c r="G806" s="96"/>
      <c r="H806" s="96"/>
      <c r="I806" s="96"/>
      <c r="J806" s="96"/>
      <c r="K806" s="96"/>
    </row>
    <row r="807" spans="2:11">
      <c r="B807" s="95"/>
      <c r="C807" s="95"/>
      <c r="D807" s="95"/>
      <c r="E807" s="96"/>
      <c r="F807" s="96"/>
      <c r="G807" s="96"/>
      <c r="H807" s="96"/>
      <c r="I807" s="96"/>
      <c r="J807" s="96"/>
      <c r="K807" s="96"/>
    </row>
    <row r="808" spans="2:11">
      <c r="B808" s="95"/>
      <c r="C808" s="95"/>
      <c r="D808" s="95"/>
      <c r="E808" s="96"/>
      <c r="F808" s="96"/>
      <c r="G808" s="96"/>
      <c r="H808" s="96"/>
      <c r="I808" s="96"/>
      <c r="J808" s="96"/>
      <c r="K808" s="96"/>
    </row>
    <row r="809" spans="2:11">
      <c r="B809" s="95"/>
      <c r="C809" s="95"/>
      <c r="D809" s="95"/>
      <c r="E809" s="96"/>
      <c r="F809" s="96"/>
      <c r="G809" s="96"/>
      <c r="H809" s="96"/>
      <c r="I809" s="96"/>
      <c r="J809" s="96"/>
      <c r="K809" s="96"/>
    </row>
    <row r="810" spans="2:11">
      <c r="B810" s="95"/>
      <c r="C810" s="95"/>
      <c r="D810" s="95"/>
      <c r="E810" s="96"/>
      <c r="F810" s="96"/>
      <c r="G810" s="96"/>
      <c r="H810" s="96"/>
      <c r="I810" s="96"/>
      <c r="J810" s="96"/>
      <c r="K810" s="96"/>
    </row>
    <row r="811" spans="2:11">
      <c r="B811" s="95"/>
      <c r="C811" s="95"/>
      <c r="D811" s="95"/>
      <c r="E811" s="96"/>
      <c r="F811" s="96"/>
      <c r="G811" s="96"/>
      <c r="H811" s="96"/>
      <c r="I811" s="96"/>
      <c r="J811" s="96"/>
      <c r="K811" s="96"/>
    </row>
    <row r="812" spans="2:11">
      <c r="B812" s="95"/>
      <c r="C812" s="95"/>
      <c r="D812" s="95"/>
      <c r="E812" s="96"/>
      <c r="F812" s="96"/>
      <c r="G812" s="96"/>
      <c r="H812" s="96"/>
      <c r="I812" s="96"/>
      <c r="J812" s="96"/>
      <c r="K812" s="96"/>
    </row>
    <row r="813" spans="2:11">
      <c r="B813" s="95"/>
      <c r="C813" s="95"/>
      <c r="D813" s="95"/>
      <c r="E813" s="96"/>
      <c r="F813" s="96"/>
      <c r="G813" s="96"/>
      <c r="H813" s="96"/>
      <c r="I813" s="96"/>
      <c r="J813" s="96"/>
      <c r="K813" s="96"/>
    </row>
    <row r="814" spans="2:11">
      <c r="B814" s="95"/>
      <c r="C814" s="95"/>
      <c r="D814" s="95"/>
      <c r="E814" s="96"/>
      <c r="F814" s="96"/>
      <c r="G814" s="96"/>
      <c r="H814" s="96"/>
      <c r="I814" s="96"/>
      <c r="J814" s="96"/>
      <c r="K814" s="96"/>
    </row>
    <row r="815" spans="2:11">
      <c r="B815" s="95"/>
      <c r="C815" s="95"/>
      <c r="D815" s="95"/>
      <c r="E815" s="96"/>
      <c r="F815" s="96"/>
      <c r="G815" s="96"/>
      <c r="H815" s="96"/>
      <c r="I815" s="96"/>
      <c r="J815" s="96"/>
      <c r="K815" s="96"/>
    </row>
    <row r="816" spans="2:11">
      <c r="B816" s="95"/>
      <c r="C816" s="95"/>
      <c r="D816" s="95"/>
      <c r="E816" s="96"/>
      <c r="F816" s="96"/>
      <c r="G816" s="96"/>
      <c r="H816" s="96"/>
      <c r="I816" s="96"/>
      <c r="J816" s="96"/>
      <c r="K816" s="96"/>
    </row>
    <row r="817" spans="2:11">
      <c r="B817" s="95"/>
      <c r="C817" s="95"/>
      <c r="D817" s="95"/>
      <c r="E817" s="96"/>
      <c r="F817" s="96"/>
      <c r="G817" s="96"/>
      <c r="H817" s="96"/>
      <c r="I817" s="96"/>
      <c r="J817" s="96"/>
      <c r="K817" s="96"/>
    </row>
    <row r="818" spans="2:11">
      <c r="B818" s="95"/>
      <c r="C818" s="95"/>
      <c r="D818" s="95"/>
      <c r="E818" s="96"/>
      <c r="F818" s="96"/>
      <c r="G818" s="96"/>
      <c r="H818" s="96"/>
      <c r="I818" s="96"/>
      <c r="J818" s="96"/>
      <c r="K818" s="96"/>
    </row>
    <row r="819" spans="2:11">
      <c r="B819" s="95"/>
      <c r="C819" s="95"/>
      <c r="D819" s="95"/>
      <c r="E819" s="96"/>
      <c r="F819" s="96"/>
      <c r="G819" s="96"/>
      <c r="H819" s="96"/>
      <c r="I819" s="96"/>
      <c r="J819" s="96"/>
      <c r="K819" s="96"/>
    </row>
    <row r="820" spans="2:11">
      <c r="B820" s="95"/>
      <c r="C820" s="95"/>
      <c r="D820" s="95"/>
      <c r="E820" s="96"/>
      <c r="F820" s="96"/>
      <c r="G820" s="96"/>
      <c r="H820" s="96"/>
      <c r="I820" s="96"/>
      <c r="J820" s="96"/>
      <c r="K820" s="96"/>
    </row>
    <row r="821" spans="2:11">
      <c r="B821" s="95"/>
      <c r="C821" s="95"/>
      <c r="D821" s="95"/>
      <c r="E821" s="96"/>
      <c r="F821" s="96"/>
      <c r="G821" s="96"/>
      <c r="H821" s="96"/>
      <c r="I821" s="96"/>
      <c r="J821" s="96"/>
      <c r="K821" s="96"/>
    </row>
    <row r="822" spans="2:11">
      <c r="B822" s="95"/>
      <c r="C822" s="95"/>
      <c r="D822" s="95"/>
      <c r="E822" s="96"/>
      <c r="F822" s="96"/>
      <c r="G822" s="96"/>
      <c r="H822" s="96"/>
      <c r="I822" s="96"/>
      <c r="J822" s="96"/>
      <c r="K822" s="96"/>
    </row>
    <row r="823" spans="2:11">
      <c r="B823" s="95"/>
      <c r="C823" s="95"/>
      <c r="D823" s="95"/>
      <c r="E823" s="96"/>
      <c r="F823" s="96"/>
      <c r="G823" s="96"/>
      <c r="H823" s="96"/>
      <c r="I823" s="96"/>
      <c r="J823" s="96"/>
      <c r="K823" s="96"/>
    </row>
    <row r="824" spans="2:11">
      <c r="B824" s="95"/>
      <c r="C824" s="95"/>
      <c r="D824" s="95"/>
      <c r="E824" s="96"/>
      <c r="F824" s="96"/>
      <c r="G824" s="96"/>
      <c r="H824" s="96"/>
      <c r="I824" s="96"/>
      <c r="J824" s="96"/>
      <c r="K824" s="96"/>
    </row>
    <row r="825" spans="2:11">
      <c r="B825" s="95"/>
      <c r="C825" s="95"/>
      <c r="D825" s="95"/>
      <c r="E825" s="96"/>
      <c r="F825" s="96"/>
      <c r="G825" s="96"/>
      <c r="H825" s="96"/>
      <c r="I825" s="96"/>
      <c r="J825" s="96"/>
      <c r="K825" s="96"/>
    </row>
    <row r="826" spans="2:11">
      <c r="B826" s="95"/>
      <c r="C826" s="95"/>
      <c r="D826" s="95"/>
      <c r="E826" s="96"/>
      <c r="F826" s="96"/>
      <c r="G826" s="96"/>
      <c r="H826" s="96"/>
      <c r="I826" s="96"/>
      <c r="J826" s="96"/>
      <c r="K826" s="96"/>
    </row>
    <row r="827" spans="2:11">
      <c r="B827" s="95"/>
      <c r="C827" s="95"/>
      <c r="D827" s="95"/>
      <c r="E827" s="96"/>
      <c r="F827" s="96"/>
      <c r="G827" s="96"/>
      <c r="H827" s="96"/>
      <c r="I827" s="96"/>
      <c r="J827" s="96"/>
      <c r="K827" s="96"/>
    </row>
    <row r="828" spans="2:11">
      <c r="B828" s="95"/>
      <c r="C828" s="95"/>
      <c r="D828" s="95"/>
      <c r="E828" s="96"/>
      <c r="F828" s="96"/>
      <c r="G828" s="96"/>
      <c r="H828" s="96"/>
      <c r="I828" s="96"/>
      <c r="J828" s="96"/>
      <c r="K828" s="96"/>
    </row>
    <row r="829" spans="2:11">
      <c r="B829" s="95"/>
      <c r="C829" s="95"/>
      <c r="D829" s="95"/>
      <c r="E829" s="96"/>
      <c r="F829" s="96"/>
      <c r="G829" s="96"/>
      <c r="H829" s="96"/>
      <c r="I829" s="96"/>
      <c r="J829" s="96"/>
      <c r="K829" s="96"/>
    </row>
    <row r="830" spans="2:11">
      <c r="B830" s="95"/>
      <c r="C830" s="95"/>
      <c r="D830" s="95"/>
      <c r="E830" s="96"/>
      <c r="F830" s="96"/>
      <c r="G830" s="96"/>
      <c r="H830" s="96"/>
      <c r="I830" s="96"/>
      <c r="J830" s="96"/>
      <c r="K830" s="96"/>
    </row>
    <row r="831" spans="2:11">
      <c r="B831" s="95"/>
      <c r="C831" s="95"/>
      <c r="D831" s="95"/>
      <c r="E831" s="96"/>
      <c r="F831" s="96"/>
      <c r="G831" s="96"/>
      <c r="H831" s="96"/>
      <c r="I831" s="96"/>
      <c r="J831" s="96"/>
      <c r="K831" s="96"/>
    </row>
    <row r="832" spans="2:11">
      <c r="B832" s="95"/>
      <c r="C832" s="95"/>
      <c r="D832" s="95"/>
      <c r="E832" s="96"/>
      <c r="F832" s="96"/>
      <c r="G832" s="96"/>
      <c r="H832" s="96"/>
      <c r="I832" s="96"/>
      <c r="J832" s="96"/>
      <c r="K832" s="96"/>
    </row>
    <row r="833" spans="2:11">
      <c r="B833" s="95"/>
      <c r="C833" s="95"/>
      <c r="D833" s="95"/>
      <c r="E833" s="96"/>
      <c r="F833" s="96"/>
      <c r="G833" s="96"/>
      <c r="H833" s="96"/>
      <c r="I833" s="96"/>
      <c r="J833" s="96"/>
      <c r="K833" s="96"/>
    </row>
    <row r="834" spans="2:11">
      <c r="B834" s="95"/>
      <c r="C834" s="95"/>
      <c r="D834" s="95"/>
      <c r="E834" s="96"/>
      <c r="F834" s="96"/>
      <c r="G834" s="96"/>
      <c r="H834" s="96"/>
      <c r="I834" s="96"/>
      <c r="J834" s="96"/>
      <c r="K834" s="96"/>
    </row>
    <row r="835" spans="2:11">
      <c r="B835" s="95"/>
      <c r="C835" s="95"/>
      <c r="D835" s="95"/>
      <c r="E835" s="96"/>
      <c r="F835" s="96"/>
      <c r="G835" s="96"/>
      <c r="H835" s="96"/>
      <c r="I835" s="96"/>
      <c r="J835" s="96"/>
      <c r="K835" s="96"/>
    </row>
    <row r="836" spans="2:11">
      <c r="B836" s="95"/>
      <c r="C836" s="95"/>
      <c r="D836" s="95"/>
      <c r="E836" s="96"/>
      <c r="F836" s="96"/>
      <c r="G836" s="96"/>
      <c r="H836" s="96"/>
      <c r="I836" s="96"/>
      <c r="J836" s="96"/>
      <c r="K836" s="96"/>
    </row>
    <row r="837" spans="2:11">
      <c r="B837" s="95"/>
      <c r="C837" s="95"/>
      <c r="D837" s="95"/>
      <c r="E837" s="96"/>
      <c r="F837" s="96"/>
      <c r="G837" s="96"/>
      <c r="H837" s="96"/>
      <c r="I837" s="96"/>
      <c r="J837" s="96"/>
      <c r="K837" s="96"/>
    </row>
    <row r="838" spans="2:11">
      <c r="B838" s="95"/>
      <c r="C838" s="95"/>
      <c r="D838" s="95"/>
      <c r="E838" s="96"/>
      <c r="F838" s="96"/>
      <c r="G838" s="96"/>
      <c r="H838" s="96"/>
      <c r="I838" s="96"/>
      <c r="J838" s="96"/>
      <c r="K838" s="96"/>
    </row>
    <row r="839" spans="2:11">
      <c r="B839" s="95"/>
      <c r="C839" s="95"/>
      <c r="D839" s="95"/>
      <c r="E839" s="96"/>
      <c r="F839" s="96"/>
      <c r="G839" s="96"/>
      <c r="H839" s="96"/>
      <c r="I839" s="96"/>
      <c r="J839" s="96"/>
      <c r="K839" s="96"/>
    </row>
    <row r="840" spans="2:11">
      <c r="B840" s="95"/>
      <c r="C840" s="95"/>
      <c r="D840" s="95"/>
      <c r="E840" s="96"/>
      <c r="F840" s="96"/>
      <c r="G840" s="96"/>
      <c r="H840" s="96"/>
      <c r="I840" s="96"/>
      <c r="J840" s="96"/>
      <c r="K840" s="96"/>
    </row>
    <row r="841" spans="2:11">
      <c r="B841" s="95"/>
      <c r="C841" s="95"/>
      <c r="D841" s="95"/>
      <c r="E841" s="96"/>
      <c r="F841" s="96"/>
      <c r="G841" s="96"/>
      <c r="H841" s="96"/>
      <c r="I841" s="96"/>
      <c r="J841" s="96"/>
      <c r="K841" s="96"/>
    </row>
    <row r="842" spans="2:11">
      <c r="B842" s="95"/>
      <c r="C842" s="95"/>
      <c r="D842" s="95"/>
      <c r="E842" s="96"/>
      <c r="F842" s="96"/>
      <c r="G842" s="96"/>
      <c r="H842" s="96"/>
      <c r="I842" s="96"/>
      <c r="J842" s="96"/>
      <c r="K842" s="96"/>
    </row>
    <row r="843" spans="2:11">
      <c r="B843" s="95"/>
      <c r="C843" s="95"/>
      <c r="D843" s="95"/>
      <c r="E843" s="96"/>
      <c r="F843" s="96"/>
      <c r="G843" s="96"/>
      <c r="H843" s="96"/>
      <c r="I843" s="96"/>
      <c r="J843" s="96"/>
      <c r="K843" s="96"/>
    </row>
    <row r="844" spans="2:11">
      <c r="B844" s="95"/>
      <c r="C844" s="95"/>
      <c r="D844" s="95"/>
      <c r="E844" s="96"/>
      <c r="F844" s="96"/>
      <c r="G844" s="96"/>
      <c r="H844" s="96"/>
      <c r="I844" s="96"/>
      <c r="J844" s="96"/>
      <c r="K844" s="96"/>
    </row>
    <row r="845" spans="2:11">
      <c r="B845" s="95"/>
      <c r="C845" s="95"/>
      <c r="D845" s="95"/>
      <c r="E845" s="96"/>
      <c r="F845" s="96"/>
      <c r="G845" s="96"/>
      <c r="H845" s="96"/>
      <c r="I845" s="96"/>
      <c r="J845" s="96"/>
      <c r="K845" s="96"/>
    </row>
    <row r="846" spans="2:11">
      <c r="B846" s="95"/>
      <c r="C846" s="95"/>
      <c r="D846" s="95"/>
      <c r="E846" s="96"/>
      <c r="F846" s="96"/>
      <c r="G846" s="96"/>
      <c r="H846" s="96"/>
      <c r="I846" s="96"/>
      <c r="J846" s="96"/>
      <c r="K846" s="96"/>
    </row>
    <row r="847" spans="2:11">
      <c r="B847" s="95"/>
      <c r="C847" s="95"/>
      <c r="D847" s="95"/>
      <c r="E847" s="96"/>
      <c r="F847" s="96"/>
      <c r="G847" s="96"/>
      <c r="H847" s="96"/>
      <c r="I847" s="96"/>
      <c r="J847" s="96"/>
      <c r="K847" s="96"/>
    </row>
    <row r="848" spans="2:11">
      <c r="B848" s="95"/>
      <c r="C848" s="95"/>
      <c r="D848" s="95"/>
      <c r="E848" s="96"/>
      <c r="F848" s="96"/>
      <c r="G848" s="96"/>
      <c r="H848" s="96"/>
      <c r="I848" s="96"/>
      <c r="J848" s="96"/>
      <c r="K848" s="96"/>
    </row>
    <row r="849" spans="2:11">
      <c r="B849" s="95"/>
      <c r="C849" s="95"/>
      <c r="D849" s="95"/>
      <c r="E849" s="96"/>
      <c r="F849" s="96"/>
      <c r="G849" s="96"/>
      <c r="H849" s="96"/>
      <c r="I849" s="96"/>
      <c r="J849" s="96"/>
      <c r="K849" s="96"/>
    </row>
    <row r="850" spans="2:11">
      <c r="B850" s="95"/>
      <c r="C850" s="95"/>
      <c r="D850" s="95"/>
      <c r="E850" s="96"/>
      <c r="F850" s="96"/>
      <c r="G850" s="96"/>
      <c r="H850" s="96"/>
      <c r="I850" s="96"/>
      <c r="J850" s="96"/>
      <c r="K850" s="96"/>
    </row>
    <row r="851" spans="2:11">
      <c r="B851" s="95"/>
      <c r="C851" s="95"/>
      <c r="D851" s="95"/>
      <c r="E851" s="96"/>
      <c r="F851" s="96"/>
      <c r="G851" s="96"/>
      <c r="H851" s="96"/>
      <c r="I851" s="96"/>
      <c r="J851" s="96"/>
      <c r="K851" s="96"/>
    </row>
    <row r="852" spans="2:11">
      <c r="B852" s="95"/>
      <c r="C852" s="95"/>
      <c r="D852" s="95"/>
      <c r="E852" s="96"/>
      <c r="F852" s="96"/>
      <c r="G852" s="96"/>
      <c r="H852" s="96"/>
      <c r="I852" s="96"/>
      <c r="J852" s="96"/>
      <c r="K852" s="96"/>
    </row>
    <row r="853" spans="2:11">
      <c r="B853" s="95"/>
      <c r="C853" s="95"/>
      <c r="D853" s="95"/>
      <c r="E853" s="96"/>
      <c r="F853" s="96"/>
      <c r="G853" s="96"/>
      <c r="H853" s="96"/>
      <c r="I853" s="96"/>
      <c r="J853" s="96"/>
      <c r="K853" s="96"/>
    </row>
    <row r="854" spans="2:11">
      <c r="B854" s="95"/>
      <c r="C854" s="95"/>
      <c r="D854" s="95"/>
      <c r="E854" s="96"/>
      <c r="F854" s="96"/>
      <c r="G854" s="96"/>
      <c r="H854" s="96"/>
      <c r="I854" s="96"/>
      <c r="J854" s="96"/>
      <c r="K854" s="96"/>
    </row>
    <row r="855" spans="2:11">
      <c r="B855" s="95"/>
      <c r="C855" s="95"/>
      <c r="D855" s="95"/>
      <c r="E855" s="96"/>
      <c r="F855" s="96"/>
      <c r="G855" s="96"/>
      <c r="H855" s="96"/>
      <c r="I855" s="96"/>
      <c r="J855" s="96"/>
      <c r="K855" s="96"/>
    </row>
    <row r="856" spans="2:11">
      <c r="B856" s="95"/>
      <c r="C856" s="95"/>
      <c r="D856" s="95"/>
      <c r="E856" s="96"/>
      <c r="F856" s="96"/>
      <c r="G856" s="96"/>
      <c r="H856" s="96"/>
      <c r="I856" s="96"/>
      <c r="J856" s="96"/>
      <c r="K856" s="96"/>
    </row>
    <row r="857" spans="2:11">
      <c r="B857" s="95"/>
      <c r="C857" s="95"/>
      <c r="D857" s="95"/>
      <c r="E857" s="96"/>
      <c r="F857" s="96"/>
      <c r="G857" s="96"/>
      <c r="H857" s="96"/>
      <c r="I857" s="96"/>
      <c r="J857" s="96"/>
      <c r="K857" s="96"/>
    </row>
    <row r="858" spans="2:11">
      <c r="B858" s="95"/>
      <c r="C858" s="95"/>
      <c r="D858" s="95"/>
      <c r="E858" s="96"/>
      <c r="F858" s="96"/>
      <c r="G858" s="96"/>
      <c r="H858" s="96"/>
      <c r="I858" s="96"/>
      <c r="J858" s="96"/>
      <c r="K858" s="96"/>
    </row>
    <row r="859" spans="2:11">
      <c r="B859" s="95"/>
      <c r="C859" s="95"/>
      <c r="D859" s="95"/>
      <c r="E859" s="96"/>
      <c r="F859" s="96"/>
      <c r="G859" s="96"/>
      <c r="H859" s="96"/>
      <c r="I859" s="96"/>
      <c r="J859" s="96"/>
      <c r="K859" s="96"/>
    </row>
    <row r="860" spans="2:11">
      <c r="B860" s="95"/>
      <c r="C860" s="95"/>
      <c r="D860" s="95"/>
      <c r="E860" s="96"/>
      <c r="F860" s="96"/>
      <c r="G860" s="96"/>
      <c r="H860" s="96"/>
      <c r="I860" s="96"/>
      <c r="J860" s="96"/>
      <c r="K860" s="96"/>
    </row>
    <row r="861" spans="2:11">
      <c r="B861" s="95"/>
      <c r="C861" s="95"/>
      <c r="D861" s="95"/>
      <c r="E861" s="96"/>
      <c r="F861" s="96"/>
      <c r="G861" s="96"/>
      <c r="H861" s="96"/>
      <c r="I861" s="96"/>
      <c r="J861" s="96"/>
      <c r="K861" s="96"/>
    </row>
    <row r="862" spans="2:11">
      <c r="B862" s="95"/>
      <c r="C862" s="95"/>
      <c r="D862" s="95"/>
      <c r="E862" s="96"/>
      <c r="F862" s="96"/>
      <c r="G862" s="96"/>
      <c r="H862" s="96"/>
      <c r="I862" s="96"/>
      <c r="J862" s="96"/>
      <c r="K862" s="96"/>
    </row>
    <row r="863" spans="2:11">
      <c r="B863" s="95"/>
      <c r="C863" s="95"/>
      <c r="D863" s="95"/>
      <c r="E863" s="96"/>
      <c r="F863" s="96"/>
      <c r="G863" s="96"/>
      <c r="H863" s="96"/>
      <c r="I863" s="96"/>
      <c r="J863" s="96"/>
      <c r="K863" s="96"/>
    </row>
    <row r="864" spans="2:11">
      <c r="B864" s="95"/>
      <c r="C864" s="95"/>
      <c r="D864" s="95"/>
      <c r="E864" s="96"/>
      <c r="F864" s="96"/>
      <c r="G864" s="96"/>
      <c r="H864" s="96"/>
      <c r="I864" s="96"/>
      <c r="J864" s="96"/>
      <c r="K864" s="96"/>
    </row>
    <row r="865" spans="2:11">
      <c r="B865" s="95"/>
      <c r="C865" s="95"/>
      <c r="D865" s="95"/>
      <c r="E865" s="96"/>
      <c r="F865" s="96"/>
      <c r="G865" s="96"/>
      <c r="H865" s="96"/>
      <c r="I865" s="96"/>
      <c r="J865" s="96"/>
      <c r="K865" s="96"/>
    </row>
    <row r="866" spans="2:11">
      <c r="B866" s="95"/>
      <c r="C866" s="95"/>
      <c r="D866" s="95"/>
      <c r="E866" s="96"/>
      <c r="F866" s="96"/>
      <c r="G866" s="96"/>
      <c r="H866" s="96"/>
      <c r="I866" s="96"/>
      <c r="J866" s="96"/>
      <c r="K866" s="96"/>
    </row>
    <row r="867" spans="2:11">
      <c r="B867" s="95"/>
      <c r="C867" s="95"/>
      <c r="D867" s="95"/>
      <c r="E867" s="96"/>
      <c r="F867" s="96"/>
      <c r="G867" s="96"/>
      <c r="H867" s="96"/>
      <c r="I867" s="96"/>
      <c r="J867" s="96"/>
      <c r="K867" s="96"/>
    </row>
    <row r="868" spans="2:11">
      <c r="B868" s="95"/>
      <c r="C868" s="95"/>
      <c r="D868" s="95"/>
      <c r="E868" s="96"/>
      <c r="F868" s="96"/>
      <c r="G868" s="96"/>
      <c r="H868" s="96"/>
      <c r="I868" s="96"/>
      <c r="J868" s="96"/>
      <c r="K868" s="96"/>
    </row>
    <row r="869" spans="2:11">
      <c r="B869" s="95"/>
      <c r="C869" s="95"/>
      <c r="D869" s="95"/>
      <c r="E869" s="96"/>
      <c r="F869" s="96"/>
      <c r="G869" s="96"/>
      <c r="H869" s="96"/>
      <c r="I869" s="96"/>
      <c r="J869" s="96"/>
      <c r="K869" s="96"/>
    </row>
    <row r="870" spans="2:11">
      <c r="B870" s="95"/>
      <c r="C870" s="95"/>
      <c r="D870" s="95"/>
      <c r="E870" s="96"/>
      <c r="F870" s="96"/>
      <c r="G870" s="96"/>
      <c r="H870" s="96"/>
      <c r="I870" s="96"/>
      <c r="J870" s="96"/>
      <c r="K870" s="96"/>
    </row>
    <row r="871" spans="2:11">
      <c r="B871" s="95"/>
      <c r="C871" s="95"/>
      <c r="D871" s="95"/>
      <c r="E871" s="96"/>
      <c r="F871" s="96"/>
      <c r="G871" s="96"/>
      <c r="H871" s="96"/>
      <c r="I871" s="96"/>
      <c r="J871" s="96"/>
      <c r="K871" s="96"/>
    </row>
    <row r="872" spans="2:11">
      <c r="B872" s="95"/>
      <c r="C872" s="95"/>
      <c r="D872" s="95"/>
      <c r="E872" s="96"/>
      <c r="F872" s="96"/>
      <c r="G872" s="96"/>
      <c r="H872" s="96"/>
      <c r="I872" s="96"/>
      <c r="J872" s="96"/>
      <c r="K872" s="96"/>
    </row>
    <row r="873" spans="2:11">
      <c r="B873" s="95"/>
      <c r="C873" s="95"/>
      <c r="D873" s="95"/>
      <c r="E873" s="96"/>
      <c r="F873" s="96"/>
      <c r="G873" s="96"/>
      <c r="H873" s="96"/>
      <c r="I873" s="96"/>
      <c r="J873" s="96"/>
      <c r="K873" s="96"/>
    </row>
    <row r="874" spans="2:11">
      <c r="B874" s="95"/>
      <c r="C874" s="95"/>
      <c r="D874" s="95"/>
      <c r="E874" s="96"/>
      <c r="F874" s="96"/>
      <c r="G874" s="96"/>
      <c r="H874" s="96"/>
      <c r="I874" s="96"/>
      <c r="J874" s="96"/>
      <c r="K874" s="96"/>
    </row>
    <row r="875" spans="2:11">
      <c r="B875" s="95"/>
      <c r="C875" s="95"/>
      <c r="D875" s="95"/>
      <c r="E875" s="96"/>
      <c r="F875" s="96"/>
      <c r="G875" s="96"/>
      <c r="H875" s="96"/>
      <c r="I875" s="96"/>
      <c r="J875" s="96"/>
      <c r="K875" s="96"/>
    </row>
    <row r="876" spans="2:11">
      <c r="B876" s="95"/>
      <c r="C876" s="95"/>
      <c r="D876" s="95"/>
      <c r="E876" s="96"/>
      <c r="F876" s="96"/>
      <c r="G876" s="96"/>
      <c r="H876" s="96"/>
      <c r="I876" s="96"/>
      <c r="J876" s="96"/>
      <c r="K876" s="96"/>
    </row>
    <row r="877" spans="2:11">
      <c r="B877" s="95"/>
      <c r="C877" s="95"/>
      <c r="D877" s="95"/>
      <c r="E877" s="96"/>
      <c r="F877" s="96"/>
      <c r="G877" s="96"/>
      <c r="H877" s="96"/>
      <c r="I877" s="96"/>
      <c r="J877" s="96"/>
      <c r="K877" s="96"/>
    </row>
    <row r="878" spans="2:11">
      <c r="B878" s="95"/>
      <c r="C878" s="95"/>
      <c r="D878" s="95"/>
      <c r="E878" s="96"/>
      <c r="F878" s="96"/>
      <c r="G878" s="96"/>
      <c r="H878" s="96"/>
      <c r="I878" s="96"/>
      <c r="J878" s="96"/>
      <c r="K878" s="96"/>
    </row>
    <row r="879" spans="2:11">
      <c r="B879" s="95"/>
      <c r="C879" s="95"/>
      <c r="D879" s="95"/>
      <c r="E879" s="96"/>
      <c r="F879" s="96"/>
      <c r="G879" s="96"/>
      <c r="H879" s="96"/>
      <c r="I879" s="96"/>
      <c r="J879" s="96"/>
      <c r="K879" s="96"/>
    </row>
    <row r="880" spans="2:11">
      <c r="B880" s="95"/>
      <c r="C880" s="95"/>
      <c r="D880" s="95"/>
      <c r="E880" s="96"/>
      <c r="F880" s="96"/>
      <c r="G880" s="96"/>
      <c r="H880" s="96"/>
      <c r="I880" s="96"/>
      <c r="J880" s="96"/>
      <c r="K880" s="96"/>
    </row>
    <row r="881" spans="2:11">
      <c r="B881" s="95"/>
      <c r="C881" s="95"/>
      <c r="D881" s="95"/>
      <c r="E881" s="96"/>
      <c r="F881" s="96"/>
      <c r="G881" s="96"/>
      <c r="H881" s="96"/>
      <c r="I881" s="96"/>
      <c r="J881" s="96"/>
      <c r="K881" s="96"/>
    </row>
    <row r="882" spans="2:11">
      <c r="B882" s="95"/>
      <c r="C882" s="95"/>
      <c r="D882" s="95"/>
      <c r="E882" s="96"/>
      <c r="F882" s="96"/>
      <c r="G882" s="96"/>
      <c r="H882" s="96"/>
      <c r="I882" s="96"/>
      <c r="J882" s="96"/>
      <c r="K882" s="96"/>
    </row>
    <row r="883" spans="2:11">
      <c r="B883" s="95"/>
      <c r="C883" s="95"/>
      <c r="D883" s="95"/>
      <c r="E883" s="96"/>
      <c r="F883" s="96"/>
      <c r="G883" s="96"/>
      <c r="H883" s="96"/>
      <c r="I883" s="96"/>
      <c r="J883" s="96"/>
      <c r="K883" s="96"/>
    </row>
    <row r="884" spans="2:11">
      <c r="B884" s="95"/>
      <c r="C884" s="95"/>
      <c r="D884" s="95"/>
      <c r="E884" s="96"/>
      <c r="F884" s="96"/>
      <c r="G884" s="96"/>
      <c r="H884" s="96"/>
      <c r="I884" s="96"/>
      <c r="J884" s="96"/>
      <c r="K884" s="96"/>
    </row>
    <row r="885" spans="2:11">
      <c r="B885" s="95"/>
      <c r="C885" s="95"/>
      <c r="D885" s="95"/>
      <c r="E885" s="96"/>
      <c r="F885" s="96"/>
      <c r="G885" s="96"/>
      <c r="H885" s="96"/>
      <c r="I885" s="96"/>
      <c r="J885" s="96"/>
      <c r="K885" s="96"/>
    </row>
    <row r="886" spans="2:11">
      <c r="B886" s="95"/>
      <c r="C886" s="95"/>
      <c r="D886" s="95"/>
      <c r="E886" s="96"/>
      <c r="F886" s="96"/>
      <c r="G886" s="96"/>
      <c r="H886" s="96"/>
      <c r="I886" s="96"/>
      <c r="J886" s="96"/>
      <c r="K886" s="96"/>
    </row>
    <row r="887" spans="2:11">
      <c r="B887" s="95"/>
      <c r="C887" s="95"/>
      <c r="D887" s="95"/>
      <c r="E887" s="96"/>
      <c r="F887" s="96"/>
      <c r="G887" s="96"/>
      <c r="H887" s="96"/>
      <c r="I887" s="96"/>
      <c r="J887" s="96"/>
      <c r="K887" s="96"/>
    </row>
    <row r="888" spans="2:11">
      <c r="B888" s="95"/>
      <c r="C888" s="95"/>
      <c r="D888" s="95"/>
      <c r="E888" s="96"/>
      <c r="F888" s="96"/>
      <c r="G888" s="96"/>
      <c r="H888" s="96"/>
      <c r="I888" s="96"/>
      <c r="J888" s="96"/>
      <c r="K888" s="96"/>
    </row>
    <row r="889" spans="2:11">
      <c r="B889" s="95"/>
      <c r="C889" s="95"/>
      <c r="D889" s="95"/>
      <c r="E889" s="96"/>
      <c r="F889" s="96"/>
      <c r="G889" s="96"/>
      <c r="H889" s="96"/>
      <c r="I889" s="96"/>
      <c r="J889" s="96"/>
      <c r="K889" s="96"/>
    </row>
    <row r="890" spans="2:11">
      <c r="B890" s="95"/>
      <c r="C890" s="95"/>
      <c r="D890" s="95"/>
      <c r="E890" s="96"/>
      <c r="F890" s="96"/>
      <c r="G890" s="96"/>
      <c r="H890" s="96"/>
      <c r="I890" s="96"/>
      <c r="J890" s="96"/>
      <c r="K890" s="96"/>
    </row>
    <row r="891" spans="2:11">
      <c r="B891" s="95"/>
      <c r="C891" s="95"/>
      <c r="D891" s="95"/>
      <c r="E891" s="96"/>
      <c r="F891" s="96"/>
      <c r="G891" s="96"/>
      <c r="H891" s="96"/>
      <c r="I891" s="96"/>
      <c r="J891" s="96"/>
      <c r="K891" s="96"/>
    </row>
    <row r="892" spans="2:11">
      <c r="B892" s="95"/>
      <c r="C892" s="95"/>
      <c r="D892" s="95"/>
      <c r="E892" s="96"/>
      <c r="F892" s="96"/>
      <c r="G892" s="96"/>
      <c r="H892" s="96"/>
      <c r="I892" s="96"/>
      <c r="J892" s="96"/>
      <c r="K892" s="96"/>
    </row>
    <row r="893" spans="2:11">
      <c r="B893" s="95"/>
      <c r="C893" s="95"/>
      <c r="D893" s="95"/>
      <c r="E893" s="96"/>
      <c r="F893" s="96"/>
      <c r="G893" s="96"/>
      <c r="H893" s="96"/>
      <c r="I893" s="96"/>
      <c r="J893" s="96"/>
      <c r="K893" s="96"/>
    </row>
    <row r="894" spans="2:11">
      <c r="B894" s="95"/>
      <c r="C894" s="95"/>
      <c r="D894" s="95"/>
      <c r="E894" s="96"/>
      <c r="F894" s="96"/>
      <c r="G894" s="96"/>
      <c r="H894" s="96"/>
      <c r="I894" s="96"/>
      <c r="J894" s="96"/>
      <c r="K894" s="96"/>
    </row>
    <row r="895" spans="2:11">
      <c r="B895" s="95"/>
      <c r="C895" s="95"/>
      <c r="D895" s="95"/>
      <c r="E895" s="96"/>
      <c r="F895" s="96"/>
      <c r="G895" s="96"/>
      <c r="H895" s="96"/>
      <c r="I895" s="96"/>
      <c r="J895" s="96"/>
      <c r="K895" s="96"/>
    </row>
    <row r="896" spans="2:11">
      <c r="B896" s="95"/>
      <c r="C896" s="95"/>
      <c r="D896" s="95"/>
      <c r="E896" s="96"/>
      <c r="F896" s="96"/>
      <c r="G896" s="96"/>
      <c r="H896" s="96"/>
      <c r="I896" s="96"/>
      <c r="J896" s="96"/>
      <c r="K896" s="96"/>
    </row>
    <row r="897" spans="2:11">
      <c r="B897" s="95"/>
      <c r="C897" s="95"/>
      <c r="D897" s="95"/>
      <c r="E897" s="96"/>
      <c r="F897" s="96"/>
      <c r="G897" s="96"/>
      <c r="H897" s="96"/>
      <c r="I897" s="96"/>
      <c r="J897" s="96"/>
      <c r="K897" s="96"/>
    </row>
    <row r="898" spans="2:11">
      <c r="B898" s="95"/>
      <c r="C898" s="95"/>
      <c r="D898" s="95"/>
      <c r="E898" s="96"/>
      <c r="F898" s="96"/>
      <c r="G898" s="96"/>
      <c r="H898" s="96"/>
      <c r="I898" s="96"/>
      <c r="J898" s="96"/>
      <c r="K898" s="96"/>
    </row>
    <row r="899" spans="2:11">
      <c r="B899" s="95"/>
      <c r="C899" s="95"/>
      <c r="D899" s="95"/>
      <c r="E899" s="96"/>
      <c r="F899" s="96"/>
      <c r="G899" s="96"/>
      <c r="H899" s="96"/>
      <c r="I899" s="96"/>
      <c r="J899" s="96"/>
      <c r="K899" s="96"/>
    </row>
    <row r="900" spans="2:11">
      <c r="B900" s="95"/>
      <c r="C900" s="95"/>
      <c r="D900" s="95"/>
      <c r="E900" s="96"/>
      <c r="F900" s="96"/>
      <c r="G900" s="96"/>
      <c r="H900" s="96"/>
      <c r="I900" s="96"/>
      <c r="J900" s="96"/>
      <c r="K900" s="96"/>
    </row>
    <row r="901" spans="2:11">
      <c r="B901" s="95"/>
      <c r="C901" s="95"/>
      <c r="D901" s="95"/>
      <c r="E901" s="96"/>
      <c r="F901" s="96"/>
      <c r="G901" s="96"/>
      <c r="H901" s="96"/>
      <c r="I901" s="96"/>
      <c r="J901" s="96"/>
      <c r="K901" s="96"/>
    </row>
    <row r="902" spans="2:11">
      <c r="B902" s="95"/>
      <c r="C902" s="95"/>
      <c r="D902" s="95"/>
      <c r="E902" s="96"/>
      <c r="F902" s="96"/>
      <c r="G902" s="96"/>
      <c r="H902" s="96"/>
      <c r="I902" s="96"/>
      <c r="J902" s="96"/>
      <c r="K902" s="96"/>
    </row>
    <row r="903" spans="2:11">
      <c r="B903" s="95"/>
      <c r="C903" s="95"/>
      <c r="D903" s="95"/>
      <c r="E903" s="96"/>
      <c r="F903" s="96"/>
      <c r="G903" s="96"/>
      <c r="H903" s="96"/>
      <c r="I903" s="96"/>
      <c r="J903" s="96"/>
      <c r="K903" s="96"/>
    </row>
    <row r="904" spans="2:11">
      <c r="B904" s="95"/>
      <c r="C904" s="95"/>
      <c r="D904" s="95"/>
      <c r="E904" s="96"/>
      <c r="F904" s="96"/>
      <c r="G904" s="96"/>
      <c r="H904" s="96"/>
      <c r="I904" s="96"/>
      <c r="J904" s="96"/>
      <c r="K904" s="96"/>
    </row>
    <row r="905" spans="2:11">
      <c r="B905" s="95"/>
      <c r="C905" s="95"/>
      <c r="D905" s="95"/>
      <c r="E905" s="96"/>
      <c r="F905" s="96"/>
      <c r="G905" s="96"/>
      <c r="H905" s="96"/>
      <c r="I905" s="96"/>
      <c r="J905" s="96"/>
      <c r="K905" s="96"/>
    </row>
    <row r="906" spans="2:11">
      <c r="B906" s="95"/>
      <c r="C906" s="95"/>
      <c r="D906" s="95"/>
      <c r="E906" s="96"/>
      <c r="F906" s="96"/>
      <c r="G906" s="96"/>
      <c r="H906" s="96"/>
      <c r="I906" s="96"/>
      <c r="J906" s="96"/>
      <c r="K906" s="96"/>
    </row>
    <row r="907" spans="2:11">
      <c r="B907" s="95"/>
      <c r="C907" s="95"/>
      <c r="D907" s="95"/>
      <c r="E907" s="96"/>
      <c r="F907" s="96"/>
      <c r="G907" s="96"/>
      <c r="H907" s="96"/>
      <c r="I907" s="96"/>
      <c r="J907" s="96"/>
      <c r="K907" s="96"/>
    </row>
    <row r="908" spans="2:11">
      <c r="B908" s="95"/>
      <c r="C908" s="95"/>
      <c r="D908" s="95"/>
      <c r="E908" s="96"/>
      <c r="F908" s="96"/>
      <c r="G908" s="96"/>
      <c r="H908" s="96"/>
      <c r="I908" s="96"/>
      <c r="J908" s="96"/>
      <c r="K908" s="96"/>
    </row>
    <row r="909" spans="2:11">
      <c r="B909" s="95"/>
      <c r="C909" s="95"/>
      <c r="D909" s="95"/>
      <c r="E909" s="96"/>
      <c r="F909" s="96"/>
      <c r="G909" s="96"/>
      <c r="H909" s="96"/>
      <c r="I909" s="96"/>
      <c r="J909" s="96"/>
      <c r="K909" s="96"/>
    </row>
    <row r="910" spans="2:11">
      <c r="B910" s="95"/>
      <c r="C910" s="95"/>
      <c r="D910" s="95"/>
      <c r="E910" s="96"/>
      <c r="F910" s="96"/>
      <c r="G910" s="96"/>
      <c r="H910" s="96"/>
      <c r="I910" s="96"/>
      <c r="J910" s="96"/>
      <c r="K910" s="96"/>
    </row>
    <row r="911" spans="2:11">
      <c r="B911" s="95"/>
      <c r="C911" s="95"/>
      <c r="D911" s="95"/>
      <c r="E911" s="96"/>
      <c r="F911" s="96"/>
      <c r="G911" s="96"/>
      <c r="H911" s="96"/>
      <c r="I911" s="96"/>
      <c r="J911" s="96"/>
      <c r="K911" s="96"/>
    </row>
    <row r="912" spans="2:11">
      <c r="B912" s="95"/>
      <c r="C912" s="95"/>
      <c r="D912" s="95"/>
      <c r="E912" s="96"/>
      <c r="F912" s="96"/>
      <c r="G912" s="96"/>
      <c r="H912" s="96"/>
      <c r="I912" s="96"/>
      <c r="J912" s="96"/>
      <c r="K912" s="96"/>
    </row>
    <row r="913" spans="2:11">
      <c r="B913" s="95"/>
      <c r="C913" s="95"/>
      <c r="D913" s="95"/>
      <c r="E913" s="96"/>
      <c r="F913" s="96"/>
      <c r="G913" s="96"/>
      <c r="H913" s="96"/>
      <c r="I913" s="96"/>
      <c r="J913" s="96"/>
      <c r="K913" s="96"/>
    </row>
    <row r="914" spans="2:11">
      <c r="B914" s="95"/>
      <c r="C914" s="95"/>
      <c r="D914" s="95"/>
      <c r="E914" s="96"/>
      <c r="F914" s="96"/>
      <c r="G914" s="96"/>
      <c r="H914" s="96"/>
      <c r="I914" s="96"/>
      <c r="J914" s="96"/>
      <c r="K914" s="96"/>
    </row>
    <row r="915" spans="2:11">
      <c r="B915" s="95"/>
      <c r="C915" s="95"/>
      <c r="D915" s="95"/>
      <c r="E915" s="96"/>
      <c r="F915" s="96"/>
      <c r="G915" s="96"/>
      <c r="H915" s="96"/>
      <c r="I915" s="96"/>
      <c r="J915" s="96"/>
      <c r="K915" s="96"/>
    </row>
    <row r="916" spans="2:11">
      <c r="B916" s="95"/>
      <c r="C916" s="95"/>
      <c r="D916" s="95"/>
      <c r="E916" s="96"/>
      <c r="F916" s="96"/>
      <c r="G916" s="96"/>
      <c r="H916" s="96"/>
      <c r="I916" s="96"/>
      <c r="J916" s="96"/>
      <c r="K916" s="96"/>
    </row>
    <row r="917" spans="2:11">
      <c r="B917" s="95"/>
      <c r="C917" s="95"/>
      <c r="D917" s="95"/>
      <c r="E917" s="96"/>
      <c r="F917" s="96"/>
      <c r="G917" s="96"/>
      <c r="H917" s="96"/>
      <c r="I917" s="96"/>
      <c r="J917" s="96"/>
      <c r="K917" s="96"/>
    </row>
    <row r="918" spans="2:11">
      <c r="B918" s="95"/>
      <c r="C918" s="95"/>
      <c r="D918" s="95"/>
      <c r="E918" s="96"/>
      <c r="F918" s="96"/>
      <c r="G918" s="96"/>
      <c r="H918" s="96"/>
      <c r="I918" s="96"/>
      <c r="J918" s="96"/>
      <c r="K918" s="96"/>
    </row>
    <row r="919" spans="2:11">
      <c r="B919" s="95"/>
      <c r="C919" s="95"/>
      <c r="D919" s="95"/>
      <c r="E919" s="96"/>
      <c r="F919" s="96"/>
      <c r="G919" s="96"/>
      <c r="H919" s="96"/>
      <c r="I919" s="96"/>
      <c r="J919" s="96"/>
      <c r="K919" s="96"/>
    </row>
    <row r="920" spans="2:11">
      <c r="B920" s="95"/>
      <c r="C920" s="95"/>
      <c r="D920" s="95"/>
      <c r="E920" s="96"/>
      <c r="F920" s="96"/>
      <c r="G920" s="96"/>
      <c r="H920" s="96"/>
      <c r="I920" s="96"/>
      <c r="J920" s="96"/>
      <c r="K920" s="96"/>
    </row>
    <row r="921" spans="2:11">
      <c r="B921" s="95"/>
      <c r="C921" s="95"/>
      <c r="D921" s="95"/>
      <c r="E921" s="96"/>
      <c r="F921" s="96"/>
      <c r="G921" s="96"/>
      <c r="H921" s="96"/>
      <c r="I921" s="96"/>
      <c r="J921" s="96"/>
      <c r="K921" s="96"/>
    </row>
    <row r="922" spans="2:11">
      <c r="B922" s="95"/>
      <c r="C922" s="95"/>
      <c r="D922" s="95"/>
      <c r="E922" s="96"/>
      <c r="F922" s="96"/>
      <c r="G922" s="96"/>
      <c r="H922" s="96"/>
      <c r="I922" s="96"/>
      <c r="J922" s="96"/>
      <c r="K922" s="96"/>
    </row>
    <row r="923" spans="2:11">
      <c r="B923" s="95"/>
      <c r="C923" s="95"/>
      <c r="D923" s="95"/>
      <c r="E923" s="96"/>
      <c r="F923" s="96"/>
      <c r="G923" s="96"/>
      <c r="H923" s="96"/>
      <c r="I923" s="96"/>
      <c r="J923" s="96"/>
      <c r="K923" s="96"/>
    </row>
    <row r="924" spans="2:11">
      <c r="B924" s="95"/>
      <c r="C924" s="95"/>
      <c r="D924" s="95"/>
      <c r="E924" s="96"/>
      <c r="F924" s="96"/>
      <c r="G924" s="96"/>
      <c r="H924" s="96"/>
      <c r="I924" s="96"/>
      <c r="J924" s="96"/>
      <c r="K924" s="96"/>
    </row>
    <row r="925" spans="2:11">
      <c r="B925" s="95"/>
      <c r="C925" s="95"/>
      <c r="D925" s="95"/>
      <c r="E925" s="96"/>
      <c r="F925" s="96"/>
      <c r="G925" s="96"/>
      <c r="H925" s="96"/>
      <c r="I925" s="96"/>
      <c r="J925" s="96"/>
      <c r="K925" s="96"/>
    </row>
    <row r="926" spans="2:11">
      <c r="B926" s="95"/>
      <c r="C926" s="95"/>
      <c r="D926" s="95"/>
      <c r="E926" s="96"/>
      <c r="F926" s="96"/>
      <c r="G926" s="96"/>
      <c r="H926" s="96"/>
      <c r="I926" s="96"/>
      <c r="J926" s="96"/>
      <c r="K926" s="96"/>
    </row>
    <row r="927" spans="2:11">
      <c r="B927" s="95"/>
      <c r="C927" s="95"/>
      <c r="D927" s="95"/>
      <c r="E927" s="96"/>
      <c r="F927" s="96"/>
      <c r="G927" s="96"/>
      <c r="H927" s="96"/>
      <c r="I927" s="96"/>
      <c r="J927" s="96"/>
      <c r="K927" s="96"/>
    </row>
    <row r="928" spans="2:11">
      <c r="B928" s="95"/>
      <c r="C928" s="95"/>
      <c r="D928" s="95"/>
      <c r="E928" s="96"/>
      <c r="F928" s="96"/>
      <c r="G928" s="96"/>
      <c r="H928" s="96"/>
      <c r="I928" s="96"/>
      <c r="J928" s="96"/>
      <c r="K928" s="96"/>
    </row>
    <row r="929" spans="2:11">
      <c r="B929" s="95"/>
      <c r="C929" s="95"/>
      <c r="D929" s="95"/>
      <c r="E929" s="96"/>
      <c r="F929" s="96"/>
      <c r="G929" s="96"/>
      <c r="H929" s="96"/>
      <c r="I929" s="96"/>
      <c r="J929" s="96"/>
      <c r="K929" s="96"/>
    </row>
    <row r="930" spans="2:11">
      <c r="B930" s="95"/>
      <c r="C930" s="95"/>
      <c r="D930" s="95"/>
      <c r="E930" s="96"/>
      <c r="F930" s="96"/>
      <c r="G930" s="96"/>
      <c r="H930" s="96"/>
      <c r="I930" s="96"/>
      <c r="J930" s="96"/>
      <c r="K930" s="96"/>
    </row>
    <row r="931" spans="2:11">
      <c r="B931" s="95"/>
      <c r="C931" s="95"/>
      <c r="D931" s="95"/>
      <c r="E931" s="96"/>
      <c r="F931" s="96"/>
      <c r="G931" s="96"/>
      <c r="H931" s="96"/>
      <c r="I931" s="96"/>
      <c r="J931" s="96"/>
      <c r="K931" s="96"/>
    </row>
    <row r="932" spans="2:11">
      <c r="B932" s="95"/>
      <c r="C932" s="95"/>
      <c r="D932" s="95"/>
      <c r="E932" s="96"/>
      <c r="F932" s="96"/>
      <c r="G932" s="96"/>
      <c r="H932" s="96"/>
      <c r="I932" s="96"/>
      <c r="J932" s="96"/>
      <c r="K932" s="96"/>
    </row>
    <row r="933" spans="2:11">
      <c r="B933" s="95"/>
      <c r="C933" s="95"/>
      <c r="D933" s="95"/>
      <c r="E933" s="96"/>
      <c r="F933" s="96"/>
      <c r="G933" s="96"/>
      <c r="H933" s="96"/>
      <c r="I933" s="96"/>
      <c r="J933" s="96"/>
      <c r="K933" s="96"/>
    </row>
    <row r="934" spans="2:11">
      <c r="B934" s="95"/>
      <c r="C934" s="95"/>
      <c r="D934" s="95"/>
      <c r="E934" s="96"/>
      <c r="F934" s="96"/>
      <c r="G934" s="96"/>
      <c r="H934" s="96"/>
      <c r="I934" s="96"/>
      <c r="J934" s="96"/>
      <c r="K934" s="96"/>
    </row>
    <row r="935" spans="2:11">
      <c r="B935" s="95"/>
      <c r="C935" s="95"/>
      <c r="D935" s="95"/>
      <c r="E935" s="96"/>
      <c r="F935" s="96"/>
      <c r="G935" s="96"/>
      <c r="H935" s="96"/>
      <c r="I935" s="96"/>
      <c r="J935" s="96"/>
      <c r="K935" s="96"/>
    </row>
    <row r="936" spans="2:11">
      <c r="B936" s="95"/>
      <c r="C936" s="95"/>
      <c r="D936" s="95"/>
      <c r="E936" s="96"/>
      <c r="F936" s="96"/>
      <c r="G936" s="96"/>
      <c r="H936" s="96"/>
      <c r="I936" s="96"/>
      <c r="J936" s="96"/>
      <c r="K936" s="96"/>
    </row>
    <row r="937" spans="2:11">
      <c r="B937" s="95"/>
      <c r="C937" s="95"/>
      <c r="D937" s="95"/>
      <c r="E937" s="96"/>
      <c r="F937" s="96"/>
      <c r="G937" s="96"/>
      <c r="H937" s="96"/>
      <c r="I937" s="96"/>
      <c r="J937" s="96"/>
      <c r="K937" s="96"/>
    </row>
    <row r="938" spans="2:11">
      <c r="B938" s="95"/>
      <c r="C938" s="95"/>
      <c r="D938" s="95"/>
      <c r="E938" s="96"/>
      <c r="F938" s="96"/>
      <c r="G938" s="96"/>
      <c r="H938" s="96"/>
      <c r="I938" s="96"/>
      <c r="J938" s="96"/>
      <c r="K938" s="96"/>
    </row>
    <row r="939" spans="2:11">
      <c r="B939" s="95"/>
      <c r="C939" s="95"/>
      <c r="D939" s="95"/>
      <c r="E939" s="96"/>
      <c r="F939" s="96"/>
      <c r="G939" s="96"/>
      <c r="H939" s="96"/>
      <c r="I939" s="96"/>
      <c r="J939" s="96"/>
      <c r="K939" s="96"/>
    </row>
    <row r="940" spans="2:11">
      <c r="B940" s="95"/>
      <c r="C940" s="95"/>
      <c r="D940" s="95"/>
      <c r="E940" s="96"/>
      <c r="F940" s="96"/>
      <c r="G940" s="96"/>
      <c r="H940" s="96"/>
      <c r="I940" s="96"/>
      <c r="J940" s="96"/>
      <c r="K940" s="96"/>
    </row>
    <row r="941" spans="2:11">
      <c r="B941" s="95"/>
      <c r="C941" s="95"/>
      <c r="D941" s="95"/>
      <c r="E941" s="96"/>
      <c r="F941" s="96"/>
      <c r="G941" s="96"/>
      <c r="H941" s="96"/>
      <c r="I941" s="96"/>
      <c r="J941" s="96"/>
      <c r="K941" s="96"/>
    </row>
    <row r="942" spans="2:11">
      <c r="B942" s="95"/>
      <c r="C942" s="95"/>
      <c r="D942" s="95"/>
      <c r="E942" s="96"/>
      <c r="F942" s="96"/>
      <c r="G942" s="96"/>
      <c r="H942" s="96"/>
      <c r="I942" s="96"/>
      <c r="J942" s="96"/>
      <c r="K942" s="96"/>
    </row>
    <row r="943" spans="2:11">
      <c r="B943" s="95"/>
      <c r="C943" s="95"/>
      <c r="D943" s="95"/>
      <c r="E943" s="96"/>
      <c r="F943" s="96"/>
      <c r="G943" s="96"/>
      <c r="H943" s="96"/>
      <c r="I943" s="96"/>
      <c r="J943" s="96"/>
      <c r="K943" s="96"/>
    </row>
    <row r="944" spans="2:11">
      <c r="B944" s="95"/>
      <c r="C944" s="95"/>
      <c r="D944" s="95"/>
      <c r="E944" s="96"/>
      <c r="F944" s="96"/>
      <c r="G944" s="96"/>
      <c r="H944" s="96"/>
      <c r="I944" s="96"/>
      <c r="J944" s="96"/>
      <c r="K944" s="96"/>
    </row>
    <row r="945" spans="2:11">
      <c r="B945" s="95"/>
      <c r="C945" s="95"/>
      <c r="D945" s="95"/>
      <c r="E945" s="96"/>
      <c r="F945" s="96"/>
      <c r="G945" s="96"/>
      <c r="H945" s="96"/>
      <c r="I945" s="96"/>
      <c r="J945" s="96"/>
      <c r="K945" s="96"/>
    </row>
    <row r="946" spans="2:11">
      <c r="B946" s="95"/>
      <c r="C946" s="95"/>
      <c r="D946" s="95"/>
      <c r="E946" s="96"/>
      <c r="F946" s="96"/>
      <c r="G946" s="96"/>
      <c r="H946" s="96"/>
      <c r="I946" s="96"/>
      <c r="J946" s="96"/>
      <c r="K946" s="96"/>
    </row>
    <row r="947" spans="2:11">
      <c r="B947" s="95"/>
      <c r="C947" s="95"/>
      <c r="D947" s="95"/>
      <c r="E947" s="96"/>
      <c r="F947" s="96"/>
      <c r="G947" s="96"/>
      <c r="H947" s="96"/>
      <c r="I947" s="96"/>
      <c r="J947" s="96"/>
      <c r="K947" s="96"/>
    </row>
    <row r="948" spans="2:11">
      <c r="B948" s="95"/>
      <c r="C948" s="95"/>
      <c r="D948" s="95"/>
      <c r="E948" s="96"/>
      <c r="F948" s="96"/>
      <c r="G948" s="96"/>
      <c r="H948" s="96"/>
      <c r="I948" s="96"/>
      <c r="J948" s="96"/>
      <c r="K948" s="96"/>
    </row>
    <row r="949" spans="2:11">
      <c r="B949" s="95"/>
      <c r="C949" s="95"/>
      <c r="D949" s="95"/>
      <c r="E949" s="96"/>
      <c r="F949" s="96"/>
      <c r="G949" s="96"/>
      <c r="H949" s="96"/>
      <c r="I949" s="96"/>
      <c r="J949" s="96"/>
      <c r="K949" s="96"/>
    </row>
    <row r="950" spans="2:11">
      <c r="B950" s="95"/>
      <c r="C950" s="95"/>
      <c r="D950" s="95"/>
      <c r="E950" s="96"/>
      <c r="F950" s="96"/>
      <c r="G950" s="96"/>
      <c r="H950" s="96"/>
      <c r="I950" s="96"/>
      <c r="J950" s="96"/>
      <c r="K950" s="96"/>
    </row>
    <row r="951" spans="2:11">
      <c r="B951" s="95"/>
      <c r="C951" s="95"/>
      <c r="D951" s="95"/>
      <c r="E951" s="96"/>
      <c r="F951" s="96"/>
      <c r="G951" s="96"/>
      <c r="H951" s="96"/>
      <c r="I951" s="96"/>
      <c r="J951" s="96"/>
      <c r="K951" s="96"/>
    </row>
    <row r="952" spans="2:11">
      <c r="B952" s="95"/>
      <c r="C952" s="95"/>
      <c r="D952" s="95"/>
      <c r="E952" s="96"/>
      <c r="F952" s="96"/>
      <c r="G952" s="96"/>
      <c r="H952" s="96"/>
      <c r="I952" s="96"/>
      <c r="J952" s="96"/>
      <c r="K952" s="96"/>
    </row>
    <row r="953" spans="2:11">
      <c r="B953" s="95"/>
      <c r="C953" s="95"/>
      <c r="D953" s="95"/>
      <c r="E953" s="96"/>
      <c r="F953" s="96"/>
      <c r="G953" s="96"/>
      <c r="H953" s="96"/>
      <c r="I953" s="96"/>
      <c r="J953" s="96"/>
      <c r="K953" s="96"/>
    </row>
    <row r="954" spans="2:11">
      <c r="B954" s="95"/>
      <c r="C954" s="95"/>
      <c r="D954" s="95"/>
      <c r="E954" s="96"/>
      <c r="F954" s="96"/>
      <c r="G954" s="96"/>
      <c r="H954" s="96"/>
      <c r="I954" s="96"/>
      <c r="J954" s="96"/>
      <c r="K954" s="96"/>
    </row>
    <row r="955" spans="2:11">
      <c r="B955" s="95"/>
      <c r="C955" s="95"/>
      <c r="D955" s="95"/>
      <c r="E955" s="96"/>
      <c r="F955" s="96"/>
      <c r="G955" s="96"/>
      <c r="H955" s="96"/>
      <c r="I955" s="96"/>
      <c r="J955" s="96"/>
      <c r="K955" s="96"/>
    </row>
    <row r="956" spans="2:11">
      <c r="B956" s="95"/>
      <c r="C956" s="95"/>
      <c r="D956" s="95"/>
      <c r="E956" s="96"/>
      <c r="F956" s="96"/>
      <c r="G956" s="96"/>
      <c r="H956" s="96"/>
      <c r="I956" s="96"/>
      <c r="J956" s="96"/>
      <c r="K956" s="96"/>
    </row>
    <row r="957" spans="2:11">
      <c r="B957" s="95"/>
      <c r="C957" s="95"/>
      <c r="D957" s="95"/>
      <c r="E957" s="96"/>
      <c r="F957" s="96"/>
      <c r="G957" s="96"/>
      <c r="H957" s="96"/>
      <c r="I957" s="96"/>
      <c r="J957" s="96"/>
      <c r="K957" s="96"/>
    </row>
    <row r="958" spans="2:11">
      <c r="B958" s="95"/>
      <c r="C958" s="95"/>
      <c r="D958" s="95"/>
      <c r="E958" s="96"/>
      <c r="F958" s="96"/>
      <c r="G958" s="96"/>
      <c r="H958" s="96"/>
      <c r="I958" s="96"/>
      <c r="J958" s="96"/>
      <c r="K958" s="96"/>
    </row>
    <row r="959" spans="2:11">
      <c r="B959" s="95"/>
      <c r="C959" s="95"/>
      <c r="D959" s="95"/>
      <c r="E959" s="96"/>
      <c r="F959" s="96"/>
      <c r="G959" s="96"/>
      <c r="H959" s="96"/>
      <c r="I959" s="96"/>
      <c r="J959" s="96"/>
      <c r="K959" s="96"/>
    </row>
    <row r="960" spans="2:11">
      <c r="B960" s="95"/>
      <c r="C960" s="95"/>
      <c r="D960" s="95"/>
      <c r="E960" s="96"/>
      <c r="F960" s="96"/>
      <c r="G960" s="96"/>
      <c r="H960" s="96"/>
      <c r="I960" s="96"/>
      <c r="J960" s="96"/>
      <c r="K960" s="96"/>
    </row>
    <row r="961" spans="2:11">
      <c r="B961" s="95"/>
      <c r="C961" s="95"/>
      <c r="D961" s="95"/>
      <c r="E961" s="96"/>
      <c r="F961" s="96"/>
      <c r="G961" s="96"/>
      <c r="H961" s="96"/>
      <c r="I961" s="96"/>
      <c r="J961" s="96"/>
      <c r="K961" s="96"/>
    </row>
    <row r="962" spans="2:11">
      <c r="B962" s="95"/>
      <c r="C962" s="95"/>
      <c r="D962" s="95"/>
      <c r="E962" s="96"/>
      <c r="F962" s="96"/>
      <c r="G962" s="96"/>
      <c r="H962" s="96"/>
      <c r="I962" s="96"/>
      <c r="J962" s="96"/>
      <c r="K962" s="96"/>
    </row>
    <row r="963" spans="2:11">
      <c r="B963" s="95"/>
      <c r="C963" s="95"/>
      <c r="D963" s="95"/>
      <c r="E963" s="96"/>
      <c r="F963" s="96"/>
      <c r="G963" s="96"/>
      <c r="H963" s="96"/>
      <c r="I963" s="96"/>
      <c r="J963" s="96"/>
      <c r="K963" s="96"/>
    </row>
    <row r="964" spans="2:11">
      <c r="B964" s="95"/>
      <c r="C964" s="95"/>
      <c r="D964" s="95"/>
      <c r="E964" s="96"/>
      <c r="F964" s="96"/>
      <c r="G964" s="96"/>
      <c r="H964" s="96"/>
      <c r="I964" s="96"/>
      <c r="J964" s="96"/>
      <c r="K964" s="96"/>
    </row>
    <row r="965" spans="2:11">
      <c r="B965" s="95"/>
      <c r="C965" s="95"/>
      <c r="D965" s="95"/>
      <c r="E965" s="96"/>
      <c r="F965" s="96"/>
      <c r="G965" s="96"/>
      <c r="H965" s="96"/>
      <c r="I965" s="96"/>
      <c r="J965" s="96"/>
      <c r="K965" s="96"/>
    </row>
    <row r="966" spans="2:11">
      <c r="B966" s="95"/>
      <c r="C966" s="95"/>
      <c r="D966" s="95"/>
      <c r="E966" s="96"/>
      <c r="F966" s="96"/>
      <c r="G966" s="96"/>
      <c r="H966" s="96"/>
      <c r="I966" s="96"/>
      <c r="J966" s="96"/>
      <c r="K966" s="96"/>
    </row>
    <row r="967" spans="2:11">
      <c r="B967" s="95"/>
      <c r="C967" s="95"/>
      <c r="D967" s="95"/>
      <c r="E967" s="96"/>
      <c r="F967" s="96"/>
      <c r="G967" s="96"/>
      <c r="H967" s="96"/>
      <c r="I967" s="96"/>
      <c r="J967" s="96"/>
      <c r="K967" s="96"/>
    </row>
    <row r="968" spans="2:11">
      <c r="B968" s="95"/>
      <c r="C968" s="95"/>
      <c r="D968" s="95"/>
      <c r="E968" s="96"/>
      <c r="F968" s="96"/>
      <c r="G968" s="96"/>
      <c r="H968" s="96"/>
      <c r="I968" s="96"/>
      <c r="J968" s="96"/>
      <c r="K968" s="96"/>
    </row>
    <row r="969" spans="2:11">
      <c r="B969" s="95"/>
      <c r="C969" s="95"/>
      <c r="D969" s="95"/>
      <c r="E969" s="96"/>
      <c r="F969" s="96"/>
      <c r="G969" s="96"/>
      <c r="H969" s="96"/>
      <c r="I969" s="96"/>
      <c r="J969" s="96"/>
      <c r="K969" s="96"/>
    </row>
    <row r="970" spans="2:11">
      <c r="B970" s="95"/>
      <c r="C970" s="95"/>
      <c r="D970" s="95"/>
      <c r="E970" s="96"/>
      <c r="F970" s="96"/>
      <c r="G970" s="96"/>
      <c r="H970" s="96"/>
      <c r="I970" s="96"/>
      <c r="J970" s="96"/>
      <c r="K970" s="96"/>
    </row>
    <row r="971" spans="2:11">
      <c r="B971" s="95"/>
      <c r="C971" s="95"/>
      <c r="D971" s="95"/>
      <c r="E971" s="96"/>
      <c r="F971" s="96"/>
      <c r="G971" s="96"/>
      <c r="H971" s="96"/>
      <c r="I971" s="96"/>
      <c r="J971" s="96"/>
      <c r="K971" s="96"/>
    </row>
    <row r="972" spans="2:11">
      <c r="B972" s="95"/>
      <c r="C972" s="95"/>
      <c r="D972" s="95"/>
      <c r="E972" s="96"/>
      <c r="F972" s="96"/>
      <c r="G972" s="96"/>
      <c r="H972" s="96"/>
      <c r="I972" s="96"/>
      <c r="J972" s="96"/>
      <c r="K972" s="96"/>
    </row>
    <row r="973" spans="2:11">
      <c r="B973" s="95"/>
      <c r="C973" s="95"/>
      <c r="D973" s="95"/>
      <c r="E973" s="96"/>
      <c r="F973" s="96"/>
      <c r="G973" s="96"/>
      <c r="H973" s="96"/>
      <c r="I973" s="96"/>
      <c r="J973" s="96"/>
      <c r="K973" s="96"/>
    </row>
    <row r="974" spans="2:11">
      <c r="B974" s="95"/>
      <c r="C974" s="95"/>
      <c r="D974" s="95"/>
      <c r="E974" s="96"/>
      <c r="F974" s="96"/>
      <c r="G974" s="96"/>
      <c r="H974" s="96"/>
      <c r="I974" s="96"/>
      <c r="J974" s="96"/>
      <c r="K974" s="96"/>
    </row>
    <row r="975" spans="2:11">
      <c r="B975" s="95"/>
      <c r="C975" s="95"/>
      <c r="D975" s="95"/>
      <c r="E975" s="96"/>
      <c r="F975" s="96"/>
      <c r="G975" s="96"/>
      <c r="H975" s="96"/>
      <c r="I975" s="96"/>
      <c r="J975" s="96"/>
      <c r="K975" s="96"/>
    </row>
    <row r="976" spans="2:11">
      <c r="B976" s="95"/>
      <c r="C976" s="95"/>
      <c r="D976" s="95"/>
      <c r="E976" s="96"/>
      <c r="F976" s="96"/>
      <c r="G976" s="96"/>
      <c r="H976" s="96"/>
      <c r="I976" s="96"/>
      <c r="J976" s="96"/>
      <c r="K976" s="96"/>
    </row>
    <row r="977" spans="2:11">
      <c r="B977" s="95"/>
      <c r="C977" s="95"/>
      <c r="D977" s="95"/>
      <c r="E977" s="96"/>
      <c r="F977" s="96"/>
      <c r="G977" s="96"/>
      <c r="H977" s="96"/>
      <c r="I977" s="96"/>
      <c r="J977" s="96"/>
      <c r="K977" s="96"/>
    </row>
    <row r="978" spans="2:11">
      <c r="B978" s="95"/>
      <c r="C978" s="95"/>
      <c r="D978" s="95"/>
      <c r="E978" s="96"/>
      <c r="F978" s="96"/>
      <c r="G978" s="96"/>
      <c r="H978" s="96"/>
      <c r="I978" s="96"/>
      <c r="J978" s="96"/>
      <c r="K978" s="96"/>
    </row>
    <row r="979" spans="2:11">
      <c r="B979" s="95"/>
      <c r="C979" s="95"/>
      <c r="D979" s="95"/>
      <c r="E979" s="96"/>
      <c r="F979" s="96"/>
      <c r="G979" s="96"/>
      <c r="H979" s="96"/>
      <c r="I979" s="96"/>
      <c r="J979" s="96"/>
      <c r="K979" s="96"/>
    </row>
    <row r="980" spans="2:11">
      <c r="B980" s="95"/>
      <c r="C980" s="95"/>
      <c r="D980" s="95"/>
      <c r="E980" s="96"/>
      <c r="F980" s="96"/>
      <c r="G980" s="96"/>
      <c r="H980" s="96"/>
      <c r="I980" s="96"/>
      <c r="J980" s="96"/>
      <c r="K980" s="96"/>
    </row>
    <row r="981" spans="2:11">
      <c r="B981" s="95"/>
      <c r="C981" s="95"/>
      <c r="D981" s="95"/>
      <c r="E981" s="96"/>
      <c r="F981" s="96"/>
      <c r="G981" s="96"/>
      <c r="H981" s="96"/>
      <c r="I981" s="96"/>
      <c r="J981" s="96"/>
      <c r="K981" s="96"/>
    </row>
    <row r="982" spans="2:11">
      <c r="B982" s="95"/>
      <c r="C982" s="95"/>
      <c r="D982" s="95"/>
      <c r="E982" s="96"/>
      <c r="F982" s="96"/>
      <c r="G982" s="96"/>
      <c r="H982" s="96"/>
      <c r="I982" s="96"/>
      <c r="J982" s="96"/>
      <c r="K982" s="96"/>
    </row>
    <row r="983" spans="2:11">
      <c r="B983" s="95"/>
      <c r="C983" s="95"/>
      <c r="D983" s="95"/>
      <c r="E983" s="96"/>
      <c r="F983" s="96"/>
      <c r="G983" s="96"/>
      <c r="H983" s="96"/>
      <c r="I983" s="96"/>
      <c r="J983" s="96"/>
      <c r="K983" s="96"/>
    </row>
    <row r="984" spans="2:11">
      <c r="B984" s="95"/>
      <c r="C984" s="95"/>
      <c r="D984" s="95"/>
      <c r="E984" s="96"/>
      <c r="F984" s="96"/>
      <c r="G984" s="96"/>
      <c r="H984" s="96"/>
      <c r="I984" s="96"/>
      <c r="J984" s="96"/>
      <c r="K984" s="96"/>
    </row>
    <row r="985" spans="2:11">
      <c r="B985" s="95"/>
      <c r="C985" s="95"/>
      <c r="D985" s="95"/>
      <c r="E985" s="96"/>
      <c r="F985" s="96"/>
      <c r="G985" s="96"/>
      <c r="H985" s="96"/>
      <c r="I985" s="96"/>
      <c r="J985" s="96"/>
      <c r="K985" s="96"/>
    </row>
    <row r="986" spans="2:11">
      <c r="B986" s="95"/>
      <c r="C986" s="95"/>
      <c r="D986" s="95"/>
      <c r="E986" s="96"/>
      <c r="F986" s="96"/>
      <c r="G986" s="96"/>
      <c r="H986" s="96"/>
      <c r="I986" s="96"/>
      <c r="J986" s="96"/>
      <c r="K986" s="96"/>
    </row>
    <row r="987" spans="2:11">
      <c r="B987" s="95"/>
      <c r="C987" s="95"/>
      <c r="D987" s="95"/>
      <c r="E987" s="96"/>
      <c r="F987" s="96"/>
      <c r="G987" s="96"/>
      <c r="H987" s="96"/>
      <c r="I987" s="96"/>
      <c r="J987" s="96"/>
      <c r="K987" s="96"/>
    </row>
    <row r="988" spans="2:11">
      <c r="B988" s="95"/>
      <c r="C988" s="95"/>
      <c r="D988" s="95"/>
      <c r="E988" s="96"/>
      <c r="F988" s="96"/>
      <c r="G988" s="96"/>
      <c r="H988" s="96"/>
      <c r="I988" s="96"/>
      <c r="J988" s="96"/>
      <c r="K988" s="96"/>
    </row>
    <row r="989" spans="2:11">
      <c r="B989" s="95"/>
      <c r="C989" s="95"/>
      <c r="D989" s="95"/>
      <c r="E989" s="96"/>
      <c r="F989" s="96"/>
      <c r="G989" s="96"/>
      <c r="H989" s="96"/>
      <c r="I989" s="96"/>
      <c r="J989" s="96"/>
      <c r="K989" s="96"/>
    </row>
    <row r="990" spans="2:11">
      <c r="B990" s="95"/>
      <c r="C990" s="95"/>
      <c r="D990" s="95"/>
      <c r="E990" s="96"/>
      <c r="F990" s="96"/>
      <c r="G990" s="96"/>
      <c r="H990" s="96"/>
      <c r="I990" s="96"/>
      <c r="J990" s="96"/>
      <c r="K990" s="96"/>
    </row>
    <row r="991" spans="2:11">
      <c r="B991" s="95"/>
      <c r="C991" s="95"/>
      <c r="D991" s="95"/>
      <c r="E991" s="96"/>
      <c r="F991" s="96"/>
      <c r="G991" s="96"/>
      <c r="H991" s="96"/>
      <c r="I991" s="96"/>
      <c r="J991" s="96"/>
      <c r="K991" s="96"/>
    </row>
    <row r="992" spans="2:11">
      <c r="B992" s="95"/>
      <c r="C992" s="95"/>
      <c r="D992" s="95"/>
      <c r="E992" s="96"/>
      <c r="F992" s="96"/>
      <c r="G992" s="96"/>
      <c r="H992" s="96"/>
      <c r="I992" s="96"/>
      <c r="J992" s="96"/>
      <c r="K992" s="96"/>
    </row>
    <row r="993" spans="2:11">
      <c r="B993" s="95"/>
      <c r="C993" s="95"/>
      <c r="D993" s="95"/>
      <c r="E993" s="96"/>
      <c r="F993" s="96"/>
      <c r="G993" s="96"/>
      <c r="H993" s="96"/>
      <c r="I993" s="96"/>
      <c r="J993" s="96"/>
      <c r="K993" s="96"/>
    </row>
    <row r="994" spans="2:11">
      <c r="B994" s="95"/>
      <c r="C994" s="95"/>
      <c r="D994" s="95"/>
      <c r="E994" s="96"/>
      <c r="F994" s="96"/>
      <c r="G994" s="96"/>
      <c r="H994" s="96"/>
      <c r="I994" s="96"/>
      <c r="J994" s="96"/>
      <c r="K994" s="96"/>
    </row>
    <row r="995" spans="2:11">
      <c r="B995" s="95"/>
      <c r="C995" s="95"/>
      <c r="D995" s="95"/>
      <c r="E995" s="96"/>
      <c r="F995" s="96"/>
      <c r="G995" s="96"/>
      <c r="H995" s="96"/>
      <c r="I995" s="96"/>
      <c r="J995" s="96"/>
      <c r="K995" s="96"/>
    </row>
    <row r="996" spans="2:11">
      <c r="B996" s="95"/>
      <c r="C996" s="95"/>
      <c r="D996" s="95"/>
      <c r="E996" s="96"/>
      <c r="F996" s="96"/>
      <c r="G996" s="96"/>
      <c r="H996" s="96"/>
      <c r="I996" s="96"/>
      <c r="J996" s="96"/>
      <c r="K996" s="96"/>
    </row>
    <row r="997" spans="2:11">
      <c r="B997" s="95"/>
      <c r="C997" s="95"/>
      <c r="D997" s="95"/>
      <c r="E997" s="96"/>
      <c r="F997" s="96"/>
      <c r="G997" s="96"/>
      <c r="H997" s="96"/>
      <c r="I997" s="96"/>
      <c r="J997" s="96"/>
      <c r="K997" s="96"/>
    </row>
    <row r="998" spans="2:11">
      <c r="B998" s="95"/>
      <c r="C998" s="95"/>
      <c r="D998" s="95"/>
      <c r="E998" s="96"/>
      <c r="F998" s="96"/>
      <c r="G998" s="96"/>
      <c r="H998" s="96"/>
      <c r="I998" s="96"/>
      <c r="J998" s="96"/>
      <c r="K998" s="96"/>
    </row>
    <row r="999" spans="2:11">
      <c r="B999" s="95"/>
      <c r="C999" s="95"/>
      <c r="D999" s="95"/>
      <c r="E999" s="96"/>
      <c r="F999" s="96"/>
      <c r="G999" s="96"/>
      <c r="H999" s="96"/>
      <c r="I999" s="96"/>
      <c r="J999" s="96"/>
      <c r="K999" s="96"/>
    </row>
    <row r="1000" spans="2:11">
      <c r="B1000" s="95"/>
      <c r="C1000" s="95"/>
      <c r="D1000" s="95"/>
      <c r="E1000" s="96"/>
      <c r="F1000" s="96"/>
      <c r="G1000" s="96"/>
      <c r="H1000" s="96"/>
      <c r="I1000" s="96"/>
      <c r="J1000" s="96"/>
      <c r="K1000" s="96"/>
    </row>
    <row r="1001" spans="2:11">
      <c r="B1001" s="95"/>
      <c r="C1001" s="95"/>
      <c r="D1001" s="95"/>
      <c r="E1001" s="96"/>
      <c r="F1001" s="96"/>
      <c r="G1001" s="96"/>
      <c r="H1001" s="96"/>
      <c r="I1001" s="96"/>
      <c r="J1001" s="96"/>
      <c r="K1001" s="96"/>
    </row>
    <row r="1002" spans="2:11">
      <c r="B1002" s="95"/>
      <c r="C1002" s="95"/>
      <c r="D1002" s="95"/>
      <c r="E1002" s="96"/>
      <c r="F1002" s="96"/>
      <c r="G1002" s="96"/>
      <c r="H1002" s="96"/>
      <c r="I1002" s="96"/>
      <c r="J1002" s="96"/>
      <c r="K1002" s="96"/>
    </row>
    <row r="1003" spans="2:11">
      <c r="B1003" s="95"/>
      <c r="C1003" s="95"/>
      <c r="D1003" s="95"/>
      <c r="E1003" s="96"/>
      <c r="F1003" s="96"/>
      <c r="G1003" s="96"/>
      <c r="H1003" s="96"/>
      <c r="I1003" s="96"/>
      <c r="J1003" s="96"/>
      <c r="K1003" s="96"/>
    </row>
    <row r="1004" spans="2:11">
      <c r="B1004" s="95"/>
      <c r="C1004" s="95"/>
      <c r="D1004" s="95"/>
      <c r="E1004" s="96"/>
      <c r="F1004" s="96"/>
      <c r="G1004" s="96"/>
      <c r="H1004" s="96"/>
      <c r="I1004" s="96"/>
      <c r="J1004" s="96"/>
      <c r="K1004" s="96"/>
    </row>
    <row r="1005" spans="2:11">
      <c r="B1005" s="95"/>
      <c r="C1005" s="95"/>
      <c r="D1005" s="95"/>
      <c r="E1005" s="96"/>
      <c r="F1005" s="96"/>
      <c r="G1005" s="96"/>
      <c r="H1005" s="96"/>
      <c r="I1005" s="96"/>
      <c r="J1005" s="96"/>
      <c r="K1005" s="96"/>
    </row>
    <row r="1006" spans="2:11">
      <c r="B1006" s="95"/>
      <c r="C1006" s="95"/>
      <c r="D1006" s="95"/>
      <c r="E1006" s="96"/>
      <c r="F1006" s="96"/>
      <c r="G1006" s="96"/>
      <c r="H1006" s="96"/>
      <c r="I1006" s="96"/>
      <c r="J1006" s="96"/>
      <c r="K1006" s="96"/>
    </row>
    <row r="1007" spans="2:11">
      <c r="B1007" s="95"/>
      <c r="C1007" s="95"/>
      <c r="D1007" s="95"/>
      <c r="E1007" s="96"/>
      <c r="F1007" s="96"/>
      <c r="G1007" s="96"/>
      <c r="H1007" s="96"/>
      <c r="I1007" s="96"/>
      <c r="J1007" s="96"/>
      <c r="K1007" s="96"/>
    </row>
    <row r="1008" spans="2:11">
      <c r="B1008" s="95"/>
      <c r="C1008" s="95"/>
      <c r="D1008" s="95"/>
      <c r="E1008" s="96"/>
      <c r="F1008" s="96"/>
      <c r="G1008" s="96"/>
      <c r="H1008" s="96"/>
      <c r="I1008" s="96"/>
      <c r="J1008" s="96"/>
      <c r="K1008" s="96"/>
    </row>
    <row r="1009" spans="2:11">
      <c r="B1009" s="95"/>
      <c r="C1009" s="95"/>
      <c r="D1009" s="95"/>
      <c r="E1009" s="96"/>
      <c r="F1009" s="96"/>
      <c r="G1009" s="96"/>
      <c r="H1009" s="96"/>
      <c r="I1009" s="96"/>
      <c r="J1009" s="96"/>
      <c r="K1009" s="96"/>
    </row>
    <row r="1010" spans="2:11">
      <c r="B1010" s="95"/>
      <c r="C1010" s="95"/>
      <c r="D1010" s="95"/>
      <c r="E1010" s="96"/>
      <c r="F1010" s="96"/>
      <c r="G1010" s="96"/>
      <c r="H1010" s="96"/>
      <c r="I1010" s="96"/>
      <c r="J1010" s="96"/>
      <c r="K1010" s="96"/>
    </row>
    <row r="1011" spans="2:11">
      <c r="B1011" s="95"/>
      <c r="C1011" s="95"/>
      <c r="D1011" s="95"/>
      <c r="E1011" s="96"/>
      <c r="F1011" s="96"/>
      <c r="G1011" s="96"/>
      <c r="H1011" s="96"/>
      <c r="I1011" s="96"/>
      <c r="J1011" s="96"/>
      <c r="K1011" s="96"/>
    </row>
    <row r="1012" spans="2:11">
      <c r="B1012" s="95"/>
      <c r="C1012" s="95"/>
      <c r="D1012" s="95"/>
      <c r="E1012" s="96"/>
      <c r="F1012" s="96"/>
      <c r="G1012" s="96"/>
      <c r="H1012" s="96"/>
      <c r="I1012" s="96"/>
      <c r="J1012" s="96"/>
      <c r="K1012" s="96"/>
    </row>
    <row r="1013" spans="2:11">
      <c r="B1013" s="95"/>
      <c r="C1013" s="95"/>
      <c r="D1013" s="95"/>
      <c r="E1013" s="96"/>
      <c r="F1013" s="96"/>
      <c r="G1013" s="96"/>
      <c r="H1013" s="96"/>
      <c r="I1013" s="96"/>
      <c r="J1013" s="96"/>
      <c r="K1013" s="96"/>
    </row>
    <row r="1014" spans="2:11">
      <c r="B1014" s="95"/>
      <c r="C1014" s="95"/>
      <c r="D1014" s="95"/>
      <c r="E1014" s="96"/>
      <c r="F1014" s="96"/>
      <c r="G1014" s="96"/>
      <c r="H1014" s="96"/>
      <c r="I1014" s="96"/>
      <c r="J1014" s="96"/>
      <c r="K1014" s="96"/>
    </row>
    <row r="1015" spans="2:11">
      <c r="B1015" s="95"/>
      <c r="C1015" s="95"/>
      <c r="D1015" s="95"/>
      <c r="E1015" s="96"/>
      <c r="F1015" s="96"/>
      <c r="G1015" s="96"/>
      <c r="H1015" s="96"/>
      <c r="I1015" s="96"/>
      <c r="J1015" s="96"/>
      <c r="K1015" s="96"/>
    </row>
    <row r="1016" spans="2:11">
      <c r="B1016" s="95"/>
      <c r="C1016" s="95"/>
      <c r="D1016" s="95"/>
      <c r="E1016" s="96"/>
      <c r="F1016" s="96"/>
      <c r="G1016" s="96"/>
      <c r="H1016" s="96"/>
      <c r="I1016" s="96"/>
      <c r="J1016" s="96"/>
      <c r="K1016" s="96"/>
    </row>
    <row r="1017" spans="2:11">
      <c r="B1017" s="95"/>
      <c r="C1017" s="95"/>
      <c r="D1017" s="95"/>
      <c r="E1017" s="96"/>
      <c r="F1017" s="96"/>
      <c r="G1017" s="96"/>
      <c r="H1017" s="96"/>
      <c r="I1017" s="96"/>
      <c r="J1017" s="96"/>
      <c r="K1017" s="96"/>
    </row>
    <row r="1018" spans="2:11">
      <c r="B1018" s="95"/>
      <c r="C1018" s="95"/>
      <c r="D1018" s="95"/>
      <c r="E1018" s="96"/>
      <c r="F1018" s="96"/>
      <c r="G1018" s="96"/>
      <c r="H1018" s="96"/>
      <c r="I1018" s="96"/>
      <c r="J1018" s="96"/>
      <c r="K1018" s="96"/>
    </row>
    <row r="1019" spans="2:11">
      <c r="B1019" s="95"/>
      <c r="C1019" s="95"/>
      <c r="D1019" s="95"/>
      <c r="E1019" s="96"/>
      <c r="F1019" s="96"/>
      <c r="G1019" s="96"/>
      <c r="H1019" s="96"/>
      <c r="I1019" s="96"/>
      <c r="J1019" s="96"/>
      <c r="K1019" s="96"/>
    </row>
    <row r="1020" spans="2:11">
      <c r="B1020" s="95"/>
      <c r="C1020" s="95"/>
      <c r="D1020" s="95"/>
      <c r="E1020" s="96"/>
      <c r="F1020" s="96"/>
      <c r="G1020" s="96"/>
      <c r="H1020" s="96"/>
      <c r="I1020" s="96"/>
      <c r="J1020" s="96"/>
      <c r="K1020" s="96"/>
    </row>
    <row r="1021" spans="2:11">
      <c r="B1021" s="95"/>
      <c r="C1021" s="95"/>
      <c r="D1021" s="95"/>
      <c r="E1021" s="96"/>
      <c r="F1021" s="96"/>
      <c r="G1021" s="96"/>
      <c r="H1021" s="96"/>
      <c r="I1021" s="96"/>
      <c r="J1021" s="96"/>
      <c r="K1021" s="96"/>
    </row>
    <row r="1022" spans="2:11">
      <c r="B1022" s="95"/>
      <c r="C1022" s="95"/>
      <c r="D1022" s="95"/>
      <c r="E1022" s="96"/>
      <c r="F1022" s="96"/>
      <c r="G1022" s="96"/>
      <c r="H1022" s="96"/>
      <c r="I1022" s="96"/>
      <c r="J1022" s="96"/>
      <c r="K1022" s="96"/>
    </row>
    <row r="1023" spans="2:11">
      <c r="B1023" s="95"/>
      <c r="C1023" s="95"/>
      <c r="D1023" s="95"/>
      <c r="E1023" s="96"/>
      <c r="F1023" s="96"/>
      <c r="G1023" s="96"/>
      <c r="H1023" s="96"/>
      <c r="I1023" s="96"/>
      <c r="J1023" s="96"/>
      <c r="K1023" s="96"/>
    </row>
    <row r="1024" spans="2:11">
      <c r="B1024" s="95"/>
      <c r="C1024" s="95"/>
      <c r="D1024" s="95"/>
      <c r="E1024" s="96"/>
      <c r="F1024" s="96"/>
      <c r="G1024" s="96"/>
      <c r="H1024" s="96"/>
      <c r="I1024" s="96"/>
      <c r="J1024" s="96"/>
      <c r="K1024" s="96"/>
    </row>
    <row r="1025" spans="2:11">
      <c r="B1025" s="95"/>
      <c r="C1025" s="95"/>
      <c r="D1025" s="95"/>
      <c r="E1025" s="96"/>
      <c r="F1025" s="96"/>
      <c r="G1025" s="96"/>
      <c r="H1025" s="96"/>
      <c r="I1025" s="96"/>
      <c r="J1025" s="96"/>
      <c r="K1025" s="96"/>
    </row>
    <row r="1026" spans="2:11">
      <c r="B1026" s="95"/>
      <c r="C1026" s="95"/>
      <c r="D1026" s="95"/>
      <c r="E1026" s="96"/>
      <c r="F1026" s="96"/>
      <c r="G1026" s="96"/>
      <c r="H1026" s="96"/>
      <c r="I1026" s="96"/>
      <c r="J1026" s="96"/>
      <c r="K1026" s="96"/>
    </row>
    <row r="1027" spans="2:11">
      <c r="B1027" s="95"/>
      <c r="C1027" s="95"/>
      <c r="D1027" s="95"/>
      <c r="E1027" s="96"/>
      <c r="F1027" s="96"/>
      <c r="G1027" s="96"/>
      <c r="H1027" s="96"/>
      <c r="I1027" s="96"/>
      <c r="J1027" s="96"/>
      <c r="K1027" s="96"/>
    </row>
    <row r="1028" spans="2:11">
      <c r="B1028" s="95"/>
      <c r="C1028" s="95"/>
      <c r="D1028" s="95"/>
      <c r="E1028" s="96"/>
      <c r="F1028" s="96"/>
      <c r="G1028" s="96"/>
      <c r="H1028" s="96"/>
      <c r="I1028" s="96"/>
      <c r="J1028" s="96"/>
      <c r="K1028" s="96"/>
    </row>
    <row r="1029" spans="2:11">
      <c r="B1029" s="95"/>
      <c r="C1029" s="95"/>
      <c r="D1029" s="95"/>
      <c r="E1029" s="96"/>
      <c r="F1029" s="96"/>
      <c r="G1029" s="96"/>
      <c r="H1029" s="96"/>
      <c r="I1029" s="96"/>
      <c r="J1029" s="96"/>
      <c r="K1029" s="96"/>
    </row>
    <row r="1030" spans="2:11">
      <c r="B1030" s="95"/>
      <c r="C1030" s="95"/>
      <c r="D1030" s="95"/>
      <c r="E1030" s="96"/>
      <c r="F1030" s="96"/>
      <c r="G1030" s="96"/>
      <c r="H1030" s="96"/>
      <c r="I1030" s="96"/>
      <c r="J1030" s="96"/>
      <c r="K1030" s="96"/>
    </row>
    <row r="1031" spans="2:11">
      <c r="B1031" s="95"/>
      <c r="C1031" s="95"/>
      <c r="D1031" s="95"/>
      <c r="E1031" s="96"/>
      <c r="F1031" s="96"/>
      <c r="G1031" s="96"/>
      <c r="H1031" s="96"/>
      <c r="I1031" s="96"/>
      <c r="J1031" s="96"/>
      <c r="K1031" s="96"/>
    </row>
    <row r="1032" spans="2:11">
      <c r="B1032" s="95"/>
      <c r="C1032" s="95"/>
      <c r="D1032" s="95"/>
      <c r="E1032" s="96"/>
      <c r="F1032" s="96"/>
      <c r="G1032" s="96"/>
      <c r="H1032" s="96"/>
      <c r="I1032" s="96"/>
      <c r="J1032" s="96"/>
      <c r="K1032" s="96"/>
    </row>
    <row r="1033" spans="2:11">
      <c r="B1033" s="95"/>
      <c r="C1033" s="95"/>
      <c r="D1033" s="95"/>
      <c r="E1033" s="96"/>
      <c r="F1033" s="96"/>
      <c r="G1033" s="96"/>
      <c r="H1033" s="96"/>
      <c r="I1033" s="96"/>
      <c r="J1033" s="96"/>
      <c r="K1033" s="96"/>
    </row>
    <row r="1034" spans="2:11">
      <c r="B1034" s="95"/>
      <c r="C1034" s="95"/>
      <c r="D1034" s="95"/>
      <c r="E1034" s="96"/>
      <c r="F1034" s="96"/>
      <c r="G1034" s="96"/>
      <c r="H1034" s="96"/>
      <c r="I1034" s="96"/>
      <c r="J1034" s="96"/>
      <c r="K1034" s="96"/>
    </row>
    <row r="1035" spans="2:11">
      <c r="B1035" s="95"/>
      <c r="C1035" s="95"/>
      <c r="D1035" s="95"/>
      <c r="E1035" s="96"/>
      <c r="F1035" s="96"/>
      <c r="G1035" s="96"/>
      <c r="H1035" s="96"/>
      <c r="I1035" s="96"/>
      <c r="J1035" s="96"/>
      <c r="K1035" s="96"/>
    </row>
    <row r="1036" spans="2:11">
      <c r="B1036" s="95"/>
      <c r="C1036" s="95"/>
      <c r="D1036" s="95"/>
      <c r="E1036" s="96"/>
      <c r="F1036" s="96"/>
      <c r="G1036" s="96"/>
      <c r="H1036" s="96"/>
      <c r="I1036" s="96"/>
      <c r="J1036" s="96"/>
      <c r="K1036" s="96"/>
    </row>
    <row r="1037" spans="2:11">
      <c r="B1037" s="95"/>
      <c r="C1037" s="95"/>
      <c r="D1037" s="95"/>
      <c r="E1037" s="96"/>
      <c r="F1037" s="96"/>
      <c r="G1037" s="96"/>
      <c r="H1037" s="96"/>
      <c r="I1037" s="96"/>
      <c r="J1037" s="96"/>
      <c r="K1037" s="96"/>
    </row>
    <row r="1038" spans="2:11">
      <c r="B1038" s="95"/>
      <c r="C1038" s="95"/>
      <c r="D1038" s="95"/>
      <c r="E1038" s="96"/>
      <c r="F1038" s="96"/>
      <c r="G1038" s="96"/>
      <c r="H1038" s="96"/>
      <c r="I1038" s="96"/>
      <c r="J1038" s="96"/>
      <c r="K1038" s="96"/>
    </row>
    <row r="1039" spans="2:11">
      <c r="B1039" s="95"/>
      <c r="C1039" s="95"/>
      <c r="D1039" s="95"/>
      <c r="E1039" s="96"/>
      <c r="F1039" s="96"/>
      <c r="G1039" s="96"/>
      <c r="H1039" s="96"/>
      <c r="I1039" s="96"/>
      <c r="J1039" s="96"/>
      <c r="K1039" s="96"/>
    </row>
    <row r="1040" spans="2:11">
      <c r="B1040" s="95"/>
      <c r="C1040" s="95"/>
      <c r="D1040" s="95"/>
      <c r="E1040" s="96"/>
      <c r="F1040" s="96"/>
      <c r="G1040" s="96"/>
      <c r="H1040" s="96"/>
      <c r="I1040" s="96"/>
      <c r="J1040" s="96"/>
      <c r="K1040" s="96"/>
    </row>
    <row r="1041" spans="2:11">
      <c r="B1041" s="95"/>
      <c r="C1041" s="95"/>
      <c r="D1041" s="95"/>
      <c r="E1041" s="96"/>
      <c r="F1041" s="96"/>
      <c r="G1041" s="96"/>
      <c r="H1041" s="96"/>
      <c r="I1041" s="96"/>
      <c r="J1041" s="96"/>
      <c r="K1041" s="96"/>
    </row>
    <row r="1042" spans="2:11">
      <c r="B1042" s="95"/>
      <c r="C1042" s="95"/>
      <c r="D1042" s="95"/>
      <c r="E1042" s="96"/>
      <c r="F1042" s="96"/>
      <c r="G1042" s="96"/>
      <c r="H1042" s="96"/>
      <c r="I1042" s="96"/>
      <c r="J1042" s="96"/>
      <c r="K1042" s="96"/>
    </row>
    <row r="1043" spans="2:11">
      <c r="B1043" s="95"/>
      <c r="C1043" s="95"/>
      <c r="D1043" s="95"/>
      <c r="E1043" s="96"/>
      <c r="F1043" s="96"/>
      <c r="G1043" s="96"/>
      <c r="H1043" s="96"/>
      <c r="I1043" s="96"/>
      <c r="J1043" s="96"/>
      <c r="K1043" s="96"/>
    </row>
    <row r="1044" spans="2:11">
      <c r="B1044" s="95"/>
      <c r="C1044" s="95"/>
      <c r="D1044" s="95"/>
      <c r="E1044" s="96"/>
      <c r="F1044" s="96"/>
      <c r="G1044" s="96"/>
      <c r="H1044" s="96"/>
      <c r="I1044" s="96"/>
      <c r="J1044" s="96"/>
      <c r="K1044" s="96"/>
    </row>
    <row r="1045" spans="2:11">
      <c r="B1045" s="95"/>
      <c r="C1045" s="95"/>
      <c r="D1045" s="95"/>
      <c r="E1045" s="96"/>
      <c r="F1045" s="96"/>
      <c r="G1045" s="96"/>
      <c r="H1045" s="96"/>
      <c r="I1045" s="96"/>
      <c r="J1045" s="96"/>
      <c r="K1045" s="96"/>
    </row>
    <row r="1046" spans="2:11">
      <c r="B1046" s="95"/>
      <c r="C1046" s="95"/>
      <c r="D1046" s="95"/>
      <c r="E1046" s="96"/>
      <c r="F1046" s="96"/>
      <c r="G1046" s="96"/>
      <c r="H1046" s="96"/>
      <c r="I1046" s="96"/>
      <c r="J1046" s="96"/>
      <c r="K1046" s="96"/>
    </row>
    <row r="1047" spans="2:11">
      <c r="B1047" s="95"/>
      <c r="C1047" s="95"/>
      <c r="D1047" s="95"/>
      <c r="E1047" s="96"/>
      <c r="F1047" s="96"/>
      <c r="G1047" s="96"/>
      <c r="H1047" s="96"/>
      <c r="I1047" s="96"/>
      <c r="J1047" s="96"/>
      <c r="K1047" s="96"/>
    </row>
    <row r="1048" spans="2:11">
      <c r="B1048" s="95"/>
      <c r="C1048" s="95"/>
      <c r="D1048" s="95"/>
      <c r="E1048" s="96"/>
      <c r="F1048" s="96"/>
      <c r="G1048" s="96"/>
      <c r="H1048" s="96"/>
      <c r="I1048" s="96"/>
      <c r="J1048" s="96"/>
      <c r="K1048" s="96"/>
    </row>
    <row r="1049" spans="2:11">
      <c r="B1049" s="95"/>
      <c r="C1049" s="95"/>
      <c r="D1049" s="95"/>
      <c r="E1049" s="96"/>
      <c r="F1049" s="96"/>
      <c r="G1049" s="96"/>
      <c r="H1049" s="96"/>
      <c r="I1049" s="96"/>
      <c r="J1049" s="96"/>
      <c r="K1049" s="96"/>
    </row>
    <row r="1050" spans="2:11">
      <c r="B1050" s="95"/>
      <c r="C1050" s="95"/>
      <c r="D1050" s="95"/>
      <c r="E1050" s="96"/>
      <c r="F1050" s="96"/>
      <c r="G1050" s="96"/>
      <c r="H1050" s="96"/>
      <c r="I1050" s="96"/>
      <c r="J1050" s="96"/>
      <c r="K1050" s="96"/>
    </row>
    <row r="1051" spans="2:11">
      <c r="B1051" s="95"/>
      <c r="C1051" s="95"/>
      <c r="D1051" s="95"/>
      <c r="E1051" s="96"/>
      <c r="F1051" s="96"/>
      <c r="G1051" s="96"/>
      <c r="H1051" s="96"/>
      <c r="I1051" s="96"/>
      <c r="J1051" s="96"/>
      <c r="K1051" s="96"/>
    </row>
    <row r="1052" spans="2:11">
      <c r="B1052" s="95"/>
      <c r="C1052" s="95"/>
      <c r="D1052" s="95"/>
      <c r="E1052" s="96"/>
      <c r="F1052" s="96"/>
      <c r="G1052" s="96"/>
      <c r="H1052" s="96"/>
      <c r="I1052" s="96"/>
      <c r="J1052" s="96"/>
      <c r="K1052" s="96"/>
    </row>
    <row r="1053" spans="2:11">
      <c r="B1053" s="95"/>
      <c r="C1053" s="95"/>
      <c r="D1053" s="95"/>
      <c r="E1053" s="96"/>
      <c r="F1053" s="96"/>
      <c r="G1053" s="96"/>
      <c r="H1053" s="96"/>
      <c r="I1053" s="96"/>
      <c r="J1053" s="96"/>
      <c r="K1053" s="96"/>
    </row>
    <row r="1054" spans="2:11">
      <c r="B1054" s="95"/>
      <c r="C1054" s="95"/>
      <c r="D1054" s="95"/>
      <c r="E1054" s="96"/>
      <c r="F1054" s="96"/>
      <c r="G1054" s="96"/>
      <c r="H1054" s="96"/>
      <c r="I1054" s="96"/>
      <c r="J1054" s="96"/>
      <c r="K1054" s="96"/>
    </row>
    <row r="1055" spans="2:11">
      <c r="B1055" s="95"/>
      <c r="C1055" s="95"/>
      <c r="D1055" s="95"/>
      <c r="E1055" s="96"/>
      <c r="F1055" s="96"/>
      <c r="G1055" s="96"/>
      <c r="H1055" s="96"/>
      <c r="I1055" s="96"/>
      <c r="J1055" s="96"/>
      <c r="K1055" s="96"/>
    </row>
    <row r="1056" spans="2:11">
      <c r="B1056" s="95"/>
      <c r="C1056" s="95"/>
      <c r="D1056" s="95"/>
      <c r="E1056" s="96"/>
      <c r="F1056" s="96"/>
      <c r="G1056" s="96"/>
      <c r="H1056" s="96"/>
      <c r="I1056" s="96"/>
      <c r="J1056" s="96"/>
      <c r="K1056" s="96"/>
    </row>
    <row r="1057" spans="2:11">
      <c r="B1057" s="95"/>
      <c r="C1057" s="95"/>
      <c r="D1057" s="95"/>
      <c r="E1057" s="96"/>
      <c r="F1057" s="96"/>
      <c r="G1057" s="96"/>
      <c r="H1057" s="96"/>
      <c r="I1057" s="96"/>
      <c r="J1057" s="96"/>
      <c r="K1057" s="96"/>
    </row>
    <row r="1058" spans="2:11">
      <c r="B1058" s="95"/>
      <c r="C1058" s="95"/>
      <c r="D1058" s="95"/>
      <c r="E1058" s="96"/>
      <c r="F1058" s="96"/>
      <c r="G1058" s="96"/>
      <c r="H1058" s="96"/>
      <c r="I1058" s="96"/>
      <c r="J1058" s="96"/>
      <c r="K1058" s="96"/>
    </row>
    <row r="1059" spans="2:11">
      <c r="B1059" s="95"/>
      <c r="C1059" s="95"/>
      <c r="D1059" s="95"/>
      <c r="E1059" s="96"/>
      <c r="F1059" s="96"/>
      <c r="G1059" s="96"/>
      <c r="H1059" s="96"/>
      <c r="I1059" s="96"/>
      <c r="J1059" s="96"/>
      <c r="K1059" s="96"/>
    </row>
    <row r="1060" spans="2:11">
      <c r="B1060" s="95"/>
      <c r="C1060" s="95"/>
      <c r="D1060" s="95"/>
      <c r="E1060" s="96"/>
      <c r="F1060" s="96"/>
      <c r="G1060" s="96"/>
      <c r="H1060" s="96"/>
      <c r="I1060" s="96"/>
      <c r="J1060" s="96"/>
      <c r="K1060" s="96"/>
    </row>
    <row r="1061" spans="2:11">
      <c r="B1061" s="95"/>
      <c r="C1061" s="95"/>
      <c r="D1061" s="95"/>
      <c r="E1061" s="96"/>
      <c r="F1061" s="96"/>
      <c r="G1061" s="96"/>
      <c r="H1061" s="96"/>
      <c r="I1061" s="96"/>
      <c r="J1061" s="96"/>
      <c r="K1061" s="96"/>
    </row>
    <row r="1062" spans="2:11">
      <c r="B1062" s="95"/>
      <c r="C1062" s="95"/>
      <c r="D1062" s="95"/>
      <c r="E1062" s="96"/>
      <c r="F1062" s="96"/>
      <c r="G1062" s="96"/>
      <c r="H1062" s="96"/>
      <c r="I1062" s="96"/>
      <c r="J1062" s="96"/>
      <c r="K1062" s="96"/>
    </row>
    <row r="1063" spans="2:11">
      <c r="B1063" s="95"/>
      <c r="C1063" s="95"/>
      <c r="D1063" s="95"/>
      <c r="E1063" s="96"/>
      <c r="F1063" s="96"/>
      <c r="G1063" s="96"/>
      <c r="H1063" s="96"/>
      <c r="I1063" s="96"/>
      <c r="J1063" s="96"/>
      <c r="K1063" s="96"/>
    </row>
    <row r="1064" spans="2:11">
      <c r="B1064" s="95"/>
      <c r="C1064" s="95"/>
      <c r="D1064" s="95"/>
      <c r="E1064" s="96"/>
      <c r="F1064" s="96"/>
      <c r="G1064" s="96"/>
      <c r="H1064" s="96"/>
      <c r="I1064" s="96"/>
      <c r="J1064" s="96"/>
      <c r="K1064" s="96"/>
    </row>
    <row r="1065" spans="2:11">
      <c r="B1065" s="95"/>
      <c r="C1065" s="95"/>
      <c r="D1065" s="95"/>
      <c r="E1065" s="96"/>
      <c r="F1065" s="96"/>
      <c r="G1065" s="96"/>
      <c r="H1065" s="96"/>
      <c r="I1065" s="96"/>
      <c r="J1065" s="96"/>
      <c r="K1065" s="96"/>
    </row>
    <row r="1066" spans="2:11">
      <c r="B1066" s="95"/>
      <c r="C1066" s="95"/>
      <c r="D1066" s="95"/>
      <c r="E1066" s="96"/>
      <c r="F1066" s="96"/>
      <c r="G1066" s="96"/>
      <c r="H1066" s="96"/>
      <c r="I1066" s="96"/>
      <c r="J1066" s="96"/>
      <c r="K1066" s="96"/>
    </row>
    <row r="1067" spans="2:11">
      <c r="B1067" s="95"/>
      <c r="C1067" s="95"/>
      <c r="D1067" s="95"/>
      <c r="E1067" s="96"/>
      <c r="F1067" s="96"/>
      <c r="G1067" s="96"/>
      <c r="H1067" s="96"/>
      <c r="I1067" s="96"/>
      <c r="J1067" s="96"/>
      <c r="K1067" s="96"/>
    </row>
    <row r="1068" spans="2:11">
      <c r="B1068" s="95"/>
      <c r="C1068" s="95"/>
      <c r="D1068" s="95"/>
      <c r="E1068" s="96"/>
      <c r="F1068" s="96"/>
      <c r="G1068" s="96"/>
      <c r="H1068" s="96"/>
      <c r="I1068" s="96"/>
      <c r="J1068" s="96"/>
      <c r="K1068" s="96"/>
    </row>
    <row r="1069" spans="2:11">
      <c r="B1069" s="95"/>
      <c r="C1069" s="95"/>
      <c r="D1069" s="95"/>
      <c r="E1069" s="96"/>
      <c r="F1069" s="96"/>
      <c r="G1069" s="96"/>
      <c r="H1069" s="96"/>
      <c r="I1069" s="96"/>
      <c r="J1069" s="96"/>
      <c r="K1069" s="96"/>
    </row>
    <row r="1070" spans="2:11">
      <c r="B1070" s="95"/>
      <c r="C1070" s="95"/>
      <c r="D1070" s="95"/>
      <c r="E1070" s="96"/>
      <c r="F1070" s="96"/>
      <c r="G1070" s="96"/>
      <c r="H1070" s="96"/>
      <c r="I1070" s="96"/>
      <c r="J1070" s="96"/>
      <c r="K1070" s="96"/>
    </row>
    <row r="1071" spans="2:11">
      <c r="B1071" s="95"/>
      <c r="C1071" s="95"/>
      <c r="D1071" s="95"/>
      <c r="E1071" s="96"/>
      <c r="F1071" s="96"/>
      <c r="G1071" s="96"/>
      <c r="H1071" s="96"/>
      <c r="I1071" s="96"/>
      <c r="J1071" s="96"/>
      <c r="K1071" s="96"/>
    </row>
    <row r="1072" spans="2:11">
      <c r="B1072" s="95"/>
      <c r="C1072" s="95"/>
      <c r="D1072" s="95"/>
      <c r="E1072" s="96"/>
      <c r="F1072" s="96"/>
      <c r="G1072" s="96"/>
      <c r="H1072" s="96"/>
      <c r="I1072" s="96"/>
      <c r="J1072" s="96"/>
      <c r="K1072" s="96"/>
    </row>
    <row r="1073" spans="2:11">
      <c r="B1073" s="95"/>
      <c r="C1073" s="95"/>
      <c r="D1073" s="95"/>
      <c r="E1073" s="96"/>
      <c r="F1073" s="96"/>
      <c r="G1073" s="96"/>
      <c r="H1073" s="96"/>
      <c r="I1073" s="96"/>
      <c r="J1073" s="96"/>
      <c r="K1073" s="96"/>
    </row>
    <row r="1074" spans="2:11">
      <c r="B1074" s="95"/>
      <c r="C1074" s="95"/>
      <c r="D1074" s="95"/>
      <c r="E1074" s="96"/>
      <c r="F1074" s="96"/>
      <c r="G1074" s="96"/>
      <c r="H1074" s="96"/>
      <c r="I1074" s="96"/>
      <c r="J1074" s="96"/>
      <c r="K1074" s="96"/>
    </row>
    <row r="1075" spans="2:11">
      <c r="B1075" s="95"/>
      <c r="C1075" s="95"/>
      <c r="D1075" s="95"/>
      <c r="E1075" s="96"/>
      <c r="F1075" s="96"/>
      <c r="G1075" s="96"/>
      <c r="H1075" s="96"/>
      <c r="I1075" s="96"/>
      <c r="J1075" s="96"/>
      <c r="K1075" s="96"/>
    </row>
    <row r="1076" spans="2:11">
      <c r="B1076" s="95"/>
      <c r="C1076" s="95"/>
      <c r="D1076" s="95"/>
      <c r="E1076" s="96"/>
      <c r="F1076" s="96"/>
      <c r="G1076" s="96"/>
      <c r="H1076" s="96"/>
      <c r="I1076" s="96"/>
      <c r="J1076" s="96"/>
      <c r="K1076" s="96"/>
    </row>
    <row r="1077" spans="2:11">
      <c r="B1077" s="95"/>
      <c r="C1077" s="95"/>
      <c r="D1077" s="95"/>
      <c r="E1077" s="96"/>
      <c r="F1077" s="96"/>
      <c r="G1077" s="96"/>
      <c r="H1077" s="96"/>
      <c r="I1077" s="96"/>
      <c r="J1077" s="96"/>
      <c r="K1077" s="96"/>
    </row>
    <row r="1078" spans="2:11">
      <c r="B1078" s="95"/>
      <c r="C1078" s="95"/>
      <c r="D1078" s="95"/>
      <c r="E1078" s="96"/>
      <c r="F1078" s="96"/>
      <c r="G1078" s="96"/>
      <c r="H1078" s="96"/>
      <c r="I1078" s="96"/>
      <c r="J1078" s="96"/>
      <c r="K1078" s="96"/>
    </row>
    <row r="1079" spans="2:11">
      <c r="B1079" s="95"/>
      <c r="C1079" s="95"/>
      <c r="D1079" s="95"/>
      <c r="E1079" s="96"/>
      <c r="F1079" s="96"/>
      <c r="G1079" s="96"/>
      <c r="H1079" s="96"/>
      <c r="I1079" s="96"/>
      <c r="J1079" s="96"/>
      <c r="K1079" s="96"/>
    </row>
    <row r="1080" spans="2:11">
      <c r="B1080" s="95"/>
      <c r="C1080" s="95"/>
      <c r="D1080" s="95"/>
      <c r="E1080" s="96"/>
      <c r="F1080" s="96"/>
      <c r="G1080" s="96"/>
      <c r="H1080" s="96"/>
      <c r="I1080" s="96"/>
      <c r="J1080" s="96"/>
      <c r="K1080" s="96"/>
    </row>
    <row r="1081" spans="2:11">
      <c r="B1081" s="95"/>
      <c r="C1081" s="95"/>
      <c r="D1081" s="95"/>
      <c r="E1081" s="96"/>
      <c r="F1081" s="96"/>
      <c r="G1081" s="96"/>
      <c r="H1081" s="96"/>
      <c r="I1081" s="96"/>
      <c r="J1081" s="96"/>
      <c r="K1081" s="96"/>
    </row>
    <row r="1082" spans="2:11">
      <c r="B1082" s="95"/>
      <c r="C1082" s="95"/>
      <c r="D1082" s="95"/>
      <c r="E1082" s="96"/>
      <c r="F1082" s="96"/>
      <c r="G1082" s="96"/>
      <c r="H1082" s="96"/>
      <c r="I1082" s="96"/>
      <c r="J1082" s="96"/>
      <c r="K1082" s="96"/>
    </row>
    <row r="1083" spans="2:11">
      <c r="B1083" s="95"/>
      <c r="C1083" s="95"/>
      <c r="D1083" s="95"/>
      <c r="E1083" s="96"/>
      <c r="F1083" s="96"/>
      <c r="G1083" s="96"/>
      <c r="H1083" s="96"/>
      <c r="I1083" s="96"/>
      <c r="J1083" s="96"/>
      <c r="K1083" s="96"/>
    </row>
    <row r="1084" spans="2:11">
      <c r="B1084" s="95"/>
      <c r="C1084" s="95"/>
      <c r="D1084" s="95"/>
      <c r="E1084" s="96"/>
      <c r="F1084" s="96"/>
      <c r="G1084" s="96"/>
      <c r="H1084" s="96"/>
      <c r="I1084" s="96"/>
      <c r="J1084" s="96"/>
      <c r="K1084" s="96"/>
    </row>
    <row r="1085" spans="2:11">
      <c r="B1085" s="95"/>
      <c r="C1085" s="95"/>
      <c r="D1085" s="95"/>
      <c r="E1085" s="96"/>
      <c r="F1085" s="96"/>
      <c r="G1085" s="96"/>
      <c r="H1085" s="96"/>
      <c r="I1085" s="96"/>
      <c r="J1085" s="96"/>
      <c r="K1085" s="96"/>
    </row>
    <row r="1086" spans="2:11">
      <c r="B1086" s="95"/>
      <c r="C1086" s="95"/>
      <c r="D1086" s="95"/>
      <c r="E1086" s="96"/>
      <c r="F1086" s="96"/>
      <c r="G1086" s="96"/>
      <c r="H1086" s="96"/>
      <c r="I1086" s="96"/>
      <c r="J1086" s="96"/>
      <c r="K1086" s="96"/>
    </row>
    <row r="1087" spans="2:11">
      <c r="B1087" s="95"/>
      <c r="C1087" s="95"/>
      <c r="D1087" s="95"/>
      <c r="E1087" s="96"/>
      <c r="F1087" s="96"/>
      <c r="G1087" s="96"/>
      <c r="H1087" s="96"/>
      <c r="I1087" s="96"/>
      <c r="J1087" s="96"/>
      <c r="K1087" s="96"/>
    </row>
    <row r="1088" spans="2:11">
      <c r="B1088" s="95"/>
      <c r="C1088" s="95"/>
      <c r="D1088" s="95"/>
      <c r="E1088" s="96"/>
      <c r="F1088" s="96"/>
      <c r="G1088" s="96"/>
      <c r="H1088" s="96"/>
      <c r="I1088" s="96"/>
      <c r="J1088" s="96"/>
      <c r="K1088" s="96"/>
    </row>
    <row r="1089" spans="2:11">
      <c r="B1089" s="95"/>
      <c r="C1089" s="95"/>
      <c r="D1089" s="95"/>
      <c r="E1089" s="96"/>
      <c r="F1089" s="96"/>
      <c r="G1089" s="96"/>
      <c r="H1089" s="96"/>
      <c r="I1089" s="96"/>
      <c r="J1089" s="96"/>
      <c r="K1089" s="96"/>
    </row>
    <row r="1090" spans="2:11">
      <c r="B1090" s="95"/>
      <c r="C1090" s="95"/>
      <c r="D1090" s="95"/>
      <c r="E1090" s="96"/>
      <c r="F1090" s="96"/>
      <c r="G1090" s="96"/>
      <c r="H1090" s="96"/>
      <c r="I1090" s="96"/>
      <c r="J1090" s="96"/>
      <c r="K1090" s="96"/>
    </row>
    <row r="1091" spans="2:11">
      <c r="B1091" s="95"/>
      <c r="C1091" s="95"/>
      <c r="D1091" s="95"/>
      <c r="E1091" s="96"/>
      <c r="F1091" s="96"/>
      <c r="G1091" s="96"/>
      <c r="H1091" s="96"/>
      <c r="I1091" s="96"/>
      <c r="J1091" s="96"/>
      <c r="K1091" s="96"/>
    </row>
    <row r="1092" spans="2:11">
      <c r="B1092" s="95"/>
      <c r="C1092" s="95"/>
      <c r="D1092" s="95"/>
      <c r="E1092" s="96"/>
      <c r="F1092" s="96"/>
      <c r="G1092" s="96"/>
      <c r="H1092" s="96"/>
      <c r="I1092" s="96"/>
      <c r="J1092" s="96"/>
      <c r="K1092" s="96"/>
    </row>
    <row r="1093" spans="2:11">
      <c r="B1093" s="95"/>
      <c r="C1093" s="95"/>
      <c r="D1093" s="95"/>
      <c r="E1093" s="96"/>
      <c r="F1093" s="96"/>
      <c r="G1093" s="96"/>
      <c r="H1093" s="96"/>
      <c r="I1093" s="96"/>
      <c r="J1093" s="96"/>
      <c r="K1093" s="96"/>
    </row>
    <row r="1094" spans="2:11">
      <c r="B1094" s="95"/>
      <c r="C1094" s="95"/>
      <c r="D1094" s="95"/>
      <c r="E1094" s="96"/>
      <c r="F1094" s="96"/>
      <c r="G1094" s="96"/>
      <c r="H1094" s="96"/>
      <c r="I1094" s="96"/>
      <c r="J1094" s="96"/>
      <c r="K1094" s="96"/>
    </row>
    <row r="1095" spans="2:11">
      <c r="B1095" s="95"/>
      <c r="C1095" s="95"/>
      <c r="D1095" s="95"/>
      <c r="E1095" s="96"/>
      <c r="F1095" s="96"/>
      <c r="G1095" s="96"/>
      <c r="H1095" s="96"/>
      <c r="I1095" s="96"/>
      <c r="J1095" s="96"/>
      <c r="K1095" s="96"/>
    </row>
    <row r="1096" spans="2:11">
      <c r="B1096" s="95"/>
      <c r="C1096" s="95"/>
      <c r="D1096" s="95"/>
      <c r="E1096" s="96"/>
      <c r="F1096" s="96"/>
      <c r="G1096" s="96"/>
      <c r="H1096" s="96"/>
      <c r="I1096" s="96"/>
      <c r="J1096" s="96"/>
      <c r="K1096" s="96"/>
    </row>
    <row r="1097" spans="2:11">
      <c r="B1097" s="95"/>
      <c r="C1097" s="95"/>
      <c r="D1097" s="95"/>
      <c r="E1097" s="96"/>
      <c r="F1097" s="96"/>
      <c r="G1097" s="96"/>
      <c r="H1097" s="96"/>
      <c r="I1097" s="96"/>
      <c r="J1097" s="96"/>
      <c r="K1097" s="96"/>
    </row>
    <row r="1098" spans="2:11">
      <c r="B1098" s="95"/>
      <c r="C1098" s="95"/>
      <c r="D1098" s="95"/>
      <c r="E1098" s="96"/>
      <c r="F1098" s="96"/>
      <c r="G1098" s="96"/>
      <c r="H1098" s="96"/>
      <c r="I1098" s="96"/>
      <c r="J1098" s="96"/>
      <c r="K1098" s="96"/>
    </row>
    <row r="1099" spans="2:11">
      <c r="B1099" s="95"/>
      <c r="C1099" s="95"/>
      <c r="D1099" s="95"/>
      <c r="E1099" s="96"/>
      <c r="F1099" s="96"/>
      <c r="G1099" s="96"/>
      <c r="H1099" s="96"/>
      <c r="I1099" s="96"/>
      <c r="J1099" s="96"/>
      <c r="K1099" s="96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134</v>
      </c>
      <c r="C1" s="46" t="s" vm="1">
        <v>213</v>
      </c>
    </row>
    <row r="2" spans="2:17">
      <c r="B2" s="46" t="s">
        <v>133</v>
      </c>
      <c r="C2" s="46" t="s">
        <v>2371</v>
      </c>
    </row>
    <row r="3" spans="2:17">
      <c r="B3" s="46" t="s">
        <v>135</v>
      </c>
      <c r="C3" s="68" t="s">
        <v>2384</v>
      </c>
    </row>
    <row r="4" spans="2:17">
      <c r="B4" s="46" t="s">
        <v>136</v>
      </c>
      <c r="C4" s="68">
        <v>14244</v>
      </c>
    </row>
    <row r="6" spans="2:17" ht="26.25" customHeight="1">
      <c r="B6" s="132" t="s">
        <v>162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2:17" ht="26.25" customHeight="1">
      <c r="B7" s="132" t="s">
        <v>90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2:17" s="3" customFormat="1" ht="63">
      <c r="B8" s="21" t="s">
        <v>104</v>
      </c>
      <c r="C8" s="29" t="s">
        <v>40</v>
      </c>
      <c r="D8" s="29" t="s">
        <v>46</v>
      </c>
      <c r="E8" s="29" t="s">
        <v>14</v>
      </c>
      <c r="F8" s="29" t="s">
        <v>59</v>
      </c>
      <c r="G8" s="29" t="s">
        <v>92</v>
      </c>
      <c r="H8" s="29" t="s">
        <v>17</v>
      </c>
      <c r="I8" s="29" t="s">
        <v>91</v>
      </c>
      <c r="J8" s="29" t="s">
        <v>16</v>
      </c>
      <c r="K8" s="29" t="s">
        <v>18</v>
      </c>
      <c r="L8" s="29" t="s">
        <v>189</v>
      </c>
      <c r="M8" s="29" t="s">
        <v>188</v>
      </c>
      <c r="N8" s="29" t="s">
        <v>99</v>
      </c>
      <c r="O8" s="29" t="s">
        <v>53</v>
      </c>
      <c r="P8" s="29" t="s">
        <v>137</v>
      </c>
      <c r="Q8" s="30" t="s">
        <v>139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196</v>
      </c>
      <c r="M9" s="15"/>
      <c r="N9" s="15" t="s">
        <v>192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101</v>
      </c>
    </row>
    <row r="11" spans="2:17" s="4" customFormat="1" ht="18" customHeight="1">
      <c r="B11" s="108" t="s">
        <v>2373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09">
        <v>0</v>
      </c>
      <c r="O11" s="89"/>
      <c r="P11" s="110">
        <v>0</v>
      </c>
      <c r="Q11" s="110">
        <v>0</v>
      </c>
    </row>
    <row r="12" spans="2:17" ht="18" customHeight="1">
      <c r="B12" s="111" t="s">
        <v>204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17">
      <c r="B13" s="111" t="s">
        <v>100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17">
      <c r="B14" s="111" t="s">
        <v>187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17">
      <c r="B15" s="111" t="s">
        <v>195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17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2:17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2:17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</row>
    <row r="249" spans="2:17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</row>
    <row r="250" spans="2:17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</row>
    <row r="251" spans="2:17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</row>
    <row r="252" spans="2:17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</row>
    <row r="253" spans="2:17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</row>
    <row r="254" spans="2:17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</row>
    <row r="255" spans="2:17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</row>
    <row r="256" spans="2:17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</row>
    <row r="257" spans="2:17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</row>
    <row r="258" spans="2:17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</row>
    <row r="259" spans="2:17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</row>
    <row r="260" spans="2:17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</row>
    <row r="261" spans="2:17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</row>
    <row r="262" spans="2:17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</row>
    <row r="263" spans="2:17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</row>
    <row r="264" spans="2:17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</row>
    <row r="265" spans="2:17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</row>
    <row r="266" spans="2:17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</row>
    <row r="267" spans="2:17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</row>
    <row r="268" spans="2:17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</row>
    <row r="269" spans="2:17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</row>
    <row r="270" spans="2:17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</row>
    <row r="271" spans="2:17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</row>
    <row r="272" spans="2:17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</row>
    <row r="273" spans="2:17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</row>
    <row r="274" spans="2:17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</row>
    <row r="275" spans="2:17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</row>
    <row r="276" spans="2:17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</row>
    <row r="277" spans="2:17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</row>
    <row r="278" spans="2:17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</row>
    <row r="279" spans="2:17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</row>
    <row r="280" spans="2:17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</row>
    <row r="281" spans="2:17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</row>
    <row r="282" spans="2:17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</row>
    <row r="283" spans="2:17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</row>
    <row r="284" spans="2:17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</row>
    <row r="285" spans="2:17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</row>
    <row r="286" spans="2:17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</row>
    <row r="287" spans="2:17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</row>
    <row r="288" spans="2:17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</row>
    <row r="289" spans="2:17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</row>
    <row r="290" spans="2:17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</row>
    <row r="291" spans="2:17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</row>
    <row r="292" spans="2:17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</row>
    <row r="293" spans="2:17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</row>
    <row r="294" spans="2:17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</row>
    <row r="295" spans="2:17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</row>
    <row r="296" spans="2:17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</row>
    <row r="297" spans="2:17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</row>
    <row r="298" spans="2:17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</row>
    <row r="299" spans="2:17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</row>
    <row r="300" spans="2:17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</row>
    <row r="301" spans="2:17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</row>
    <row r="302" spans="2:17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</row>
    <row r="303" spans="2:17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</row>
    <row r="304" spans="2:17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</row>
    <row r="305" spans="2:17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</row>
    <row r="306" spans="2:17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</row>
    <row r="307" spans="2:17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</row>
    <row r="308" spans="2:17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</row>
    <row r="309" spans="2:17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</row>
    <row r="310" spans="2:17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</row>
    <row r="311" spans="2:17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</row>
    <row r="312" spans="2:17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</row>
    <row r="313" spans="2:17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</row>
    <row r="314" spans="2:17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</row>
    <row r="315" spans="2:17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</row>
    <row r="316" spans="2:17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</row>
    <row r="317" spans="2:17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</row>
    <row r="318" spans="2:17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</row>
    <row r="319" spans="2:17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</row>
    <row r="320" spans="2:17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</row>
    <row r="321" spans="2:17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</row>
    <row r="322" spans="2:17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</row>
    <row r="323" spans="2:17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</row>
    <row r="324" spans="2:17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</row>
    <row r="325" spans="2:17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</row>
    <row r="326" spans="2:17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</row>
    <row r="327" spans="2:17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</row>
    <row r="328" spans="2:17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</row>
    <row r="329" spans="2:17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</row>
    <row r="330" spans="2:17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</row>
    <row r="331" spans="2:17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</row>
    <row r="332" spans="2:17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</row>
    <row r="333" spans="2:17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</row>
    <row r="334" spans="2:17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</row>
    <row r="335" spans="2:17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</row>
    <row r="336" spans="2:17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</row>
    <row r="337" spans="2:17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</row>
    <row r="338" spans="2:17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</row>
    <row r="339" spans="2:17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</row>
    <row r="340" spans="2:17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</row>
    <row r="341" spans="2:17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</row>
    <row r="342" spans="2:17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</row>
    <row r="343" spans="2:17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</row>
    <row r="344" spans="2:17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</row>
    <row r="345" spans="2:17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</row>
    <row r="346" spans="2:17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</row>
    <row r="347" spans="2:17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</row>
    <row r="348" spans="2:17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</row>
    <row r="349" spans="2:17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</row>
    <row r="350" spans="2:17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</row>
    <row r="351" spans="2:17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</row>
    <row r="352" spans="2:17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</row>
    <row r="353" spans="2:17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</row>
    <row r="354" spans="2:17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</row>
    <row r="355" spans="2:17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</row>
    <row r="356" spans="2:17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</row>
    <row r="357" spans="2:17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</row>
    <row r="358" spans="2:17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</row>
    <row r="359" spans="2:17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</row>
    <row r="360" spans="2:17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</row>
    <row r="361" spans="2:17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</row>
    <row r="362" spans="2:17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</row>
    <row r="363" spans="2:17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</row>
    <row r="364" spans="2:17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</row>
    <row r="365" spans="2:17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</row>
    <row r="366" spans="2:17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</row>
    <row r="367" spans="2:17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</row>
    <row r="368" spans="2:17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</row>
    <row r="369" spans="2:17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</row>
    <row r="370" spans="2:17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</row>
    <row r="371" spans="2:17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</row>
    <row r="372" spans="2:17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</row>
    <row r="373" spans="2:17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</row>
    <row r="374" spans="2:17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</row>
    <row r="375" spans="2:17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</row>
    <row r="376" spans="2:17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</row>
    <row r="377" spans="2:17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</row>
    <row r="378" spans="2:17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</row>
    <row r="379" spans="2:17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</row>
    <row r="380" spans="2:17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</row>
    <row r="381" spans="2:17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</row>
    <row r="382" spans="2:17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</row>
    <row r="383" spans="2:17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</row>
    <row r="384" spans="2:17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</row>
    <row r="385" spans="2:17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</row>
    <row r="386" spans="2:17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</row>
    <row r="387" spans="2:17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</row>
    <row r="388" spans="2:17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</row>
    <row r="389" spans="2:17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</row>
    <row r="390" spans="2:17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</row>
    <row r="391" spans="2:17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</row>
    <row r="392" spans="2:17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</row>
    <row r="393" spans="2:17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</row>
    <row r="394" spans="2:17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</row>
    <row r="395" spans="2:17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</row>
    <row r="396" spans="2:17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</row>
    <row r="397" spans="2:17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</row>
    <row r="398" spans="2:17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</row>
    <row r="399" spans="2:17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</row>
    <row r="400" spans="2:17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</row>
    <row r="401" spans="2:17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</row>
    <row r="402" spans="2:17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</row>
    <row r="403" spans="2:17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</row>
    <row r="404" spans="2:17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</row>
    <row r="405" spans="2:17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</row>
    <row r="406" spans="2:17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</row>
    <row r="407" spans="2:17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</row>
    <row r="408" spans="2:17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</row>
    <row r="409" spans="2:17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</row>
    <row r="410" spans="2:17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</row>
    <row r="411" spans="2:17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</row>
    <row r="412" spans="2:17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</row>
    <row r="413" spans="2:17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</row>
    <row r="414" spans="2:17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</row>
    <row r="415" spans="2:17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</row>
    <row r="416" spans="2:17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</row>
    <row r="417" spans="2:17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</row>
    <row r="418" spans="2:17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</row>
    <row r="419" spans="2:17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</row>
    <row r="420" spans="2:17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</row>
    <row r="421" spans="2:17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</row>
    <row r="422" spans="2:17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</row>
    <row r="423" spans="2:17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</row>
    <row r="424" spans="2:17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</row>
    <row r="425" spans="2:17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</row>
    <row r="426" spans="2:17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</row>
    <row r="427" spans="2:17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</row>
    <row r="428" spans="2:17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</row>
    <row r="429" spans="2:17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</row>
    <row r="430" spans="2:17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</row>
    <row r="431" spans="2:17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</row>
    <row r="432" spans="2:17">
      <c r="B432" s="95"/>
      <c r="C432" s="95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</row>
    <row r="433" spans="2:17">
      <c r="B433" s="95"/>
      <c r="C433" s="95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</row>
    <row r="434" spans="2:17">
      <c r="B434" s="95"/>
      <c r="C434" s="95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</row>
    <row r="435" spans="2:17">
      <c r="B435" s="95"/>
      <c r="C435" s="95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</row>
    <row r="436" spans="2:17">
      <c r="B436" s="95"/>
      <c r="C436" s="95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</row>
    <row r="437" spans="2:17">
      <c r="B437" s="95"/>
      <c r="C437" s="95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</row>
    <row r="438" spans="2:17">
      <c r="B438" s="95"/>
      <c r="C438" s="95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</row>
    <row r="439" spans="2:17">
      <c r="B439" s="95"/>
      <c r="C439" s="95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</row>
    <row r="440" spans="2:17">
      <c r="B440" s="95"/>
      <c r="C440" s="95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</row>
    <row r="441" spans="2:17">
      <c r="B441" s="95"/>
      <c r="C441" s="95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</row>
    <row r="442" spans="2:17">
      <c r="B442" s="95"/>
      <c r="C442" s="95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</row>
    <row r="443" spans="2:17">
      <c r="B443" s="95"/>
      <c r="C443" s="95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</row>
    <row r="444" spans="2:17">
      <c r="B444" s="95"/>
      <c r="C444" s="95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</row>
    <row r="445" spans="2:17">
      <c r="B445" s="95"/>
      <c r="C445" s="95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</row>
    <row r="446" spans="2:17">
      <c r="B446" s="95"/>
      <c r="C446" s="95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</row>
    <row r="447" spans="2:17">
      <c r="B447" s="95"/>
      <c r="C447" s="95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</row>
    <row r="448" spans="2:17">
      <c r="B448" s="95"/>
      <c r="C448" s="95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</row>
    <row r="449" spans="2:17">
      <c r="B449" s="95"/>
      <c r="C449" s="95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</row>
    <row r="450" spans="2:17">
      <c r="B450" s="95"/>
      <c r="C450" s="95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</row>
    <row r="451" spans="2:17">
      <c r="B451" s="95"/>
      <c r="C451" s="95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</row>
    <row r="452" spans="2:17">
      <c r="B452" s="95"/>
      <c r="C452" s="95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</row>
    <row r="453" spans="2:17">
      <c r="B453" s="95"/>
      <c r="C453" s="95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</row>
    <row r="454" spans="2:17">
      <c r="B454" s="95"/>
      <c r="C454" s="95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</row>
    <row r="455" spans="2:17">
      <c r="B455" s="95"/>
      <c r="C455" s="95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</row>
    <row r="456" spans="2:17">
      <c r="B456" s="95"/>
      <c r="C456" s="95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</row>
    <row r="457" spans="2:17">
      <c r="B457" s="95"/>
      <c r="C457" s="95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</row>
    <row r="458" spans="2:17">
      <c r="B458" s="95"/>
      <c r="C458" s="95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</row>
    <row r="459" spans="2:17">
      <c r="B459" s="95"/>
      <c r="C459" s="95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</row>
    <row r="460" spans="2:17">
      <c r="B460" s="95"/>
      <c r="C460" s="95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</row>
    <row r="461" spans="2:17">
      <c r="B461" s="95"/>
      <c r="C461" s="95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</row>
    <row r="462" spans="2:17">
      <c r="B462" s="95"/>
      <c r="C462" s="95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</row>
    <row r="463" spans="2:17">
      <c r="B463" s="95"/>
      <c r="C463" s="95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</row>
    <row r="464" spans="2:17">
      <c r="B464" s="95"/>
      <c r="C464" s="95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</row>
    <row r="465" spans="2:17">
      <c r="B465" s="95"/>
      <c r="C465" s="95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</row>
    <row r="466" spans="2:17">
      <c r="B466" s="95"/>
      <c r="C466" s="95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</row>
    <row r="467" spans="2:17">
      <c r="B467" s="95"/>
      <c r="C467" s="95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</row>
    <row r="468" spans="2:17">
      <c r="B468" s="95"/>
      <c r="C468" s="95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</row>
    <row r="469" spans="2:17">
      <c r="B469" s="95"/>
      <c r="C469" s="95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</row>
    <row r="470" spans="2:17">
      <c r="B470" s="95"/>
      <c r="C470" s="95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</row>
    <row r="471" spans="2:17">
      <c r="B471" s="95"/>
      <c r="C471" s="95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</row>
    <row r="472" spans="2:17">
      <c r="B472" s="95"/>
      <c r="C472" s="95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</row>
    <row r="473" spans="2:17">
      <c r="B473" s="95"/>
      <c r="C473" s="95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</row>
    <row r="474" spans="2:17">
      <c r="B474" s="95"/>
      <c r="C474" s="95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</row>
    <row r="475" spans="2:17">
      <c r="B475" s="95"/>
      <c r="C475" s="95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</row>
    <row r="476" spans="2:17">
      <c r="B476" s="95"/>
      <c r="C476" s="95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</row>
    <row r="477" spans="2:17">
      <c r="B477" s="95"/>
      <c r="C477" s="95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</row>
    <row r="478" spans="2:17">
      <c r="B478" s="95"/>
      <c r="C478" s="95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</row>
    <row r="479" spans="2:17">
      <c r="B479" s="95"/>
      <c r="C479" s="95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</row>
    <row r="480" spans="2:17">
      <c r="B480" s="95"/>
      <c r="C480" s="95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</row>
    <row r="481" spans="2:17">
      <c r="B481" s="95"/>
      <c r="C481" s="95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</row>
    <row r="482" spans="2:17">
      <c r="B482" s="95"/>
      <c r="C482" s="95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</row>
    <row r="483" spans="2:17">
      <c r="B483" s="95"/>
      <c r="C483" s="95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</row>
    <row r="484" spans="2:17">
      <c r="B484" s="95"/>
      <c r="C484" s="95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</row>
    <row r="485" spans="2:17">
      <c r="B485" s="95"/>
      <c r="C485" s="95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</row>
    <row r="486" spans="2:17">
      <c r="B486" s="95"/>
      <c r="C486" s="95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</row>
    <row r="487" spans="2:17">
      <c r="B487" s="95"/>
      <c r="C487" s="95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</row>
    <row r="488" spans="2:17">
      <c r="B488" s="95"/>
      <c r="C488" s="95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</row>
    <row r="489" spans="2:17">
      <c r="B489" s="95"/>
      <c r="C489" s="95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</row>
    <row r="490" spans="2:17">
      <c r="B490" s="95"/>
      <c r="C490" s="95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</row>
    <row r="491" spans="2:17">
      <c r="B491" s="95"/>
      <c r="C491" s="95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</row>
    <row r="492" spans="2:17">
      <c r="B492" s="95"/>
      <c r="C492" s="95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</row>
    <row r="493" spans="2:17">
      <c r="B493" s="95"/>
      <c r="C493" s="95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</row>
    <row r="494" spans="2:17">
      <c r="B494" s="95"/>
      <c r="C494" s="95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</row>
    <row r="495" spans="2:17">
      <c r="B495" s="95"/>
      <c r="C495" s="95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</row>
    <row r="496" spans="2:17">
      <c r="B496" s="95"/>
      <c r="C496" s="95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</row>
    <row r="497" spans="2:17">
      <c r="B497" s="95"/>
      <c r="C497" s="95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</row>
    <row r="498" spans="2:17">
      <c r="B498" s="95"/>
      <c r="C498" s="95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</row>
    <row r="499" spans="2:17">
      <c r="B499" s="95"/>
      <c r="C499" s="95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</row>
    <row r="500" spans="2:17">
      <c r="B500" s="95"/>
      <c r="C500" s="95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</row>
    <row r="501" spans="2:17">
      <c r="B501" s="95"/>
      <c r="C501" s="95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</row>
    <row r="502" spans="2:17">
      <c r="B502" s="95"/>
      <c r="C502" s="95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</row>
    <row r="503" spans="2:17">
      <c r="B503" s="95"/>
      <c r="C503" s="95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</row>
    <row r="504" spans="2:17">
      <c r="B504" s="95"/>
      <c r="C504" s="95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</row>
    <row r="505" spans="2:17">
      <c r="B505" s="95"/>
      <c r="C505" s="95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</row>
    <row r="506" spans="2:17">
      <c r="B506" s="95"/>
      <c r="C506" s="95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</row>
    <row r="507" spans="2:17">
      <c r="B507" s="95"/>
      <c r="C507" s="95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</row>
    <row r="508" spans="2:17">
      <c r="B508" s="95"/>
      <c r="C508" s="95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</row>
    <row r="509" spans="2:17">
      <c r="B509" s="95"/>
      <c r="C509" s="95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</row>
    <row r="510" spans="2:17">
      <c r="B510" s="95"/>
      <c r="C510" s="95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</row>
    <row r="511" spans="2:17">
      <c r="B511" s="95"/>
      <c r="C511" s="95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</row>
    <row r="512" spans="2:17">
      <c r="B512" s="95"/>
      <c r="C512" s="95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</row>
    <row r="513" spans="2:17">
      <c r="B513" s="95"/>
      <c r="C513" s="95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</row>
    <row r="514" spans="2:17">
      <c r="B514" s="95"/>
      <c r="C514" s="95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</row>
    <row r="515" spans="2:17">
      <c r="B515" s="95"/>
      <c r="C515" s="95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</row>
    <row r="516" spans="2:17">
      <c r="B516" s="95"/>
      <c r="C516" s="95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</row>
    <row r="517" spans="2:17">
      <c r="B517" s="95"/>
      <c r="C517" s="95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</row>
    <row r="518" spans="2:17">
      <c r="B518" s="95"/>
      <c r="C518" s="95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</row>
    <row r="519" spans="2:17">
      <c r="B519" s="95"/>
      <c r="C519" s="95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</row>
    <row r="520" spans="2:17">
      <c r="B520" s="95"/>
      <c r="C520" s="95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</row>
    <row r="521" spans="2:17">
      <c r="B521" s="95"/>
      <c r="C521" s="95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</row>
    <row r="522" spans="2:17">
      <c r="B522" s="95"/>
      <c r="C522" s="95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</row>
    <row r="523" spans="2:17">
      <c r="B523" s="95"/>
      <c r="C523" s="9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</row>
    <row r="524" spans="2:17">
      <c r="B524" s="95"/>
      <c r="C524" s="95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</row>
    <row r="525" spans="2:17">
      <c r="B525" s="95"/>
      <c r="C525" s="95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</row>
    <row r="526" spans="2:17">
      <c r="B526" s="95"/>
      <c r="C526" s="95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</row>
    <row r="527" spans="2:17">
      <c r="B527" s="95"/>
      <c r="C527" s="95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</row>
    <row r="528" spans="2:17">
      <c r="B528" s="95"/>
      <c r="C528" s="95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</row>
    <row r="529" spans="2:17">
      <c r="B529" s="95"/>
      <c r="C529" s="95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</row>
    <row r="530" spans="2:17">
      <c r="B530" s="95"/>
      <c r="C530" s="95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</row>
    <row r="531" spans="2:17">
      <c r="B531" s="95"/>
      <c r="C531" s="95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</row>
    <row r="532" spans="2:17">
      <c r="B532" s="95"/>
      <c r="C532" s="95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</row>
    <row r="533" spans="2:17">
      <c r="B533" s="95"/>
      <c r="C533" s="95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</row>
    <row r="534" spans="2:17">
      <c r="B534" s="95"/>
      <c r="C534" s="95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</row>
    <row r="535" spans="2:17">
      <c r="B535" s="95"/>
      <c r="C535" s="95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</row>
    <row r="536" spans="2:17">
      <c r="B536" s="95"/>
      <c r="C536" s="9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</row>
    <row r="537" spans="2:17">
      <c r="B537" s="95"/>
      <c r="C537" s="95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</row>
    <row r="538" spans="2:17">
      <c r="B538" s="95"/>
      <c r="C538" s="95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</row>
    <row r="539" spans="2:17">
      <c r="B539" s="95"/>
      <c r="C539" s="95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</row>
    <row r="540" spans="2:17">
      <c r="B540" s="95"/>
      <c r="C540" s="95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</row>
    <row r="541" spans="2:17">
      <c r="B541" s="95"/>
      <c r="C541" s="95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</row>
    <row r="542" spans="2:17">
      <c r="B542" s="95"/>
      <c r="C542" s="95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</row>
    <row r="543" spans="2:17">
      <c r="B543" s="95"/>
      <c r="C543" s="95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</row>
    <row r="544" spans="2:17">
      <c r="B544" s="95"/>
      <c r="C544" s="95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</row>
    <row r="545" spans="2:17">
      <c r="B545" s="95"/>
      <c r="C545" s="95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</row>
    <row r="546" spans="2:17">
      <c r="B546" s="95"/>
      <c r="C546" s="95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</row>
    <row r="547" spans="2:17">
      <c r="B547" s="95"/>
      <c r="C547" s="95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</row>
    <row r="548" spans="2:17">
      <c r="B548" s="95"/>
      <c r="C548" s="95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</row>
    <row r="549" spans="2:17">
      <c r="B549" s="95"/>
      <c r="C549" s="9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</row>
    <row r="550" spans="2:17">
      <c r="B550" s="95"/>
      <c r="C550" s="95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</row>
    <row r="551" spans="2:17">
      <c r="B551" s="95"/>
      <c r="C551" s="95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</row>
    <row r="552" spans="2:17">
      <c r="B552" s="95"/>
      <c r="C552" s="95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</row>
    <row r="553" spans="2:17">
      <c r="B553" s="95"/>
      <c r="C553" s="95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</row>
    <row r="554" spans="2:17">
      <c r="B554" s="95"/>
      <c r="C554" s="95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</row>
    <row r="555" spans="2:17">
      <c r="B555" s="95"/>
      <c r="C555" s="95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</row>
    <row r="556" spans="2:17">
      <c r="B556" s="95"/>
      <c r="C556" s="95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</row>
    <row r="557" spans="2:17">
      <c r="B557" s="95"/>
      <c r="C557" s="95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</row>
    <row r="558" spans="2:17">
      <c r="B558" s="95"/>
      <c r="C558" s="95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134</v>
      </c>
      <c r="C1" s="46" t="s" vm="1">
        <v>213</v>
      </c>
    </row>
    <row r="2" spans="2:18">
      <c r="B2" s="46" t="s">
        <v>133</v>
      </c>
      <c r="C2" s="46" t="s">
        <v>2371</v>
      </c>
    </row>
    <row r="3" spans="2:18">
      <c r="B3" s="46" t="s">
        <v>135</v>
      </c>
      <c r="C3" s="68" t="s">
        <v>2384</v>
      </c>
    </row>
    <row r="4" spans="2:18">
      <c r="B4" s="46" t="s">
        <v>136</v>
      </c>
      <c r="C4" s="68">
        <v>14244</v>
      </c>
    </row>
    <row r="6" spans="2:18" ht="26.25" customHeight="1">
      <c r="B6" s="132" t="s">
        <v>163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18" s="3" customFormat="1" ht="78.75">
      <c r="B7" s="47" t="s">
        <v>104</v>
      </c>
      <c r="C7" s="48" t="s">
        <v>175</v>
      </c>
      <c r="D7" s="48" t="s">
        <v>40</v>
      </c>
      <c r="E7" s="48" t="s">
        <v>105</v>
      </c>
      <c r="F7" s="48" t="s">
        <v>14</v>
      </c>
      <c r="G7" s="48" t="s">
        <v>92</v>
      </c>
      <c r="H7" s="48" t="s">
        <v>59</v>
      </c>
      <c r="I7" s="48" t="s">
        <v>17</v>
      </c>
      <c r="J7" s="48" t="s">
        <v>212</v>
      </c>
      <c r="K7" s="48" t="s">
        <v>91</v>
      </c>
      <c r="L7" s="48" t="s">
        <v>35</v>
      </c>
      <c r="M7" s="48" t="s">
        <v>18</v>
      </c>
      <c r="N7" s="48" t="s">
        <v>189</v>
      </c>
      <c r="O7" s="48" t="s">
        <v>188</v>
      </c>
      <c r="P7" s="48" t="s">
        <v>99</v>
      </c>
      <c r="Q7" s="48" t="s">
        <v>137</v>
      </c>
      <c r="R7" s="50" t="s">
        <v>139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196</v>
      </c>
      <c r="O8" s="15"/>
      <c r="P8" s="15" t="s">
        <v>192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101</v>
      </c>
      <c r="R9" s="19" t="s">
        <v>102</v>
      </c>
    </row>
    <row r="10" spans="2:18" s="4" customFormat="1" ht="18" customHeight="1">
      <c r="B10" s="108" t="s">
        <v>2374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09">
        <v>0</v>
      </c>
      <c r="Q10" s="110">
        <f>IFERROR(P10/$P$10,0)</f>
        <v>0</v>
      </c>
      <c r="R10" s="110">
        <f>P10/'סכום נכסי הקרן'!$C$42</f>
        <v>0</v>
      </c>
    </row>
    <row r="11" spans="2:18" ht="21.75" customHeight="1">
      <c r="B11" s="111" t="s">
        <v>204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2:18">
      <c r="B12" s="111" t="s">
        <v>100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2:18">
      <c r="B13" s="111" t="s">
        <v>187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2:18">
      <c r="B14" s="111" t="s">
        <v>195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2:18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2:18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2:18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2:18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2:18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2:18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2:18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2:18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2:18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2:18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2:18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2:18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2:18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2:18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2:18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2:18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2:18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2:18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2:18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2:18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2:18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2:18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2:18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2:18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2:18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2:18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2:18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2:18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2:18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2:18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2:18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2:18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2:18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2:18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2:18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2:18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2:18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2:18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2:18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2:18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2:18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2:18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2:18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2:18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2:18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2:18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2:18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2:18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2:18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2:18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2:18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2:18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2:18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2:18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2:18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2:18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2:18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2:18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2:18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2:18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2:18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2:18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2:18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2:18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2:18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2:18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2:18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2:18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2:18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2:18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2:18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2:18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2:18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2:18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2:18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2:18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2:18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2:18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2:18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2:18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2:18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2:18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2:18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2:18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2:18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2:18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2:18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2:18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2:18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2:18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2:18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2:18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2:18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2:18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2:18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2:18">
      <c r="B110" s="95"/>
      <c r="C110" s="95"/>
      <c r="D110" s="95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</row>
    <row r="111" spans="2:18">
      <c r="B111" s="95"/>
      <c r="C111" s="95"/>
      <c r="D111" s="95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</row>
    <row r="112" spans="2:18">
      <c r="B112" s="95"/>
      <c r="C112" s="95"/>
      <c r="D112" s="95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2:18">
      <c r="B113" s="95"/>
      <c r="C113" s="95"/>
      <c r="D113" s="95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2:18">
      <c r="B114" s="95"/>
      <c r="C114" s="95"/>
      <c r="D114" s="95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2:18">
      <c r="B115" s="95"/>
      <c r="C115" s="95"/>
      <c r="D115" s="95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2:18">
      <c r="B116" s="95"/>
      <c r="C116" s="95"/>
      <c r="D116" s="95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2:18">
      <c r="B117" s="95"/>
      <c r="C117" s="95"/>
      <c r="D117" s="95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</row>
    <row r="118" spans="2:18">
      <c r="B118" s="95"/>
      <c r="C118" s="95"/>
      <c r="D118" s="95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2:18">
      <c r="B119" s="95"/>
      <c r="C119" s="95"/>
      <c r="D119" s="95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</row>
    <row r="120" spans="2:18">
      <c r="B120" s="95"/>
      <c r="C120" s="95"/>
      <c r="D120" s="95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</row>
    <row r="121" spans="2:18">
      <c r="B121" s="95"/>
      <c r="C121" s="95"/>
      <c r="D121" s="95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2:18">
      <c r="B122" s="95"/>
      <c r="C122" s="95"/>
      <c r="D122" s="95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2:18">
      <c r="B123" s="95"/>
      <c r="C123" s="95"/>
      <c r="D123" s="95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2:18">
      <c r="B124" s="95"/>
      <c r="C124" s="95"/>
      <c r="D124" s="95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2:18">
      <c r="B125" s="95"/>
      <c r="C125" s="95"/>
      <c r="D125" s="95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2:18">
      <c r="B126" s="95"/>
      <c r="C126" s="95"/>
      <c r="D126" s="95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2:18">
      <c r="B127" s="95"/>
      <c r="C127" s="95"/>
      <c r="D127" s="95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</row>
    <row r="128" spans="2:18">
      <c r="B128" s="95"/>
      <c r="C128" s="95"/>
      <c r="D128" s="95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2:18">
      <c r="B129" s="95"/>
      <c r="C129" s="95"/>
      <c r="D129" s="95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2:18">
      <c r="B130" s="95"/>
      <c r="C130" s="95"/>
      <c r="D130" s="95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2:18">
      <c r="B131" s="95"/>
      <c r="C131" s="95"/>
      <c r="D131" s="95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</row>
    <row r="132" spans="2:18">
      <c r="B132" s="95"/>
      <c r="C132" s="95"/>
      <c r="D132" s="95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</row>
    <row r="133" spans="2:18">
      <c r="B133" s="95"/>
      <c r="C133" s="95"/>
      <c r="D133" s="95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</row>
    <row r="134" spans="2:18">
      <c r="B134" s="95"/>
      <c r="C134" s="95"/>
      <c r="D134" s="95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</row>
    <row r="135" spans="2:18">
      <c r="B135" s="95"/>
      <c r="C135" s="95"/>
      <c r="D135" s="95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</row>
    <row r="136" spans="2:18">
      <c r="B136" s="95"/>
      <c r="C136" s="95"/>
      <c r="D136" s="95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</row>
    <row r="137" spans="2:18">
      <c r="B137" s="95"/>
      <c r="C137" s="95"/>
      <c r="D137" s="95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</row>
    <row r="138" spans="2:18">
      <c r="B138" s="95"/>
      <c r="C138" s="95"/>
      <c r="D138" s="95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</row>
    <row r="139" spans="2:18">
      <c r="B139" s="95"/>
      <c r="C139" s="95"/>
      <c r="D139" s="95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</row>
    <row r="140" spans="2:18">
      <c r="B140" s="95"/>
      <c r="C140" s="95"/>
      <c r="D140" s="95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2:18">
      <c r="B141" s="95"/>
      <c r="C141" s="95"/>
      <c r="D141" s="95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</row>
    <row r="142" spans="2:18">
      <c r="B142" s="95"/>
      <c r="C142" s="95"/>
      <c r="D142" s="95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2:18">
      <c r="B143" s="95"/>
      <c r="C143" s="95"/>
      <c r="D143" s="95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</row>
    <row r="144" spans="2:18">
      <c r="B144" s="95"/>
      <c r="C144" s="95"/>
      <c r="D144" s="95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</row>
    <row r="145" spans="2:18">
      <c r="B145" s="95"/>
      <c r="C145" s="95"/>
      <c r="D145" s="95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</row>
    <row r="146" spans="2:18">
      <c r="B146" s="95"/>
      <c r="C146" s="95"/>
      <c r="D146" s="95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</row>
    <row r="147" spans="2:18">
      <c r="B147" s="95"/>
      <c r="C147" s="95"/>
      <c r="D147" s="95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</row>
    <row r="148" spans="2:18">
      <c r="B148" s="95"/>
      <c r="C148" s="95"/>
      <c r="D148" s="95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</row>
    <row r="149" spans="2:18">
      <c r="B149" s="95"/>
      <c r="C149" s="95"/>
      <c r="D149" s="95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</row>
    <row r="150" spans="2:18">
      <c r="B150" s="95"/>
      <c r="C150" s="95"/>
      <c r="D150" s="95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</row>
    <row r="151" spans="2:18">
      <c r="B151" s="95"/>
      <c r="C151" s="95"/>
      <c r="D151" s="95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</row>
    <row r="152" spans="2:18">
      <c r="B152" s="95"/>
      <c r="C152" s="95"/>
      <c r="D152" s="95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</row>
    <row r="153" spans="2:18">
      <c r="B153" s="95"/>
      <c r="C153" s="95"/>
      <c r="D153" s="95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</row>
    <row r="154" spans="2:18">
      <c r="B154" s="95"/>
      <c r="C154" s="95"/>
      <c r="D154" s="95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</row>
    <row r="155" spans="2:18">
      <c r="B155" s="95"/>
      <c r="C155" s="95"/>
      <c r="D155" s="95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</row>
    <row r="156" spans="2:18">
      <c r="B156" s="95"/>
      <c r="C156" s="95"/>
      <c r="D156" s="95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</row>
    <row r="157" spans="2:18">
      <c r="B157" s="95"/>
      <c r="C157" s="95"/>
      <c r="D157" s="95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</row>
    <row r="158" spans="2:18">
      <c r="B158" s="95"/>
      <c r="C158" s="95"/>
      <c r="D158" s="95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</row>
    <row r="159" spans="2:18">
      <c r="B159" s="95"/>
      <c r="C159" s="95"/>
      <c r="D159" s="95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</row>
    <row r="160" spans="2:18">
      <c r="B160" s="95"/>
      <c r="C160" s="95"/>
      <c r="D160" s="95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</row>
    <row r="161" spans="2:18">
      <c r="B161" s="95"/>
      <c r="C161" s="95"/>
      <c r="D161" s="95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</row>
    <row r="162" spans="2:18">
      <c r="B162" s="95"/>
      <c r="C162" s="95"/>
      <c r="D162" s="95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</row>
    <row r="163" spans="2:18">
      <c r="B163" s="95"/>
      <c r="C163" s="95"/>
      <c r="D163" s="95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</row>
    <row r="164" spans="2:18">
      <c r="B164" s="95"/>
      <c r="C164" s="95"/>
      <c r="D164" s="95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</row>
    <row r="165" spans="2:18">
      <c r="B165" s="95"/>
      <c r="C165" s="95"/>
      <c r="D165" s="95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</row>
    <row r="166" spans="2:18">
      <c r="B166" s="95"/>
      <c r="C166" s="95"/>
      <c r="D166" s="95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</row>
    <row r="167" spans="2:18">
      <c r="B167" s="95"/>
      <c r="C167" s="95"/>
      <c r="D167" s="95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</row>
    <row r="168" spans="2:18">
      <c r="B168" s="95"/>
      <c r="C168" s="95"/>
      <c r="D168" s="95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</row>
    <row r="169" spans="2:18">
      <c r="B169" s="95"/>
      <c r="C169" s="95"/>
      <c r="D169" s="95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</row>
    <row r="170" spans="2:18">
      <c r="B170" s="95"/>
      <c r="C170" s="95"/>
      <c r="D170" s="95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</row>
    <row r="171" spans="2:18">
      <c r="B171" s="95"/>
      <c r="C171" s="95"/>
      <c r="D171" s="95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</row>
    <row r="172" spans="2:18">
      <c r="B172" s="95"/>
      <c r="C172" s="95"/>
      <c r="D172" s="95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</row>
    <row r="173" spans="2:18">
      <c r="B173" s="95"/>
      <c r="C173" s="95"/>
      <c r="D173" s="95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</row>
    <row r="174" spans="2:18">
      <c r="B174" s="95"/>
      <c r="C174" s="95"/>
      <c r="D174" s="95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</row>
    <row r="175" spans="2:18">
      <c r="B175" s="95"/>
      <c r="C175" s="95"/>
      <c r="D175" s="95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</row>
    <row r="176" spans="2:18">
      <c r="B176" s="95"/>
      <c r="C176" s="95"/>
      <c r="D176" s="95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</row>
    <row r="177" spans="2:18">
      <c r="B177" s="95"/>
      <c r="C177" s="95"/>
      <c r="D177" s="95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</row>
    <row r="178" spans="2:18">
      <c r="B178" s="95"/>
      <c r="C178" s="95"/>
      <c r="D178" s="95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</row>
    <row r="179" spans="2:18">
      <c r="B179" s="95"/>
      <c r="C179" s="95"/>
      <c r="D179" s="95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</row>
    <row r="180" spans="2:18">
      <c r="B180" s="95"/>
      <c r="C180" s="95"/>
      <c r="D180" s="95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</row>
    <row r="181" spans="2:18">
      <c r="B181" s="95"/>
      <c r="C181" s="95"/>
      <c r="D181" s="95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</row>
    <row r="182" spans="2:18">
      <c r="B182" s="95"/>
      <c r="C182" s="95"/>
      <c r="D182" s="95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</row>
    <row r="183" spans="2:18">
      <c r="B183" s="95"/>
      <c r="C183" s="95"/>
      <c r="D183" s="95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</row>
    <row r="184" spans="2:18">
      <c r="B184" s="95"/>
      <c r="C184" s="95"/>
      <c r="D184" s="95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</row>
    <row r="185" spans="2:18">
      <c r="B185" s="95"/>
      <c r="C185" s="95"/>
      <c r="D185" s="95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</row>
    <row r="186" spans="2:18">
      <c r="B186" s="95"/>
      <c r="C186" s="95"/>
      <c r="D186" s="95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</row>
    <row r="187" spans="2:18">
      <c r="B187" s="95"/>
      <c r="C187" s="95"/>
      <c r="D187" s="95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</row>
    <row r="188" spans="2:18">
      <c r="B188" s="95"/>
      <c r="C188" s="95"/>
      <c r="D188" s="95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</row>
    <row r="189" spans="2:18">
      <c r="B189" s="95"/>
      <c r="C189" s="95"/>
      <c r="D189" s="95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</row>
    <row r="190" spans="2:18">
      <c r="B190" s="95"/>
      <c r="C190" s="95"/>
      <c r="D190" s="95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</row>
    <row r="191" spans="2:18">
      <c r="B191" s="95"/>
      <c r="C191" s="95"/>
      <c r="D191" s="95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</row>
    <row r="192" spans="2:18">
      <c r="B192" s="95"/>
      <c r="C192" s="95"/>
      <c r="D192" s="95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</row>
    <row r="193" spans="2:18">
      <c r="B193" s="95"/>
      <c r="C193" s="95"/>
      <c r="D193" s="95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</row>
    <row r="194" spans="2:18">
      <c r="B194" s="95"/>
      <c r="C194" s="95"/>
      <c r="D194" s="95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</row>
    <row r="195" spans="2:18">
      <c r="B195" s="95"/>
      <c r="C195" s="95"/>
      <c r="D195" s="95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</row>
    <row r="196" spans="2:18">
      <c r="B196" s="95"/>
      <c r="C196" s="95"/>
      <c r="D196" s="95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</row>
    <row r="197" spans="2:18">
      <c r="B197" s="95"/>
      <c r="C197" s="95"/>
      <c r="D197" s="95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</row>
    <row r="198" spans="2:18">
      <c r="B198" s="95"/>
      <c r="C198" s="95"/>
      <c r="D198" s="95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</row>
    <row r="199" spans="2:18">
      <c r="B199" s="95"/>
      <c r="C199" s="95"/>
      <c r="D199" s="95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</row>
    <row r="200" spans="2:18">
      <c r="B200" s="95"/>
      <c r="C200" s="95"/>
      <c r="D200" s="95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</row>
    <row r="201" spans="2:18">
      <c r="B201" s="95"/>
      <c r="C201" s="95"/>
      <c r="D201" s="95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</row>
    <row r="202" spans="2:18">
      <c r="B202" s="95"/>
      <c r="C202" s="95"/>
      <c r="D202" s="95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</row>
    <row r="203" spans="2:18">
      <c r="B203" s="95"/>
      <c r="C203" s="95"/>
      <c r="D203" s="95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</row>
    <row r="204" spans="2:18">
      <c r="B204" s="95"/>
      <c r="C204" s="95"/>
      <c r="D204" s="95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</row>
    <row r="205" spans="2:18">
      <c r="B205" s="95"/>
      <c r="C205" s="95"/>
      <c r="D205" s="95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</row>
    <row r="206" spans="2:18">
      <c r="B206" s="95"/>
      <c r="C206" s="95"/>
      <c r="D206" s="95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</row>
    <row r="207" spans="2:18">
      <c r="B207" s="95"/>
      <c r="C207" s="95"/>
      <c r="D207" s="95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</row>
    <row r="208" spans="2:18">
      <c r="B208" s="95"/>
      <c r="C208" s="95"/>
      <c r="D208" s="95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</row>
    <row r="209" spans="2:18">
      <c r="B209" s="95"/>
      <c r="C209" s="95"/>
      <c r="D209" s="95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</row>
    <row r="210" spans="2:18">
      <c r="B210" s="95"/>
      <c r="C210" s="95"/>
      <c r="D210" s="95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</row>
    <row r="211" spans="2:18">
      <c r="B211" s="95"/>
      <c r="C211" s="95"/>
      <c r="D211" s="95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</row>
    <row r="212" spans="2:18">
      <c r="B212" s="95"/>
      <c r="C212" s="95"/>
      <c r="D212" s="95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</row>
    <row r="213" spans="2:18">
      <c r="B213" s="95"/>
      <c r="C213" s="95"/>
      <c r="D213" s="95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</row>
    <row r="214" spans="2:18">
      <c r="B214" s="95"/>
      <c r="C214" s="95"/>
      <c r="D214" s="95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</row>
    <row r="215" spans="2:18">
      <c r="B215" s="95"/>
      <c r="C215" s="95"/>
      <c r="D215" s="95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</row>
    <row r="216" spans="2:18">
      <c r="B216" s="95"/>
      <c r="C216" s="95"/>
      <c r="D216" s="95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</row>
    <row r="217" spans="2:18">
      <c r="B217" s="95"/>
      <c r="C217" s="95"/>
      <c r="D217" s="95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</row>
    <row r="218" spans="2:18">
      <c r="B218" s="95"/>
      <c r="C218" s="95"/>
      <c r="D218" s="95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</row>
    <row r="219" spans="2:18">
      <c r="B219" s="95"/>
      <c r="C219" s="95"/>
      <c r="D219" s="95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</row>
    <row r="220" spans="2:18">
      <c r="B220" s="95"/>
      <c r="C220" s="95"/>
      <c r="D220" s="95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</row>
    <row r="221" spans="2:18">
      <c r="B221" s="95"/>
      <c r="C221" s="95"/>
      <c r="D221" s="95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</row>
    <row r="222" spans="2:18">
      <c r="B222" s="95"/>
      <c r="C222" s="95"/>
      <c r="D222" s="95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</row>
    <row r="223" spans="2:18">
      <c r="B223" s="95"/>
      <c r="C223" s="95"/>
      <c r="D223" s="95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</row>
    <row r="224" spans="2:18">
      <c r="B224" s="95"/>
      <c r="C224" s="95"/>
      <c r="D224" s="95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</row>
    <row r="225" spans="2:18">
      <c r="B225" s="95"/>
      <c r="C225" s="95"/>
      <c r="D225" s="95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</row>
    <row r="226" spans="2:18">
      <c r="B226" s="95"/>
      <c r="C226" s="95"/>
      <c r="D226" s="95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</row>
    <row r="227" spans="2:18">
      <c r="B227" s="95"/>
      <c r="C227" s="95"/>
      <c r="D227" s="95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</row>
    <row r="228" spans="2:18">
      <c r="B228" s="95"/>
      <c r="C228" s="95"/>
      <c r="D228" s="95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</row>
    <row r="229" spans="2:18">
      <c r="B229" s="95"/>
      <c r="C229" s="95"/>
      <c r="D229" s="95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</row>
    <row r="230" spans="2:18">
      <c r="B230" s="95"/>
      <c r="C230" s="95"/>
      <c r="D230" s="95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</row>
    <row r="231" spans="2:18">
      <c r="B231" s="95"/>
      <c r="C231" s="95"/>
      <c r="D231" s="95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</row>
    <row r="232" spans="2:18">
      <c r="B232" s="95"/>
      <c r="C232" s="95"/>
      <c r="D232" s="95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</row>
    <row r="233" spans="2:18">
      <c r="B233" s="95"/>
      <c r="C233" s="95"/>
      <c r="D233" s="95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</row>
    <row r="234" spans="2:18">
      <c r="B234" s="95"/>
      <c r="C234" s="95"/>
      <c r="D234" s="95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</row>
    <row r="235" spans="2:18">
      <c r="B235" s="95"/>
      <c r="C235" s="95"/>
      <c r="D235" s="95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</row>
    <row r="236" spans="2:18">
      <c r="B236" s="95"/>
      <c r="C236" s="95"/>
      <c r="D236" s="95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</row>
    <row r="237" spans="2:18">
      <c r="B237" s="95"/>
      <c r="C237" s="95"/>
      <c r="D237" s="95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</row>
    <row r="238" spans="2:18">
      <c r="B238" s="95"/>
      <c r="C238" s="95"/>
      <c r="D238" s="95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</row>
    <row r="239" spans="2:18">
      <c r="B239" s="95"/>
      <c r="C239" s="95"/>
      <c r="D239" s="95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</row>
    <row r="240" spans="2:18">
      <c r="B240" s="95"/>
      <c r="C240" s="95"/>
      <c r="D240" s="95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</row>
    <row r="241" spans="2:18">
      <c r="B241" s="95"/>
      <c r="C241" s="95"/>
      <c r="D241" s="95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</row>
    <row r="242" spans="2:18">
      <c r="B242" s="95"/>
      <c r="C242" s="95"/>
      <c r="D242" s="95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</row>
    <row r="243" spans="2:18">
      <c r="B243" s="95"/>
      <c r="C243" s="95"/>
      <c r="D243" s="95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</row>
    <row r="244" spans="2:18">
      <c r="B244" s="95"/>
      <c r="C244" s="95"/>
      <c r="D244" s="95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</row>
    <row r="245" spans="2:18">
      <c r="B245" s="95"/>
      <c r="C245" s="95"/>
      <c r="D245" s="95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</row>
    <row r="246" spans="2:18">
      <c r="B246" s="95"/>
      <c r="C246" s="95"/>
      <c r="D246" s="95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</row>
    <row r="247" spans="2:18">
      <c r="B247" s="95"/>
      <c r="C247" s="95"/>
      <c r="D247" s="95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</row>
    <row r="248" spans="2:18">
      <c r="B248" s="95"/>
      <c r="C248" s="95"/>
      <c r="D248" s="95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</row>
    <row r="249" spans="2:18">
      <c r="B249" s="95"/>
      <c r="C249" s="95"/>
      <c r="D249" s="95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</row>
    <row r="250" spans="2:18">
      <c r="B250" s="95"/>
      <c r="C250" s="95"/>
      <c r="D250" s="95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</row>
    <row r="251" spans="2:18">
      <c r="B251" s="95"/>
      <c r="C251" s="95"/>
      <c r="D251" s="95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</row>
    <row r="252" spans="2:18">
      <c r="B252" s="95"/>
      <c r="C252" s="95"/>
      <c r="D252" s="95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</row>
    <row r="253" spans="2:18">
      <c r="B253" s="95"/>
      <c r="C253" s="95"/>
      <c r="D253" s="95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</row>
    <row r="254" spans="2:18">
      <c r="B254" s="95"/>
      <c r="C254" s="95"/>
      <c r="D254" s="95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</row>
    <row r="255" spans="2:18">
      <c r="B255" s="95"/>
      <c r="C255" s="95"/>
      <c r="D255" s="95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</row>
    <row r="256" spans="2:18">
      <c r="B256" s="95"/>
      <c r="C256" s="95"/>
      <c r="D256" s="95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</row>
    <row r="257" spans="2:18">
      <c r="B257" s="95"/>
      <c r="C257" s="95"/>
      <c r="D257" s="95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</row>
    <row r="258" spans="2:18">
      <c r="B258" s="95"/>
      <c r="C258" s="95"/>
      <c r="D258" s="95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</row>
    <row r="259" spans="2:18">
      <c r="B259" s="95"/>
      <c r="C259" s="95"/>
      <c r="D259" s="95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</row>
    <row r="260" spans="2:18">
      <c r="B260" s="95"/>
      <c r="C260" s="95"/>
      <c r="D260" s="95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</row>
    <row r="261" spans="2:18">
      <c r="B261" s="95"/>
      <c r="C261" s="95"/>
      <c r="D261" s="95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</row>
    <row r="262" spans="2:18">
      <c r="B262" s="95"/>
      <c r="C262" s="95"/>
      <c r="D262" s="95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</row>
    <row r="263" spans="2:18">
      <c r="B263" s="95"/>
      <c r="C263" s="95"/>
      <c r="D263" s="95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</row>
    <row r="264" spans="2:18">
      <c r="B264" s="95"/>
      <c r="C264" s="95"/>
      <c r="D264" s="95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</row>
    <row r="265" spans="2:18">
      <c r="B265" s="95"/>
      <c r="C265" s="95"/>
      <c r="D265" s="95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</row>
    <row r="266" spans="2:18">
      <c r="B266" s="95"/>
      <c r="C266" s="95"/>
      <c r="D266" s="95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</row>
    <row r="267" spans="2:18">
      <c r="B267" s="95"/>
      <c r="C267" s="95"/>
      <c r="D267" s="95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</row>
    <row r="268" spans="2:18">
      <c r="B268" s="95"/>
      <c r="C268" s="95"/>
      <c r="D268" s="95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</row>
    <row r="269" spans="2:18">
      <c r="B269" s="95"/>
      <c r="C269" s="95"/>
      <c r="D269" s="95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</row>
    <row r="270" spans="2:18">
      <c r="B270" s="95"/>
      <c r="C270" s="95"/>
      <c r="D270" s="95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</row>
    <row r="271" spans="2:18">
      <c r="B271" s="95"/>
      <c r="C271" s="95"/>
      <c r="D271" s="95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</row>
    <row r="272" spans="2:18">
      <c r="B272" s="95"/>
      <c r="C272" s="95"/>
      <c r="D272" s="95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</row>
    <row r="273" spans="2:18">
      <c r="B273" s="95"/>
      <c r="C273" s="95"/>
      <c r="D273" s="95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</row>
    <row r="274" spans="2:18">
      <c r="B274" s="95"/>
      <c r="C274" s="95"/>
      <c r="D274" s="95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</row>
    <row r="275" spans="2:18">
      <c r="B275" s="95"/>
      <c r="C275" s="95"/>
      <c r="D275" s="95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</row>
    <row r="276" spans="2:18">
      <c r="B276" s="95"/>
      <c r="C276" s="95"/>
      <c r="D276" s="95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</row>
    <row r="277" spans="2:18">
      <c r="B277" s="95"/>
      <c r="C277" s="95"/>
      <c r="D277" s="95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</row>
    <row r="278" spans="2:18">
      <c r="B278" s="95"/>
      <c r="C278" s="95"/>
      <c r="D278" s="95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</row>
    <row r="279" spans="2:18">
      <c r="B279" s="95"/>
      <c r="C279" s="95"/>
      <c r="D279" s="95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</row>
    <row r="280" spans="2:18">
      <c r="B280" s="95"/>
      <c r="C280" s="95"/>
      <c r="D280" s="95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</row>
    <row r="281" spans="2:18">
      <c r="B281" s="95"/>
      <c r="C281" s="95"/>
      <c r="D281" s="95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</row>
    <row r="282" spans="2:18">
      <c r="B282" s="95"/>
      <c r="C282" s="95"/>
      <c r="D282" s="95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</row>
    <row r="283" spans="2:18">
      <c r="B283" s="95"/>
      <c r="C283" s="95"/>
      <c r="D283" s="95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</row>
    <row r="284" spans="2:18">
      <c r="B284" s="95"/>
      <c r="C284" s="95"/>
      <c r="D284" s="95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</row>
    <row r="285" spans="2:18">
      <c r="B285" s="95"/>
      <c r="C285" s="95"/>
      <c r="D285" s="95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</row>
    <row r="286" spans="2:18">
      <c r="B286" s="95"/>
      <c r="C286" s="95"/>
      <c r="D286" s="95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</row>
    <row r="287" spans="2:18">
      <c r="B287" s="95"/>
      <c r="C287" s="95"/>
      <c r="D287" s="95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</row>
    <row r="288" spans="2:18">
      <c r="B288" s="95"/>
      <c r="C288" s="95"/>
      <c r="D288" s="95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</row>
    <row r="289" spans="2:18">
      <c r="B289" s="95"/>
      <c r="C289" s="95"/>
      <c r="D289" s="95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</row>
    <row r="290" spans="2:18">
      <c r="B290" s="95"/>
      <c r="C290" s="95"/>
      <c r="D290" s="95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</row>
    <row r="291" spans="2:18">
      <c r="B291" s="95"/>
      <c r="C291" s="95"/>
      <c r="D291" s="95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</row>
    <row r="292" spans="2:18">
      <c r="B292" s="95"/>
      <c r="C292" s="95"/>
      <c r="D292" s="95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</row>
    <row r="293" spans="2:18">
      <c r="B293" s="95"/>
      <c r="C293" s="95"/>
      <c r="D293" s="95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</row>
    <row r="294" spans="2:18">
      <c r="B294" s="95"/>
      <c r="C294" s="95"/>
      <c r="D294" s="95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</row>
    <row r="295" spans="2:18">
      <c r="B295" s="95"/>
      <c r="C295" s="95"/>
      <c r="D295" s="95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</row>
    <row r="296" spans="2:18">
      <c r="B296" s="95"/>
      <c r="C296" s="95"/>
      <c r="D296" s="95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</row>
    <row r="297" spans="2:18">
      <c r="B297" s="95"/>
      <c r="C297" s="95"/>
      <c r="D297" s="95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</row>
    <row r="298" spans="2:18">
      <c r="B298" s="95"/>
      <c r="C298" s="95"/>
      <c r="D298" s="95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</row>
    <row r="299" spans="2:18">
      <c r="B299" s="95"/>
      <c r="C299" s="95"/>
      <c r="D299" s="95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</row>
    <row r="300" spans="2:18">
      <c r="B300" s="95"/>
      <c r="C300" s="95"/>
      <c r="D300" s="95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</row>
    <row r="301" spans="2:18">
      <c r="B301" s="95"/>
      <c r="C301" s="95"/>
      <c r="D301" s="95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</row>
    <row r="302" spans="2:18">
      <c r="B302" s="95"/>
      <c r="C302" s="95"/>
      <c r="D302" s="95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</row>
    <row r="303" spans="2:18">
      <c r="B303" s="95"/>
      <c r="C303" s="95"/>
      <c r="D303" s="95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</row>
    <row r="304" spans="2:18">
      <c r="B304" s="95"/>
      <c r="C304" s="95"/>
      <c r="D304" s="95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</row>
    <row r="305" spans="2:18">
      <c r="B305" s="95"/>
      <c r="C305" s="95"/>
      <c r="D305" s="95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</row>
    <row r="306" spans="2:18">
      <c r="B306" s="95"/>
      <c r="C306" s="95"/>
      <c r="D306" s="95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</row>
    <row r="307" spans="2:18">
      <c r="B307" s="95"/>
      <c r="C307" s="95"/>
      <c r="D307" s="95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</row>
    <row r="308" spans="2:18">
      <c r="B308" s="95"/>
      <c r="C308" s="95"/>
      <c r="D308" s="95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</row>
    <row r="309" spans="2:18">
      <c r="B309" s="95"/>
      <c r="C309" s="95"/>
      <c r="D309" s="95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</row>
    <row r="310" spans="2:18">
      <c r="B310" s="95"/>
      <c r="C310" s="95"/>
      <c r="D310" s="95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</row>
    <row r="311" spans="2:18">
      <c r="B311" s="95"/>
      <c r="C311" s="95"/>
      <c r="D311" s="95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</row>
    <row r="312" spans="2:18">
      <c r="B312" s="95"/>
      <c r="C312" s="95"/>
      <c r="D312" s="95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</row>
    <row r="313" spans="2:18">
      <c r="B313" s="95"/>
      <c r="C313" s="95"/>
      <c r="D313" s="95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</row>
    <row r="314" spans="2:18">
      <c r="B314" s="95"/>
      <c r="C314" s="95"/>
      <c r="D314" s="95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</row>
    <row r="315" spans="2:18">
      <c r="B315" s="95"/>
      <c r="C315" s="95"/>
      <c r="D315" s="95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</row>
    <row r="316" spans="2:18">
      <c r="B316" s="95"/>
      <c r="C316" s="95"/>
      <c r="D316" s="95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</row>
    <row r="317" spans="2:18">
      <c r="B317" s="95"/>
      <c r="C317" s="95"/>
      <c r="D317" s="95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</row>
    <row r="318" spans="2:18">
      <c r="B318" s="95"/>
      <c r="C318" s="95"/>
      <c r="D318" s="95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</row>
    <row r="319" spans="2:18">
      <c r="B319" s="95"/>
      <c r="C319" s="95"/>
      <c r="D319" s="95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</row>
    <row r="320" spans="2:18">
      <c r="B320" s="95"/>
      <c r="C320" s="95"/>
      <c r="D320" s="95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</row>
    <row r="321" spans="2:18">
      <c r="B321" s="95"/>
      <c r="C321" s="95"/>
      <c r="D321" s="95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</row>
    <row r="322" spans="2:18">
      <c r="B322" s="95"/>
      <c r="C322" s="95"/>
      <c r="D322" s="95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</row>
    <row r="323" spans="2:18">
      <c r="B323" s="95"/>
      <c r="C323" s="95"/>
      <c r="D323" s="95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</row>
    <row r="324" spans="2:18">
      <c r="B324" s="95"/>
      <c r="C324" s="95"/>
      <c r="D324" s="95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</row>
    <row r="325" spans="2:18">
      <c r="B325" s="95"/>
      <c r="C325" s="95"/>
      <c r="D325" s="95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</row>
    <row r="326" spans="2:18">
      <c r="B326" s="95"/>
      <c r="C326" s="95"/>
      <c r="D326" s="95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</row>
    <row r="327" spans="2:18">
      <c r="B327" s="95"/>
      <c r="C327" s="95"/>
      <c r="D327" s="95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</row>
    <row r="328" spans="2:18">
      <c r="B328" s="95"/>
      <c r="C328" s="95"/>
      <c r="D328" s="95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</row>
    <row r="329" spans="2:18">
      <c r="B329" s="95"/>
      <c r="C329" s="95"/>
      <c r="D329" s="95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</row>
    <row r="330" spans="2:18">
      <c r="B330" s="95"/>
      <c r="C330" s="95"/>
      <c r="D330" s="95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</row>
    <row r="331" spans="2:18">
      <c r="B331" s="95"/>
      <c r="C331" s="95"/>
      <c r="D331" s="95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</row>
    <row r="332" spans="2:18">
      <c r="B332" s="95"/>
      <c r="C332" s="95"/>
      <c r="D332" s="95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</row>
    <row r="333" spans="2:18">
      <c r="B333" s="95"/>
      <c r="C333" s="95"/>
      <c r="D333" s="95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</row>
    <row r="334" spans="2:18">
      <c r="B334" s="95"/>
      <c r="C334" s="95"/>
      <c r="D334" s="95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</row>
    <row r="335" spans="2:18">
      <c r="B335" s="95"/>
      <c r="C335" s="95"/>
      <c r="D335" s="95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</row>
    <row r="336" spans="2:18">
      <c r="B336" s="95"/>
      <c r="C336" s="95"/>
      <c r="D336" s="95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</row>
    <row r="337" spans="2:18">
      <c r="B337" s="95"/>
      <c r="C337" s="95"/>
      <c r="D337" s="95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</row>
    <row r="338" spans="2:18">
      <c r="B338" s="95"/>
      <c r="C338" s="95"/>
      <c r="D338" s="95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</row>
    <row r="339" spans="2:18">
      <c r="B339" s="95"/>
      <c r="C339" s="95"/>
      <c r="D339" s="95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</row>
    <row r="340" spans="2:18">
      <c r="B340" s="95"/>
      <c r="C340" s="95"/>
      <c r="D340" s="95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</row>
    <row r="341" spans="2:18">
      <c r="B341" s="95"/>
      <c r="C341" s="95"/>
      <c r="D341" s="95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</row>
    <row r="342" spans="2:18">
      <c r="B342" s="95"/>
      <c r="C342" s="95"/>
      <c r="D342" s="95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</row>
    <row r="343" spans="2:18">
      <c r="B343" s="95"/>
      <c r="C343" s="95"/>
      <c r="D343" s="95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</row>
    <row r="344" spans="2:18">
      <c r="B344" s="95"/>
      <c r="C344" s="95"/>
      <c r="D344" s="95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</row>
    <row r="345" spans="2:18">
      <c r="B345" s="95"/>
      <c r="C345" s="95"/>
      <c r="D345" s="95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</row>
    <row r="346" spans="2:18">
      <c r="B346" s="95"/>
      <c r="C346" s="95"/>
      <c r="D346" s="95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</row>
    <row r="347" spans="2:18">
      <c r="B347" s="95"/>
      <c r="C347" s="95"/>
      <c r="D347" s="95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</row>
    <row r="348" spans="2:18">
      <c r="B348" s="95"/>
      <c r="C348" s="95"/>
      <c r="D348" s="95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</row>
    <row r="349" spans="2:18">
      <c r="B349" s="95"/>
      <c r="C349" s="95"/>
      <c r="D349" s="95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</row>
    <row r="350" spans="2:18">
      <c r="B350" s="95"/>
      <c r="C350" s="95"/>
      <c r="D350" s="95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</row>
    <row r="351" spans="2:18">
      <c r="B351" s="95"/>
      <c r="C351" s="95"/>
      <c r="D351" s="95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</row>
    <row r="352" spans="2:18">
      <c r="B352" s="95"/>
      <c r="C352" s="95"/>
      <c r="D352" s="95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</row>
    <row r="353" spans="2:18">
      <c r="B353" s="95"/>
      <c r="C353" s="95"/>
      <c r="D353" s="95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</row>
    <row r="354" spans="2:18">
      <c r="B354" s="95"/>
      <c r="C354" s="95"/>
      <c r="D354" s="95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</row>
    <row r="355" spans="2:18">
      <c r="B355" s="95"/>
      <c r="C355" s="95"/>
      <c r="D355" s="95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</row>
    <row r="356" spans="2:18">
      <c r="B356" s="95"/>
      <c r="C356" s="95"/>
      <c r="D356" s="95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</row>
    <row r="357" spans="2:18">
      <c r="B357" s="95"/>
      <c r="C357" s="95"/>
      <c r="D357" s="95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</row>
    <row r="358" spans="2:18">
      <c r="B358" s="95"/>
      <c r="C358" s="95"/>
      <c r="D358" s="95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</row>
    <row r="359" spans="2:18">
      <c r="B359" s="95"/>
      <c r="C359" s="95"/>
      <c r="D359" s="95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</row>
    <row r="360" spans="2:18">
      <c r="B360" s="95"/>
      <c r="C360" s="95"/>
      <c r="D360" s="95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</row>
    <row r="361" spans="2:18">
      <c r="B361" s="95"/>
      <c r="C361" s="95"/>
      <c r="D361" s="95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</row>
    <row r="362" spans="2:18">
      <c r="B362" s="95"/>
      <c r="C362" s="95"/>
      <c r="D362" s="95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</row>
    <row r="363" spans="2:18">
      <c r="B363" s="95"/>
      <c r="C363" s="95"/>
      <c r="D363" s="95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</row>
    <row r="364" spans="2:18">
      <c r="B364" s="95"/>
      <c r="C364" s="95"/>
      <c r="D364" s="95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</row>
    <row r="365" spans="2:18">
      <c r="B365" s="95"/>
      <c r="C365" s="95"/>
      <c r="D365" s="95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</row>
    <row r="366" spans="2:18">
      <c r="B366" s="95"/>
      <c r="C366" s="95"/>
      <c r="D366" s="95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</row>
    <row r="367" spans="2:18">
      <c r="B367" s="95"/>
      <c r="C367" s="95"/>
      <c r="D367" s="95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</row>
    <row r="368" spans="2:18">
      <c r="B368" s="95"/>
      <c r="C368" s="95"/>
      <c r="D368" s="95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</row>
    <row r="369" spans="2:18">
      <c r="B369" s="95"/>
      <c r="C369" s="95"/>
      <c r="D369" s="95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</row>
    <row r="370" spans="2:18">
      <c r="B370" s="95"/>
      <c r="C370" s="95"/>
      <c r="D370" s="95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</row>
    <row r="371" spans="2:18">
      <c r="B371" s="95"/>
      <c r="C371" s="95"/>
      <c r="D371" s="95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</row>
    <row r="372" spans="2:18">
      <c r="B372" s="95"/>
      <c r="C372" s="95"/>
      <c r="D372" s="95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</row>
    <row r="373" spans="2:18">
      <c r="B373" s="95"/>
      <c r="C373" s="95"/>
      <c r="D373" s="95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</row>
    <row r="374" spans="2:18">
      <c r="B374" s="95"/>
      <c r="C374" s="95"/>
      <c r="D374" s="95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</row>
    <row r="375" spans="2:18">
      <c r="B375" s="95"/>
      <c r="C375" s="95"/>
      <c r="D375" s="95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</row>
    <row r="376" spans="2:18">
      <c r="B376" s="95"/>
      <c r="C376" s="95"/>
      <c r="D376" s="95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</row>
    <row r="377" spans="2:18">
      <c r="B377" s="95"/>
      <c r="C377" s="95"/>
      <c r="D377" s="95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</row>
    <row r="378" spans="2:18">
      <c r="B378" s="95"/>
      <c r="C378" s="95"/>
      <c r="D378" s="95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</row>
    <row r="379" spans="2:18">
      <c r="B379" s="95"/>
      <c r="C379" s="95"/>
      <c r="D379" s="95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</row>
    <row r="380" spans="2:18">
      <c r="B380" s="95"/>
      <c r="C380" s="95"/>
      <c r="D380" s="95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</row>
    <row r="381" spans="2:18">
      <c r="B381" s="95"/>
      <c r="C381" s="95"/>
      <c r="D381" s="95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</row>
    <row r="382" spans="2:18">
      <c r="B382" s="95"/>
      <c r="C382" s="95"/>
      <c r="D382" s="95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</row>
    <row r="383" spans="2:18">
      <c r="B383" s="95"/>
      <c r="C383" s="95"/>
      <c r="D383" s="95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</row>
    <row r="384" spans="2:18">
      <c r="B384" s="95"/>
      <c r="C384" s="95"/>
      <c r="D384" s="95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</row>
    <row r="385" spans="2:18">
      <c r="B385" s="95"/>
      <c r="C385" s="95"/>
      <c r="D385" s="95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</row>
    <row r="386" spans="2:18">
      <c r="B386" s="95"/>
      <c r="C386" s="95"/>
      <c r="D386" s="95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</row>
    <row r="387" spans="2:18">
      <c r="B387" s="95"/>
      <c r="C387" s="95"/>
      <c r="D387" s="95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</row>
    <row r="388" spans="2:18">
      <c r="B388" s="95"/>
      <c r="C388" s="95"/>
      <c r="D388" s="95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</row>
    <row r="389" spans="2:18">
      <c r="B389" s="95"/>
      <c r="C389" s="95"/>
      <c r="D389" s="95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</row>
    <row r="390" spans="2:18">
      <c r="B390" s="95"/>
      <c r="C390" s="95"/>
      <c r="D390" s="95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</row>
    <row r="391" spans="2:18">
      <c r="B391" s="95"/>
      <c r="C391" s="95"/>
      <c r="D391" s="95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</row>
    <row r="392" spans="2:18">
      <c r="B392" s="95"/>
      <c r="C392" s="95"/>
      <c r="D392" s="95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</row>
    <row r="393" spans="2:18">
      <c r="B393" s="95"/>
      <c r="C393" s="95"/>
      <c r="D393" s="95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</row>
    <row r="394" spans="2:18">
      <c r="B394" s="95"/>
      <c r="C394" s="95"/>
      <c r="D394" s="95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</row>
    <row r="395" spans="2:18">
      <c r="B395" s="95"/>
      <c r="C395" s="95"/>
      <c r="D395" s="95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</row>
    <row r="396" spans="2:18">
      <c r="B396" s="95"/>
      <c r="C396" s="95"/>
      <c r="D396" s="95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</row>
    <row r="397" spans="2:18">
      <c r="B397" s="95"/>
      <c r="C397" s="95"/>
      <c r="D397" s="95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</row>
    <row r="398" spans="2:18">
      <c r="B398" s="95"/>
      <c r="C398" s="95"/>
      <c r="D398" s="95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</row>
    <row r="399" spans="2:18">
      <c r="B399" s="95"/>
      <c r="C399" s="95"/>
      <c r="D399" s="95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</row>
    <row r="400" spans="2:18">
      <c r="B400" s="95"/>
      <c r="C400" s="95"/>
      <c r="D400" s="95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</row>
    <row r="401" spans="2:18">
      <c r="B401" s="95"/>
      <c r="C401" s="95"/>
      <c r="D401" s="95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</row>
    <row r="402" spans="2:18">
      <c r="B402" s="95"/>
      <c r="C402" s="95"/>
      <c r="D402" s="95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</row>
    <row r="403" spans="2:18">
      <c r="B403" s="95"/>
      <c r="C403" s="95"/>
      <c r="D403" s="95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</row>
    <row r="404" spans="2:18">
      <c r="B404" s="95"/>
      <c r="C404" s="95"/>
      <c r="D404" s="95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</row>
    <row r="405" spans="2:18">
      <c r="B405" s="95"/>
      <c r="C405" s="95"/>
      <c r="D405" s="95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</row>
    <row r="406" spans="2:18">
      <c r="B406" s="95"/>
      <c r="C406" s="95"/>
      <c r="D406" s="95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</row>
    <row r="407" spans="2:18">
      <c r="B407" s="95"/>
      <c r="C407" s="95"/>
      <c r="D407" s="95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</row>
    <row r="408" spans="2:18">
      <c r="B408" s="95"/>
      <c r="C408" s="95"/>
      <c r="D408" s="95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</row>
    <row r="409" spans="2:18">
      <c r="B409" s="95"/>
      <c r="C409" s="95"/>
      <c r="D409" s="95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</row>
    <row r="410" spans="2:18">
      <c r="B410" s="95"/>
      <c r="C410" s="95"/>
      <c r="D410" s="95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</row>
    <row r="411" spans="2:18">
      <c r="B411" s="95"/>
      <c r="C411" s="95"/>
      <c r="D411" s="95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</row>
    <row r="412" spans="2:18">
      <c r="B412" s="95"/>
      <c r="C412" s="95"/>
      <c r="D412" s="95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</row>
    <row r="413" spans="2:18">
      <c r="B413" s="95"/>
      <c r="C413" s="95"/>
      <c r="D413" s="95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</row>
    <row r="414" spans="2:18">
      <c r="B414" s="95"/>
      <c r="C414" s="95"/>
      <c r="D414" s="95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</row>
    <row r="415" spans="2:18">
      <c r="B415" s="95"/>
      <c r="C415" s="95"/>
      <c r="D415" s="95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</row>
    <row r="416" spans="2:18">
      <c r="B416" s="95"/>
      <c r="C416" s="95"/>
      <c r="D416" s="95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</row>
    <row r="417" spans="2:18">
      <c r="B417" s="95"/>
      <c r="C417" s="95"/>
      <c r="D417" s="95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</row>
    <row r="418" spans="2:18">
      <c r="B418" s="95"/>
      <c r="C418" s="95"/>
      <c r="D418" s="95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</row>
    <row r="419" spans="2:18">
      <c r="B419" s="95"/>
      <c r="C419" s="95"/>
      <c r="D419" s="95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</row>
    <row r="420" spans="2:18">
      <c r="B420" s="95"/>
      <c r="C420" s="95"/>
      <c r="D420" s="95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</row>
    <row r="421" spans="2:18">
      <c r="B421" s="95"/>
      <c r="C421" s="95"/>
      <c r="D421" s="95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</row>
    <row r="422" spans="2:18">
      <c r="B422" s="95"/>
      <c r="C422" s="95"/>
      <c r="D422" s="95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</row>
    <row r="423" spans="2:18">
      <c r="B423" s="95"/>
      <c r="C423" s="95"/>
      <c r="D423" s="95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</row>
    <row r="424" spans="2:18">
      <c r="B424" s="95"/>
      <c r="C424" s="95"/>
      <c r="D424" s="95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</row>
    <row r="425" spans="2:18">
      <c r="B425" s="95"/>
      <c r="C425" s="95"/>
      <c r="D425" s="95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</row>
    <row r="426" spans="2:18">
      <c r="B426" s="95"/>
      <c r="C426" s="95"/>
      <c r="D426" s="95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</row>
    <row r="427" spans="2:18">
      <c r="B427" s="95"/>
      <c r="C427" s="95"/>
      <c r="D427" s="95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</row>
    <row r="428" spans="2:18">
      <c r="B428" s="95"/>
      <c r="C428" s="95"/>
      <c r="D428" s="95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</row>
    <row r="429" spans="2:18">
      <c r="B429" s="95"/>
      <c r="C429" s="95"/>
      <c r="D429" s="95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</row>
    <row r="430" spans="2:18">
      <c r="B430" s="95"/>
      <c r="C430" s="95"/>
      <c r="D430" s="95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</row>
    <row r="431" spans="2:18">
      <c r="B431" s="95"/>
      <c r="C431" s="95"/>
      <c r="D431" s="95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</row>
    <row r="432" spans="2:18">
      <c r="B432" s="95"/>
      <c r="C432" s="95"/>
      <c r="D432" s="95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</row>
    <row r="433" spans="2:18">
      <c r="B433" s="95"/>
      <c r="C433" s="95"/>
      <c r="D433" s="95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</row>
    <row r="434" spans="2:18">
      <c r="B434" s="95"/>
      <c r="C434" s="95"/>
      <c r="D434" s="95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</row>
    <row r="435" spans="2:18">
      <c r="B435" s="95"/>
      <c r="C435" s="95"/>
      <c r="D435" s="95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</row>
    <row r="436" spans="2:18">
      <c r="B436" s="95"/>
      <c r="C436" s="95"/>
      <c r="D436" s="95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</row>
    <row r="437" spans="2:18">
      <c r="B437" s="95"/>
      <c r="C437" s="95"/>
      <c r="D437" s="95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</row>
    <row r="438" spans="2:18">
      <c r="B438" s="95"/>
      <c r="C438" s="95"/>
      <c r="D438" s="95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</row>
    <row r="439" spans="2:18">
      <c r="B439" s="95"/>
      <c r="C439" s="95"/>
      <c r="D439" s="95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</row>
    <row r="440" spans="2:18">
      <c r="B440" s="95"/>
      <c r="C440" s="95"/>
      <c r="D440" s="95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</row>
    <row r="441" spans="2:18">
      <c r="B441" s="95"/>
      <c r="C441" s="95"/>
      <c r="D441" s="95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</row>
    <row r="442" spans="2:18">
      <c r="B442" s="95"/>
      <c r="C442" s="95"/>
      <c r="D442" s="95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</row>
    <row r="443" spans="2:18">
      <c r="B443" s="95"/>
      <c r="C443" s="95"/>
      <c r="D443" s="95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</row>
    <row r="444" spans="2:18">
      <c r="B444" s="95"/>
      <c r="C444" s="95"/>
      <c r="D444" s="95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</row>
    <row r="445" spans="2:18">
      <c r="B445" s="95"/>
      <c r="C445" s="95"/>
      <c r="D445" s="95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</row>
    <row r="446" spans="2:18">
      <c r="B446" s="95"/>
      <c r="C446" s="95"/>
      <c r="D446" s="95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</row>
    <row r="447" spans="2:18">
      <c r="B447" s="95"/>
      <c r="C447" s="95"/>
      <c r="D447" s="95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</row>
    <row r="448" spans="2:18">
      <c r="B448" s="95"/>
      <c r="C448" s="95"/>
      <c r="D448" s="95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</row>
    <row r="449" spans="2:18">
      <c r="B449" s="95"/>
      <c r="C449" s="95"/>
      <c r="D449" s="95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</row>
    <row r="450" spans="2:18">
      <c r="B450" s="95"/>
      <c r="C450" s="95"/>
      <c r="D450" s="95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</row>
    <row r="451" spans="2:18">
      <c r="B451" s="95"/>
      <c r="C451" s="95"/>
      <c r="D451" s="95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</row>
    <row r="452" spans="2:18">
      <c r="B452" s="95"/>
      <c r="C452" s="95"/>
      <c r="D452" s="95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</row>
    <row r="453" spans="2:18">
      <c r="B453" s="95"/>
      <c r="C453" s="95"/>
      <c r="D453" s="95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</row>
    <row r="454" spans="2:18">
      <c r="B454" s="95"/>
      <c r="C454" s="95"/>
      <c r="D454" s="95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</row>
    <row r="455" spans="2:18">
      <c r="B455" s="95"/>
      <c r="C455" s="95"/>
      <c r="D455" s="95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</row>
    <row r="456" spans="2:18">
      <c r="B456" s="95"/>
      <c r="C456" s="95"/>
      <c r="D456" s="95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</row>
    <row r="457" spans="2:18">
      <c r="B457" s="95"/>
      <c r="C457" s="95"/>
      <c r="D457" s="95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</row>
    <row r="458" spans="2:18">
      <c r="B458" s="95"/>
      <c r="C458" s="95"/>
      <c r="D458" s="95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</row>
    <row r="459" spans="2:18">
      <c r="B459" s="95"/>
      <c r="C459" s="95"/>
      <c r="D459" s="95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</row>
    <row r="460" spans="2:18">
      <c r="B460" s="95"/>
      <c r="C460" s="95"/>
      <c r="D460" s="95"/>
      <c r="E460" s="95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</row>
    <row r="461" spans="2:18">
      <c r="B461" s="95"/>
      <c r="C461" s="95"/>
      <c r="D461" s="95"/>
      <c r="E461" s="95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</row>
    <row r="462" spans="2:18">
      <c r="B462" s="95"/>
      <c r="C462" s="95"/>
      <c r="D462" s="95"/>
      <c r="E462" s="95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</row>
    <row r="463" spans="2:18">
      <c r="B463" s="95"/>
      <c r="C463" s="95"/>
      <c r="D463" s="95"/>
      <c r="E463" s="95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</row>
    <row r="464" spans="2:18">
      <c r="B464" s="95"/>
      <c r="C464" s="95"/>
      <c r="D464" s="95"/>
      <c r="E464" s="95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</row>
    <row r="465" spans="2:18">
      <c r="B465" s="95"/>
      <c r="C465" s="95"/>
      <c r="D465" s="95"/>
      <c r="E465" s="95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</row>
    <row r="466" spans="2:18">
      <c r="B466" s="95"/>
      <c r="C466" s="95"/>
      <c r="D466" s="95"/>
      <c r="E466" s="95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</row>
    <row r="467" spans="2:18">
      <c r="B467" s="95"/>
      <c r="C467" s="95"/>
      <c r="D467" s="95"/>
      <c r="E467" s="95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</row>
    <row r="468" spans="2:18">
      <c r="B468" s="95"/>
      <c r="C468" s="95"/>
      <c r="D468" s="95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</row>
    <row r="469" spans="2:18">
      <c r="B469" s="95"/>
      <c r="C469" s="95"/>
      <c r="D469" s="95"/>
      <c r="E469" s="95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</row>
    <row r="470" spans="2:18">
      <c r="B470" s="95"/>
      <c r="C470" s="95"/>
      <c r="D470" s="95"/>
      <c r="E470" s="95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</row>
    <row r="471" spans="2:18">
      <c r="B471" s="95"/>
      <c r="C471" s="95"/>
      <c r="D471" s="95"/>
      <c r="E471" s="95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</row>
    <row r="472" spans="2:18">
      <c r="B472" s="95"/>
      <c r="C472" s="95"/>
      <c r="D472" s="95"/>
      <c r="E472" s="95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</row>
    <row r="473" spans="2:18">
      <c r="B473" s="95"/>
      <c r="C473" s="95"/>
      <c r="D473" s="95"/>
      <c r="E473" s="95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</row>
    <row r="474" spans="2:18">
      <c r="B474" s="95"/>
      <c r="C474" s="95"/>
      <c r="D474" s="95"/>
      <c r="E474" s="95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</row>
    <row r="475" spans="2:18">
      <c r="B475" s="95"/>
      <c r="C475" s="95"/>
      <c r="D475" s="95"/>
      <c r="E475" s="95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</row>
    <row r="476" spans="2:18">
      <c r="B476" s="95"/>
      <c r="C476" s="95"/>
      <c r="D476" s="95"/>
      <c r="E476" s="95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</row>
    <row r="477" spans="2:18">
      <c r="B477" s="95"/>
      <c r="C477" s="95"/>
      <c r="D477" s="95"/>
      <c r="E477" s="95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</row>
    <row r="478" spans="2:18">
      <c r="B478" s="95"/>
      <c r="C478" s="95"/>
      <c r="D478" s="95"/>
      <c r="E478" s="95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</row>
    <row r="479" spans="2:18">
      <c r="B479" s="95"/>
      <c r="C479" s="95"/>
      <c r="D479" s="95"/>
      <c r="E479" s="95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</row>
    <row r="480" spans="2:18">
      <c r="B480" s="95"/>
      <c r="C480" s="95"/>
      <c r="D480" s="95"/>
      <c r="E480" s="95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</row>
    <row r="481" spans="2:18">
      <c r="B481" s="95"/>
      <c r="C481" s="95"/>
      <c r="D481" s="95"/>
      <c r="E481" s="95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</row>
    <row r="482" spans="2:18">
      <c r="B482" s="95"/>
      <c r="C482" s="95"/>
      <c r="D482" s="95"/>
      <c r="E482" s="95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</row>
    <row r="483" spans="2:18">
      <c r="B483" s="95"/>
      <c r="C483" s="95"/>
      <c r="D483" s="95"/>
      <c r="E483" s="95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</row>
    <row r="484" spans="2:18">
      <c r="B484" s="95"/>
      <c r="C484" s="95"/>
      <c r="D484" s="95"/>
      <c r="E484" s="95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</row>
    <row r="485" spans="2:18">
      <c r="B485" s="95"/>
      <c r="C485" s="95"/>
      <c r="D485" s="95"/>
      <c r="E485" s="95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</row>
    <row r="486" spans="2:18">
      <c r="B486" s="95"/>
      <c r="C486" s="95"/>
      <c r="D486" s="95"/>
      <c r="E486" s="95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</row>
    <row r="487" spans="2:18">
      <c r="B487" s="95"/>
      <c r="C487" s="95"/>
      <c r="D487" s="95"/>
      <c r="E487" s="95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</row>
    <row r="488" spans="2:18">
      <c r="B488" s="95"/>
      <c r="C488" s="95"/>
      <c r="D488" s="95"/>
      <c r="E488" s="95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</row>
    <row r="489" spans="2:18">
      <c r="B489" s="95"/>
      <c r="C489" s="95"/>
      <c r="D489" s="95"/>
      <c r="E489" s="95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</row>
    <row r="490" spans="2:18">
      <c r="B490" s="95"/>
      <c r="C490" s="95"/>
      <c r="D490" s="95"/>
      <c r="E490" s="95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</row>
    <row r="491" spans="2:18">
      <c r="B491" s="95"/>
      <c r="C491" s="95"/>
      <c r="D491" s="95"/>
      <c r="E491" s="95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</row>
    <row r="492" spans="2:18">
      <c r="B492" s="95"/>
      <c r="C492" s="95"/>
      <c r="D492" s="95"/>
      <c r="E492" s="95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</row>
    <row r="493" spans="2:18">
      <c r="B493" s="95"/>
      <c r="C493" s="95"/>
      <c r="D493" s="95"/>
      <c r="E493" s="95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</row>
    <row r="494" spans="2:18">
      <c r="B494" s="95"/>
      <c r="C494" s="95"/>
      <c r="D494" s="95"/>
      <c r="E494" s="95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</row>
    <row r="495" spans="2:18">
      <c r="B495" s="95"/>
      <c r="C495" s="95"/>
      <c r="D495" s="95"/>
      <c r="E495" s="95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</row>
    <row r="496" spans="2:18">
      <c r="B496" s="95"/>
      <c r="C496" s="95"/>
      <c r="D496" s="95"/>
      <c r="E496" s="95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</row>
    <row r="497" spans="2:18">
      <c r="B497" s="95"/>
      <c r="C497" s="95"/>
      <c r="D497" s="95"/>
      <c r="E497" s="95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</row>
    <row r="498" spans="2:18">
      <c r="B498" s="95"/>
      <c r="C498" s="95"/>
      <c r="D498" s="95"/>
      <c r="E498" s="95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</row>
    <row r="499" spans="2:18">
      <c r="B499" s="95"/>
      <c r="C499" s="95"/>
      <c r="D499" s="95"/>
      <c r="E499" s="95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</row>
    <row r="500" spans="2:18">
      <c r="B500" s="95"/>
      <c r="C500" s="95"/>
      <c r="D500" s="95"/>
      <c r="E500" s="95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</row>
    <row r="501" spans="2:18">
      <c r="B501" s="95"/>
      <c r="C501" s="95"/>
      <c r="D501" s="95"/>
      <c r="E501" s="95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</row>
    <row r="502" spans="2:18">
      <c r="B502" s="95"/>
      <c r="C502" s="95"/>
      <c r="D502" s="95"/>
      <c r="E502" s="95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</row>
    <row r="503" spans="2:18">
      <c r="B503" s="95"/>
      <c r="C503" s="95"/>
      <c r="D503" s="95"/>
      <c r="E503" s="95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</row>
    <row r="504" spans="2:18">
      <c r="B504" s="95"/>
      <c r="C504" s="95"/>
      <c r="D504" s="95"/>
      <c r="E504" s="95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</row>
    <row r="505" spans="2:18">
      <c r="B505" s="95"/>
      <c r="C505" s="95"/>
      <c r="D505" s="95"/>
      <c r="E505" s="95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</row>
    <row r="506" spans="2:18">
      <c r="B506" s="95"/>
      <c r="C506" s="95"/>
      <c r="D506" s="95"/>
      <c r="E506" s="95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</row>
    <row r="507" spans="2:18">
      <c r="B507" s="95"/>
      <c r="C507" s="95"/>
      <c r="D507" s="95"/>
      <c r="E507" s="95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</row>
    <row r="508" spans="2:18">
      <c r="B508" s="95"/>
      <c r="C508" s="95"/>
      <c r="D508" s="95"/>
      <c r="E508" s="95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</row>
    <row r="509" spans="2:18">
      <c r="B509" s="95"/>
      <c r="C509" s="95"/>
      <c r="D509" s="95"/>
      <c r="E509" s="95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</row>
    <row r="510" spans="2:18">
      <c r="B510" s="95"/>
      <c r="C510" s="95"/>
      <c r="D510" s="95"/>
      <c r="E510" s="95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</row>
    <row r="511" spans="2:18">
      <c r="B511" s="95"/>
      <c r="C511" s="95"/>
      <c r="D511" s="95"/>
      <c r="E511" s="95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</row>
    <row r="512" spans="2:18">
      <c r="B512" s="95"/>
      <c r="C512" s="95"/>
      <c r="D512" s="95"/>
      <c r="E512" s="95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</row>
    <row r="513" spans="2:18">
      <c r="B513" s="95"/>
      <c r="C513" s="95"/>
      <c r="D513" s="95"/>
      <c r="E513" s="95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</row>
    <row r="514" spans="2:18">
      <c r="B514" s="95"/>
      <c r="C514" s="95"/>
      <c r="D514" s="95"/>
      <c r="E514" s="95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</row>
    <row r="515" spans="2:18">
      <c r="B515" s="95"/>
      <c r="C515" s="95"/>
      <c r="D515" s="95"/>
      <c r="E515" s="95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</row>
    <row r="516" spans="2:18">
      <c r="B516" s="95"/>
      <c r="C516" s="95"/>
      <c r="D516" s="95"/>
      <c r="E516" s="95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</row>
    <row r="517" spans="2:18">
      <c r="B517" s="95"/>
      <c r="C517" s="95"/>
      <c r="D517" s="95"/>
      <c r="E517" s="95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</row>
    <row r="518" spans="2:18">
      <c r="B518" s="95"/>
      <c r="C518" s="95"/>
      <c r="D518" s="95"/>
      <c r="E518" s="95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</row>
    <row r="519" spans="2:18">
      <c r="B519" s="95"/>
      <c r="C519" s="95"/>
      <c r="D519" s="95"/>
      <c r="E519" s="95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</row>
    <row r="520" spans="2:18">
      <c r="B520" s="95"/>
      <c r="C520" s="95"/>
      <c r="D520" s="95"/>
      <c r="E520" s="95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</row>
    <row r="521" spans="2:18">
      <c r="B521" s="95"/>
      <c r="C521" s="95"/>
      <c r="D521" s="95"/>
      <c r="E521" s="95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</row>
    <row r="522" spans="2:18">
      <c r="B522" s="95"/>
      <c r="C522" s="95"/>
      <c r="D522" s="95"/>
      <c r="E522" s="95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</row>
    <row r="523" spans="2:18">
      <c r="B523" s="95"/>
      <c r="C523" s="95"/>
      <c r="D523" s="95"/>
      <c r="E523" s="95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</row>
    <row r="524" spans="2:18">
      <c r="B524" s="95"/>
      <c r="C524" s="95"/>
      <c r="D524" s="95"/>
      <c r="E524" s="95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</row>
    <row r="525" spans="2:18">
      <c r="B525" s="95"/>
      <c r="C525" s="95"/>
      <c r="D525" s="95"/>
      <c r="E525" s="95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</row>
    <row r="526" spans="2:18">
      <c r="B526" s="95"/>
      <c r="C526" s="95"/>
      <c r="D526" s="95"/>
      <c r="E526" s="95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</row>
    <row r="527" spans="2:18">
      <c r="B527" s="95"/>
      <c r="C527" s="95"/>
      <c r="D527" s="95"/>
      <c r="E527" s="95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</row>
    <row r="528" spans="2:18">
      <c r="B528" s="95"/>
      <c r="C528" s="95"/>
      <c r="D528" s="95"/>
      <c r="E528" s="95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</row>
    <row r="529" spans="2:18">
      <c r="B529" s="95"/>
      <c r="C529" s="95"/>
      <c r="D529" s="95"/>
      <c r="E529" s="95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</row>
    <row r="530" spans="2:18">
      <c r="B530" s="95"/>
      <c r="C530" s="95"/>
      <c r="D530" s="95"/>
      <c r="E530" s="95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</row>
    <row r="531" spans="2:18">
      <c r="B531" s="95"/>
      <c r="C531" s="95"/>
      <c r="D531" s="95"/>
      <c r="E531" s="95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</row>
    <row r="532" spans="2:18">
      <c r="B532" s="95"/>
      <c r="C532" s="95"/>
      <c r="D532" s="95"/>
      <c r="E532" s="95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</row>
    <row r="533" spans="2:18">
      <c r="B533" s="95"/>
      <c r="C533" s="95"/>
      <c r="D533" s="95"/>
      <c r="E533" s="95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2:18">
      <c r="B534" s="95"/>
      <c r="C534" s="95"/>
      <c r="D534" s="95"/>
      <c r="E534" s="95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2:18">
      <c r="B535" s="95"/>
      <c r="C535" s="95"/>
      <c r="D535" s="95"/>
      <c r="E535" s="95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</row>
    <row r="536" spans="2:18">
      <c r="B536" s="95"/>
      <c r="C536" s="95"/>
      <c r="D536" s="95"/>
      <c r="E536" s="95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</row>
    <row r="537" spans="2:18">
      <c r="B537" s="95"/>
      <c r="C537" s="95"/>
      <c r="D537" s="95"/>
      <c r="E537" s="95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</row>
    <row r="538" spans="2:18">
      <c r="B538" s="95"/>
      <c r="C538" s="95"/>
      <c r="D538" s="95"/>
      <c r="E538" s="95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</row>
    <row r="539" spans="2:18">
      <c r="B539" s="95"/>
      <c r="C539" s="95"/>
      <c r="D539" s="95"/>
      <c r="E539" s="95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</row>
    <row r="540" spans="2:18">
      <c r="B540" s="95"/>
      <c r="C540" s="95"/>
      <c r="D540" s="95"/>
      <c r="E540" s="95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</row>
    <row r="541" spans="2:18">
      <c r="B541" s="95"/>
      <c r="C541" s="95"/>
      <c r="D541" s="95"/>
      <c r="E541" s="95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</row>
    <row r="542" spans="2:18">
      <c r="B542" s="95"/>
      <c r="C542" s="95"/>
      <c r="D542" s="95"/>
      <c r="E542" s="95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</row>
    <row r="543" spans="2:18">
      <c r="B543" s="95"/>
      <c r="C543" s="95"/>
      <c r="D543" s="95"/>
      <c r="E543" s="95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</row>
    <row r="544" spans="2:18">
      <c r="B544" s="95"/>
      <c r="C544" s="95"/>
      <c r="D544" s="95"/>
      <c r="E544" s="95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</row>
    <row r="545" spans="2:18">
      <c r="B545" s="95"/>
      <c r="C545" s="95"/>
      <c r="D545" s="95"/>
      <c r="E545" s="95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</row>
    <row r="546" spans="2:18">
      <c r="B546" s="95"/>
      <c r="C546" s="95"/>
      <c r="D546" s="95"/>
      <c r="E546" s="95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</row>
    <row r="547" spans="2:18">
      <c r="B547" s="95"/>
      <c r="C547" s="95"/>
      <c r="D547" s="95"/>
      <c r="E547" s="95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</row>
    <row r="548" spans="2:18">
      <c r="B548" s="95"/>
      <c r="C548" s="95"/>
      <c r="D548" s="95"/>
      <c r="E548" s="95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</row>
    <row r="549" spans="2:18">
      <c r="B549" s="95"/>
      <c r="C549" s="95"/>
      <c r="D549" s="95"/>
      <c r="E549" s="95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</row>
    <row r="550" spans="2:18">
      <c r="B550" s="95"/>
      <c r="C550" s="95"/>
      <c r="D550" s="95"/>
      <c r="E550" s="95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</row>
    <row r="551" spans="2:18">
      <c r="B551" s="95"/>
      <c r="C551" s="95"/>
      <c r="D551" s="95"/>
      <c r="E551" s="95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</row>
    <row r="552" spans="2:18">
      <c r="B552" s="95"/>
      <c r="C552" s="95"/>
      <c r="D552" s="95"/>
      <c r="E552" s="95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</row>
    <row r="553" spans="2:18">
      <c r="B553" s="95"/>
      <c r="C553" s="95"/>
      <c r="D553" s="95"/>
      <c r="E553" s="95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</row>
    <row r="554" spans="2:18">
      <c r="B554" s="95"/>
      <c r="C554" s="95"/>
      <c r="D554" s="95"/>
      <c r="E554" s="95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</row>
    <row r="555" spans="2:18">
      <c r="B555" s="95"/>
      <c r="C555" s="95"/>
      <c r="D555" s="95"/>
      <c r="E555" s="95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</row>
    <row r="556" spans="2:18">
      <c r="B556" s="95"/>
      <c r="C556" s="95"/>
      <c r="D556" s="95"/>
      <c r="E556" s="95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</row>
    <row r="557" spans="2:18">
      <c r="B557" s="95"/>
      <c r="C557" s="95"/>
      <c r="D557" s="95"/>
      <c r="E557" s="95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</row>
    <row r="558" spans="2:18">
      <c r="B558" s="95"/>
      <c r="C558" s="95"/>
      <c r="D558" s="95"/>
      <c r="E558" s="95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</row>
    <row r="559" spans="2:18">
      <c r="B559" s="95"/>
      <c r="C559" s="95"/>
      <c r="D559" s="95"/>
      <c r="E559" s="95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</row>
    <row r="560" spans="2:18">
      <c r="B560" s="95"/>
      <c r="C560" s="95"/>
      <c r="D560" s="95"/>
      <c r="E560" s="95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</row>
    <row r="561" spans="2:18">
      <c r="B561" s="95"/>
      <c r="C561" s="95"/>
      <c r="D561" s="95"/>
      <c r="E561" s="95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</row>
    <row r="562" spans="2:18">
      <c r="B562" s="95"/>
      <c r="C562" s="95"/>
      <c r="D562" s="95"/>
      <c r="E562" s="95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</row>
    <row r="563" spans="2:18">
      <c r="B563" s="95"/>
      <c r="C563" s="95"/>
      <c r="D563" s="95"/>
      <c r="E563" s="95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</row>
    <row r="564" spans="2:18">
      <c r="B564" s="95"/>
      <c r="C564" s="95"/>
      <c r="D564" s="95"/>
      <c r="E564" s="95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</row>
    <row r="565" spans="2:18">
      <c r="B565" s="95"/>
      <c r="C565" s="95"/>
      <c r="D565" s="95"/>
      <c r="E565" s="95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</row>
    <row r="566" spans="2:18">
      <c r="B566" s="95"/>
      <c r="C566" s="95"/>
      <c r="D566" s="95"/>
      <c r="E566" s="95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</row>
    <row r="567" spans="2:18">
      <c r="B567" s="95"/>
      <c r="C567" s="95"/>
      <c r="D567" s="95"/>
      <c r="E567" s="95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</row>
    <row r="568" spans="2:18">
      <c r="B568" s="95"/>
      <c r="C568" s="95"/>
      <c r="D568" s="95"/>
      <c r="E568" s="95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</row>
    <row r="569" spans="2:18">
      <c r="B569" s="95"/>
      <c r="C569" s="95"/>
      <c r="D569" s="95"/>
      <c r="E569" s="95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</row>
    <row r="570" spans="2:18">
      <c r="B570" s="95"/>
      <c r="C570" s="95"/>
      <c r="D570" s="95"/>
      <c r="E570" s="95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</row>
    <row r="571" spans="2:18">
      <c r="B571" s="95"/>
      <c r="C571" s="95"/>
      <c r="D571" s="95"/>
      <c r="E571" s="95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</row>
    <row r="572" spans="2:18">
      <c r="B572" s="95"/>
      <c r="C572" s="95"/>
      <c r="D572" s="95"/>
      <c r="E572" s="95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</row>
    <row r="573" spans="2:18">
      <c r="B573" s="95"/>
      <c r="C573" s="95"/>
      <c r="D573" s="95"/>
      <c r="E573" s="95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</row>
    <row r="574" spans="2:18">
      <c r="B574" s="95"/>
      <c r="C574" s="95"/>
      <c r="D574" s="95"/>
      <c r="E574" s="95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</row>
    <row r="575" spans="2:18">
      <c r="B575" s="95"/>
      <c r="C575" s="95"/>
      <c r="D575" s="95"/>
      <c r="E575" s="95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</row>
    <row r="576" spans="2:18">
      <c r="B576" s="95"/>
      <c r="C576" s="95"/>
      <c r="D576" s="95"/>
      <c r="E576" s="95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</row>
    <row r="577" spans="2:18">
      <c r="B577" s="95"/>
      <c r="C577" s="95"/>
      <c r="D577" s="95"/>
      <c r="E577" s="95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</row>
    <row r="578" spans="2:18">
      <c r="B578" s="95"/>
      <c r="C578" s="95"/>
      <c r="D578" s="95"/>
      <c r="E578" s="95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</row>
    <row r="579" spans="2:18">
      <c r="B579" s="95"/>
      <c r="C579" s="95"/>
      <c r="D579" s="95"/>
      <c r="E579" s="95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</row>
    <row r="580" spans="2:18">
      <c r="B580" s="95"/>
      <c r="C580" s="95"/>
      <c r="D580" s="95"/>
      <c r="E580" s="95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</row>
    <row r="581" spans="2:18">
      <c r="B581" s="95"/>
      <c r="C581" s="95"/>
      <c r="D581" s="95"/>
      <c r="E581" s="95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</row>
    <row r="582" spans="2:18">
      <c r="B582" s="95"/>
      <c r="C582" s="95"/>
      <c r="D582" s="95"/>
      <c r="E582" s="95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</row>
    <row r="583" spans="2:18">
      <c r="B583" s="95"/>
      <c r="C583" s="95"/>
      <c r="D583" s="95"/>
      <c r="E583" s="95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</row>
    <row r="584" spans="2:18">
      <c r="B584" s="95"/>
      <c r="C584" s="95"/>
      <c r="D584" s="95"/>
      <c r="E584" s="95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</row>
    <row r="585" spans="2:18">
      <c r="B585" s="95"/>
      <c r="C585" s="95"/>
      <c r="D585" s="95"/>
      <c r="E585" s="95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</row>
    <row r="586" spans="2:18">
      <c r="B586" s="95"/>
      <c r="C586" s="95"/>
      <c r="D586" s="95"/>
      <c r="E586" s="95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</row>
    <row r="587" spans="2:18">
      <c r="B587" s="95"/>
      <c r="C587" s="95"/>
      <c r="D587" s="95"/>
      <c r="E587" s="95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</row>
    <row r="588" spans="2:18">
      <c r="B588" s="95"/>
      <c r="C588" s="95"/>
      <c r="D588" s="95"/>
      <c r="E588" s="95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</row>
    <row r="589" spans="2:18">
      <c r="B589" s="95"/>
      <c r="C589" s="95"/>
      <c r="D589" s="95"/>
      <c r="E589" s="95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</row>
    <row r="590" spans="2:18">
      <c r="B590" s="95"/>
      <c r="C590" s="95"/>
      <c r="D590" s="95"/>
      <c r="E590" s="95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</row>
    <row r="591" spans="2:18">
      <c r="B591" s="95"/>
      <c r="C591" s="95"/>
      <c r="D591" s="95"/>
      <c r="E591" s="95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</row>
    <row r="592" spans="2:18">
      <c r="B592" s="95"/>
      <c r="C592" s="95"/>
      <c r="D592" s="95"/>
      <c r="E592" s="95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</row>
    <row r="593" spans="2:18">
      <c r="B593" s="95"/>
      <c r="C593" s="95"/>
      <c r="D593" s="95"/>
      <c r="E593" s="95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</row>
    <row r="594" spans="2:18">
      <c r="B594" s="95"/>
      <c r="C594" s="95"/>
      <c r="D594" s="95"/>
      <c r="E594" s="95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</row>
    <row r="595" spans="2:18">
      <c r="B595" s="95"/>
      <c r="C595" s="95"/>
      <c r="D595" s="95"/>
      <c r="E595" s="95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</row>
    <row r="596" spans="2:18">
      <c r="B596" s="95"/>
      <c r="C596" s="95"/>
      <c r="D596" s="95"/>
      <c r="E596" s="95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</row>
    <row r="597" spans="2:18">
      <c r="B597" s="95"/>
      <c r="C597" s="95"/>
      <c r="D597" s="95"/>
      <c r="E597" s="95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</row>
    <row r="598" spans="2:18">
      <c r="B598" s="95"/>
      <c r="C598" s="95"/>
      <c r="D598" s="95"/>
      <c r="E598" s="95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</row>
    <row r="599" spans="2:18">
      <c r="B599" s="95"/>
      <c r="C599" s="95"/>
      <c r="D599" s="95"/>
      <c r="E599" s="95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</row>
    <row r="600" spans="2:18">
      <c r="B600" s="95"/>
      <c r="C600" s="95"/>
      <c r="D600" s="95"/>
      <c r="E600" s="95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</row>
    <row r="601" spans="2:18">
      <c r="B601" s="95"/>
      <c r="C601" s="95"/>
      <c r="D601" s="95"/>
      <c r="E601" s="95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</row>
    <row r="602" spans="2:18">
      <c r="B602" s="95"/>
      <c r="C602" s="95"/>
      <c r="D602" s="95"/>
      <c r="E602" s="95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</row>
    <row r="603" spans="2:18">
      <c r="B603" s="95"/>
      <c r="C603" s="95"/>
      <c r="D603" s="95"/>
      <c r="E603" s="95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</row>
    <row r="604" spans="2:18">
      <c r="B604" s="95"/>
      <c r="C604" s="95"/>
      <c r="D604" s="95"/>
      <c r="E604" s="95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</row>
    <row r="605" spans="2:18">
      <c r="B605" s="95"/>
      <c r="C605" s="95"/>
      <c r="D605" s="95"/>
      <c r="E605" s="95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</row>
    <row r="606" spans="2:18">
      <c r="B606" s="95"/>
      <c r="C606" s="95"/>
      <c r="D606" s="95"/>
      <c r="E606" s="95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</row>
    <row r="607" spans="2:18">
      <c r="B607" s="95"/>
      <c r="C607" s="95"/>
      <c r="D607" s="95"/>
      <c r="E607" s="95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</row>
    <row r="608" spans="2:18">
      <c r="B608" s="95"/>
      <c r="C608" s="95"/>
      <c r="D608" s="95"/>
      <c r="E608" s="95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</row>
    <row r="609" spans="2:18">
      <c r="B609" s="95"/>
      <c r="C609" s="95"/>
      <c r="D609" s="95"/>
      <c r="E609" s="95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</row>
    <row r="610" spans="2:18">
      <c r="B610" s="95"/>
      <c r="C610" s="95"/>
      <c r="D610" s="95"/>
      <c r="E610" s="95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</row>
    <row r="611" spans="2:18">
      <c r="B611" s="95"/>
      <c r="C611" s="95"/>
      <c r="D611" s="95"/>
      <c r="E611" s="95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</row>
    <row r="612" spans="2:18">
      <c r="B612" s="95"/>
      <c r="C612" s="95"/>
      <c r="D612" s="95"/>
      <c r="E612" s="95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</row>
    <row r="613" spans="2:18">
      <c r="B613" s="95"/>
      <c r="C613" s="95"/>
      <c r="D613" s="95"/>
      <c r="E613" s="95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</row>
    <row r="614" spans="2:18">
      <c r="B614" s="95"/>
      <c r="C614" s="95"/>
      <c r="D614" s="95"/>
      <c r="E614" s="95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</row>
    <row r="615" spans="2:18">
      <c r="B615" s="95"/>
      <c r="C615" s="95"/>
      <c r="D615" s="95"/>
      <c r="E615" s="95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</row>
    <row r="616" spans="2:18">
      <c r="B616" s="95"/>
      <c r="C616" s="95"/>
      <c r="D616" s="95"/>
      <c r="E616" s="95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</row>
    <row r="617" spans="2:18">
      <c r="B617" s="95"/>
      <c r="C617" s="95"/>
      <c r="D617" s="95"/>
      <c r="E617" s="95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</row>
    <row r="618" spans="2:18">
      <c r="B618" s="95"/>
      <c r="C618" s="95"/>
      <c r="D618" s="95"/>
      <c r="E618" s="95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</row>
    <row r="619" spans="2:18">
      <c r="B619" s="95"/>
      <c r="C619" s="95"/>
      <c r="D619" s="95"/>
      <c r="E619" s="95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</row>
    <row r="620" spans="2:18">
      <c r="B620" s="95"/>
      <c r="C620" s="95"/>
      <c r="D620" s="95"/>
      <c r="E620" s="95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</row>
    <row r="621" spans="2:18">
      <c r="B621" s="95"/>
      <c r="C621" s="95"/>
      <c r="D621" s="95"/>
      <c r="E621" s="95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</row>
    <row r="622" spans="2:18">
      <c r="B622" s="95"/>
      <c r="C622" s="95"/>
      <c r="D622" s="95"/>
      <c r="E622" s="95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</row>
    <row r="623" spans="2:18">
      <c r="B623" s="95"/>
      <c r="C623" s="95"/>
      <c r="D623" s="95"/>
      <c r="E623" s="95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</row>
    <row r="624" spans="2:18">
      <c r="B624" s="95"/>
      <c r="C624" s="95"/>
      <c r="D624" s="95"/>
      <c r="E624" s="95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</row>
    <row r="625" spans="2:18">
      <c r="B625" s="95"/>
      <c r="C625" s="95"/>
      <c r="D625" s="95"/>
      <c r="E625" s="95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</row>
    <row r="626" spans="2:18">
      <c r="B626" s="95"/>
      <c r="C626" s="95"/>
      <c r="D626" s="95"/>
      <c r="E626" s="95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</row>
    <row r="627" spans="2:18">
      <c r="B627" s="95"/>
      <c r="C627" s="95"/>
      <c r="D627" s="95"/>
      <c r="E627" s="95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</row>
    <row r="628" spans="2:18">
      <c r="B628" s="95"/>
      <c r="C628" s="95"/>
      <c r="D628" s="95"/>
      <c r="E628" s="95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</row>
    <row r="629" spans="2:18">
      <c r="B629" s="95"/>
      <c r="C629" s="95"/>
      <c r="D629" s="95"/>
      <c r="E629" s="95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</row>
    <row r="630" spans="2:18">
      <c r="B630" s="95"/>
      <c r="C630" s="95"/>
      <c r="D630" s="95"/>
      <c r="E630" s="95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</row>
    <row r="631" spans="2:18">
      <c r="B631" s="95"/>
      <c r="C631" s="95"/>
      <c r="D631" s="95"/>
      <c r="E631" s="95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</row>
    <row r="632" spans="2:18">
      <c r="B632" s="95"/>
      <c r="C632" s="95"/>
      <c r="D632" s="95"/>
      <c r="E632" s="95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</row>
    <row r="633" spans="2:18">
      <c r="B633" s="95"/>
      <c r="C633" s="95"/>
      <c r="D633" s="95"/>
      <c r="E633" s="95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</row>
    <row r="634" spans="2:18">
      <c r="B634" s="95"/>
      <c r="C634" s="95"/>
      <c r="D634" s="95"/>
      <c r="E634" s="95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</row>
    <row r="635" spans="2:18">
      <c r="B635" s="95"/>
      <c r="C635" s="95"/>
      <c r="D635" s="95"/>
      <c r="E635" s="95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</row>
    <row r="636" spans="2:18">
      <c r="B636" s="95"/>
      <c r="C636" s="95"/>
      <c r="D636" s="95"/>
      <c r="E636" s="95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</row>
    <row r="637" spans="2:18">
      <c r="B637" s="95"/>
      <c r="C637" s="95"/>
      <c r="D637" s="95"/>
      <c r="E637" s="95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</row>
    <row r="638" spans="2:18">
      <c r="B638" s="95"/>
      <c r="C638" s="95"/>
      <c r="D638" s="95"/>
      <c r="E638" s="95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</row>
    <row r="639" spans="2:18">
      <c r="B639" s="95"/>
      <c r="C639" s="95"/>
      <c r="D639" s="95"/>
      <c r="E639" s="95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</row>
    <row r="640" spans="2:18">
      <c r="B640" s="95"/>
      <c r="C640" s="95"/>
      <c r="D640" s="95"/>
      <c r="E640" s="95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</row>
    <row r="641" spans="2:18">
      <c r="B641" s="95"/>
      <c r="C641" s="95"/>
      <c r="D641" s="95"/>
      <c r="E641" s="95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</row>
    <row r="642" spans="2:18">
      <c r="B642" s="95"/>
      <c r="C642" s="95"/>
      <c r="D642" s="95"/>
      <c r="E642" s="95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</row>
    <row r="643" spans="2:18">
      <c r="B643" s="95"/>
      <c r="C643" s="95"/>
      <c r="D643" s="95"/>
      <c r="E643" s="95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</row>
    <row r="644" spans="2:18">
      <c r="B644" s="95"/>
      <c r="C644" s="95"/>
      <c r="D644" s="95"/>
      <c r="E644" s="95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</row>
    <row r="645" spans="2:18">
      <c r="B645" s="95"/>
      <c r="C645" s="95"/>
      <c r="D645" s="95"/>
      <c r="E645" s="95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</row>
    <row r="646" spans="2:18">
      <c r="B646" s="95"/>
      <c r="C646" s="95"/>
      <c r="D646" s="95"/>
      <c r="E646" s="95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</row>
    <row r="647" spans="2:18">
      <c r="B647" s="95"/>
      <c r="C647" s="95"/>
      <c r="D647" s="95"/>
      <c r="E647" s="95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</row>
    <row r="648" spans="2:18">
      <c r="B648" s="95"/>
      <c r="C648" s="95"/>
      <c r="D648" s="95"/>
      <c r="E648" s="95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</row>
    <row r="649" spans="2:18">
      <c r="B649" s="95"/>
      <c r="C649" s="95"/>
      <c r="D649" s="95"/>
      <c r="E649" s="95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</row>
    <row r="650" spans="2:18">
      <c r="B650" s="95"/>
      <c r="C650" s="95"/>
      <c r="D650" s="95"/>
      <c r="E650" s="95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</row>
    <row r="651" spans="2:18">
      <c r="B651" s="95"/>
      <c r="C651" s="95"/>
      <c r="D651" s="95"/>
      <c r="E651" s="95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</row>
    <row r="652" spans="2:18">
      <c r="B652" s="95"/>
      <c r="C652" s="95"/>
      <c r="D652" s="95"/>
      <c r="E652" s="95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</row>
    <row r="653" spans="2:18">
      <c r="B653" s="95"/>
      <c r="C653" s="95"/>
      <c r="D653" s="95"/>
      <c r="E653" s="95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</row>
    <row r="654" spans="2:18">
      <c r="B654" s="95"/>
      <c r="C654" s="95"/>
      <c r="D654" s="95"/>
      <c r="E654" s="95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</row>
    <row r="655" spans="2:18">
      <c r="B655" s="95"/>
      <c r="C655" s="95"/>
      <c r="D655" s="95"/>
      <c r="E655" s="95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</row>
    <row r="656" spans="2:18">
      <c r="B656" s="95"/>
      <c r="C656" s="95"/>
      <c r="D656" s="95"/>
      <c r="E656" s="95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</row>
    <row r="657" spans="2:18">
      <c r="B657" s="95"/>
      <c r="C657" s="95"/>
      <c r="D657" s="95"/>
      <c r="E657" s="95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</row>
    <row r="658" spans="2:18">
      <c r="B658" s="95"/>
      <c r="C658" s="95"/>
      <c r="D658" s="95"/>
      <c r="E658" s="95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</row>
    <row r="659" spans="2:18">
      <c r="B659" s="95"/>
      <c r="C659" s="95"/>
      <c r="D659" s="95"/>
      <c r="E659" s="95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</row>
    <row r="660" spans="2:18">
      <c r="B660" s="95"/>
      <c r="C660" s="95"/>
      <c r="D660" s="95"/>
      <c r="E660" s="95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</row>
    <row r="661" spans="2:18">
      <c r="B661" s="95"/>
      <c r="C661" s="95"/>
      <c r="D661" s="95"/>
      <c r="E661" s="95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</row>
    <row r="662" spans="2:18">
      <c r="B662" s="95"/>
      <c r="C662" s="95"/>
      <c r="D662" s="95"/>
      <c r="E662" s="95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</row>
    <row r="663" spans="2:18">
      <c r="B663" s="95"/>
      <c r="C663" s="95"/>
      <c r="D663" s="95"/>
      <c r="E663" s="95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</row>
    <row r="664" spans="2:18">
      <c r="B664" s="95"/>
      <c r="C664" s="95"/>
      <c r="D664" s="95"/>
      <c r="E664" s="95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</row>
    <row r="665" spans="2:18">
      <c r="B665" s="95"/>
      <c r="C665" s="95"/>
      <c r="D665" s="95"/>
      <c r="E665" s="95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</row>
    <row r="666" spans="2:18">
      <c r="B666" s="95"/>
      <c r="C666" s="95"/>
      <c r="D666" s="95"/>
      <c r="E666" s="95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</row>
    <row r="667" spans="2:18">
      <c r="B667" s="95"/>
      <c r="C667" s="95"/>
      <c r="D667" s="95"/>
      <c r="E667" s="95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</row>
    <row r="668" spans="2:18">
      <c r="B668" s="95"/>
      <c r="C668" s="95"/>
      <c r="D668" s="95"/>
      <c r="E668" s="95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</row>
    <row r="669" spans="2:18">
      <c r="B669" s="95"/>
      <c r="C669" s="95"/>
      <c r="D669" s="95"/>
      <c r="E669" s="95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</row>
    <row r="670" spans="2:18">
      <c r="B670" s="95"/>
      <c r="C670" s="95"/>
      <c r="D670" s="95"/>
      <c r="E670" s="95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</row>
    <row r="671" spans="2:18">
      <c r="B671" s="95"/>
      <c r="C671" s="95"/>
      <c r="D671" s="95"/>
      <c r="E671" s="95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</row>
    <row r="672" spans="2:18">
      <c r="B672" s="95"/>
      <c r="C672" s="95"/>
      <c r="D672" s="95"/>
      <c r="E672" s="95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</row>
    <row r="673" spans="2:18">
      <c r="B673" s="95"/>
      <c r="C673" s="95"/>
      <c r="D673" s="95"/>
      <c r="E673" s="95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</row>
    <row r="674" spans="2:18">
      <c r="B674" s="95"/>
      <c r="C674" s="95"/>
      <c r="D674" s="95"/>
      <c r="E674" s="95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</row>
    <row r="675" spans="2:18">
      <c r="B675" s="95"/>
      <c r="C675" s="95"/>
      <c r="D675" s="95"/>
      <c r="E675" s="95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</row>
    <row r="676" spans="2:18">
      <c r="B676" s="95"/>
      <c r="C676" s="95"/>
      <c r="D676" s="95"/>
      <c r="E676" s="95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</row>
    <row r="677" spans="2:18">
      <c r="B677" s="95"/>
      <c r="C677" s="95"/>
      <c r="D677" s="95"/>
      <c r="E677" s="95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</row>
    <row r="678" spans="2:18">
      <c r="B678" s="95"/>
      <c r="C678" s="95"/>
      <c r="D678" s="95"/>
      <c r="E678" s="95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</row>
    <row r="679" spans="2:18">
      <c r="B679" s="95"/>
      <c r="C679" s="95"/>
      <c r="D679" s="95"/>
      <c r="E679" s="95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</row>
    <row r="680" spans="2:18">
      <c r="B680" s="95"/>
      <c r="C680" s="95"/>
      <c r="D680" s="95"/>
      <c r="E680" s="95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</row>
    <row r="681" spans="2:18">
      <c r="B681" s="95"/>
      <c r="C681" s="95"/>
      <c r="D681" s="95"/>
      <c r="E681" s="95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</row>
    <row r="682" spans="2:18">
      <c r="B682" s="95"/>
      <c r="C682" s="95"/>
      <c r="D682" s="95"/>
      <c r="E682" s="95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</row>
    <row r="683" spans="2:18">
      <c r="B683" s="95"/>
      <c r="C683" s="95"/>
      <c r="D683" s="95"/>
      <c r="E683" s="95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</row>
    <row r="684" spans="2:18">
      <c r="B684" s="95"/>
      <c r="C684" s="95"/>
      <c r="D684" s="95"/>
      <c r="E684" s="95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</row>
    <row r="685" spans="2:18">
      <c r="B685" s="95"/>
      <c r="C685" s="95"/>
      <c r="D685" s="95"/>
      <c r="E685" s="95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</row>
    <row r="686" spans="2:18">
      <c r="B686" s="95"/>
      <c r="C686" s="95"/>
      <c r="D686" s="95"/>
      <c r="E686" s="95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</row>
    <row r="687" spans="2:18">
      <c r="B687" s="95"/>
      <c r="C687" s="95"/>
      <c r="D687" s="95"/>
      <c r="E687" s="95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</row>
    <row r="688" spans="2:18">
      <c r="B688" s="95"/>
      <c r="C688" s="95"/>
      <c r="D688" s="95"/>
      <c r="E688" s="95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</row>
    <row r="689" spans="2:18">
      <c r="B689" s="95"/>
      <c r="C689" s="95"/>
      <c r="D689" s="95"/>
      <c r="E689" s="95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</row>
    <row r="690" spans="2:18">
      <c r="B690" s="95"/>
      <c r="C690" s="95"/>
      <c r="D690" s="95"/>
      <c r="E690" s="95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</row>
    <row r="691" spans="2:18">
      <c r="B691" s="95"/>
      <c r="C691" s="95"/>
      <c r="D691" s="95"/>
      <c r="E691" s="95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</row>
    <row r="692" spans="2:18">
      <c r="B692" s="95"/>
      <c r="C692" s="95"/>
      <c r="D692" s="95"/>
      <c r="E692" s="95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</row>
    <row r="693" spans="2:18">
      <c r="B693" s="95"/>
      <c r="C693" s="95"/>
      <c r="D693" s="95"/>
      <c r="E693" s="95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</row>
    <row r="694" spans="2:18">
      <c r="B694" s="95"/>
      <c r="C694" s="95"/>
      <c r="D694" s="95"/>
      <c r="E694" s="95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</row>
    <row r="695" spans="2:18">
      <c r="B695" s="95"/>
      <c r="C695" s="95"/>
      <c r="D695" s="95"/>
      <c r="E695" s="95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</row>
    <row r="696" spans="2:18">
      <c r="B696" s="95"/>
      <c r="C696" s="95"/>
      <c r="D696" s="95"/>
      <c r="E696" s="95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</row>
    <row r="697" spans="2:18">
      <c r="B697" s="95"/>
      <c r="C697" s="95"/>
      <c r="D697" s="95"/>
      <c r="E697" s="95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</row>
    <row r="698" spans="2:18">
      <c r="B698" s="95"/>
      <c r="C698" s="95"/>
      <c r="D698" s="95"/>
      <c r="E698" s="95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</row>
    <row r="699" spans="2:18">
      <c r="B699" s="95"/>
      <c r="C699" s="95"/>
      <c r="D699" s="95"/>
      <c r="E699" s="95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</row>
    <row r="700" spans="2:18">
      <c r="B700" s="95"/>
      <c r="C700" s="95"/>
      <c r="D700" s="95"/>
      <c r="E700" s="95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</row>
    <row r="701" spans="2:18">
      <c r="B701" s="95"/>
      <c r="C701" s="95"/>
      <c r="D701" s="95"/>
      <c r="E701" s="95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</row>
    <row r="702" spans="2:18">
      <c r="B702" s="95"/>
      <c r="C702" s="95"/>
      <c r="D702" s="95"/>
      <c r="E702" s="95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</row>
    <row r="703" spans="2:18">
      <c r="B703" s="95"/>
      <c r="C703" s="95"/>
      <c r="D703" s="95"/>
      <c r="E703" s="95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</row>
    <row r="704" spans="2:18">
      <c r="B704" s="95"/>
      <c r="C704" s="95"/>
      <c r="D704" s="95"/>
      <c r="E704" s="95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</row>
    <row r="705" spans="2:18">
      <c r="B705" s="95"/>
      <c r="C705" s="95"/>
      <c r="D705" s="95"/>
      <c r="E705" s="95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</row>
    <row r="706" spans="2:18">
      <c r="B706" s="95"/>
      <c r="C706" s="95"/>
      <c r="D706" s="95"/>
      <c r="E706" s="95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</row>
    <row r="707" spans="2:18">
      <c r="B707" s="95"/>
      <c r="C707" s="95"/>
      <c r="D707" s="95"/>
      <c r="E707" s="95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</row>
    <row r="708" spans="2:18">
      <c r="B708" s="95"/>
      <c r="C708" s="95"/>
      <c r="D708" s="95"/>
      <c r="E708" s="95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</row>
    <row r="709" spans="2:18">
      <c r="B709" s="95"/>
      <c r="C709" s="95"/>
      <c r="D709" s="95"/>
      <c r="E709" s="95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</row>
    <row r="710" spans="2:18">
      <c r="B710" s="95"/>
      <c r="C710" s="95"/>
      <c r="D710" s="95"/>
      <c r="E710" s="95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</row>
    <row r="711" spans="2:18">
      <c r="B711" s="95"/>
      <c r="C711" s="95"/>
      <c r="D711" s="95"/>
      <c r="E711" s="95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</row>
    <row r="712" spans="2:18">
      <c r="B712" s="95"/>
      <c r="C712" s="95"/>
      <c r="D712" s="95"/>
      <c r="E712" s="95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</row>
    <row r="713" spans="2:18">
      <c r="B713" s="95"/>
      <c r="C713" s="95"/>
      <c r="D713" s="95"/>
      <c r="E713" s="95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</row>
    <row r="714" spans="2:18">
      <c r="B714" s="95"/>
      <c r="C714" s="95"/>
      <c r="D714" s="95"/>
      <c r="E714" s="95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</row>
    <row r="715" spans="2:18">
      <c r="B715" s="95"/>
      <c r="C715" s="95"/>
      <c r="D715" s="95"/>
      <c r="E715" s="95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</row>
    <row r="716" spans="2:18">
      <c r="B716" s="95"/>
      <c r="C716" s="95"/>
      <c r="D716" s="95"/>
      <c r="E716" s="95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</row>
    <row r="717" spans="2:18">
      <c r="B717" s="95"/>
      <c r="C717" s="95"/>
      <c r="D717" s="95"/>
      <c r="E717" s="95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</row>
    <row r="718" spans="2:18">
      <c r="B718" s="95"/>
      <c r="C718" s="95"/>
      <c r="D718" s="95"/>
      <c r="E718" s="95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</row>
    <row r="719" spans="2:18">
      <c r="B719" s="95"/>
      <c r="C719" s="95"/>
      <c r="D719" s="95"/>
      <c r="E719" s="95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</row>
    <row r="720" spans="2:18">
      <c r="B720" s="95"/>
      <c r="C720" s="95"/>
      <c r="D720" s="95"/>
      <c r="E720" s="95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</row>
    <row r="721" spans="2:18">
      <c r="B721" s="95"/>
      <c r="C721" s="95"/>
      <c r="D721" s="95"/>
      <c r="E721" s="95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</row>
    <row r="722" spans="2:18">
      <c r="B722" s="95"/>
      <c r="C722" s="95"/>
      <c r="D722" s="95"/>
      <c r="E722" s="95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</row>
    <row r="723" spans="2:18">
      <c r="B723" s="95"/>
      <c r="C723" s="95"/>
      <c r="D723" s="95"/>
      <c r="E723" s="95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</row>
    <row r="724" spans="2:18">
      <c r="B724" s="95"/>
      <c r="C724" s="95"/>
      <c r="D724" s="95"/>
      <c r="E724" s="95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</row>
    <row r="725" spans="2:18">
      <c r="B725" s="95"/>
      <c r="C725" s="95"/>
      <c r="D725" s="95"/>
      <c r="E725" s="95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</row>
    <row r="726" spans="2:18">
      <c r="B726" s="95"/>
      <c r="C726" s="95"/>
      <c r="D726" s="95"/>
      <c r="E726" s="95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</row>
    <row r="727" spans="2:18">
      <c r="B727" s="95"/>
      <c r="C727" s="95"/>
      <c r="D727" s="95"/>
      <c r="E727" s="95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</row>
    <row r="728" spans="2:18">
      <c r="B728" s="95"/>
      <c r="C728" s="95"/>
      <c r="D728" s="95"/>
      <c r="E728" s="95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</row>
    <row r="729" spans="2:18">
      <c r="B729" s="95"/>
      <c r="C729" s="95"/>
      <c r="D729" s="95"/>
      <c r="E729" s="95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</row>
    <row r="730" spans="2:18">
      <c r="B730" s="95"/>
      <c r="C730" s="95"/>
      <c r="D730" s="95"/>
      <c r="E730" s="95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</row>
    <row r="731" spans="2:18">
      <c r="B731" s="95"/>
      <c r="C731" s="95"/>
      <c r="D731" s="95"/>
      <c r="E731" s="95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</row>
    <row r="732" spans="2:18">
      <c r="B732" s="95"/>
      <c r="C732" s="95"/>
      <c r="D732" s="95"/>
      <c r="E732" s="95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</row>
    <row r="733" spans="2:18">
      <c r="B733" s="95"/>
      <c r="C733" s="95"/>
      <c r="D733" s="95"/>
      <c r="E733" s="95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</row>
    <row r="734" spans="2:18">
      <c r="B734" s="95"/>
      <c r="C734" s="95"/>
      <c r="D734" s="95"/>
      <c r="E734" s="95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</row>
    <row r="735" spans="2:18">
      <c r="B735" s="95"/>
      <c r="C735" s="95"/>
      <c r="D735" s="95"/>
      <c r="E735" s="95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</row>
    <row r="736" spans="2:18">
      <c r="B736" s="95"/>
      <c r="C736" s="95"/>
      <c r="D736" s="95"/>
      <c r="E736" s="95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</row>
    <row r="737" spans="2:18">
      <c r="B737" s="95"/>
      <c r="C737" s="95"/>
      <c r="D737" s="95"/>
      <c r="E737" s="95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</row>
    <row r="738" spans="2:18">
      <c r="B738" s="95"/>
      <c r="C738" s="95"/>
      <c r="D738" s="95"/>
      <c r="E738" s="95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</row>
    <row r="739" spans="2:18">
      <c r="B739" s="95"/>
      <c r="C739" s="95"/>
      <c r="D739" s="95"/>
      <c r="E739" s="95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</row>
    <row r="740" spans="2:18">
      <c r="B740" s="95"/>
      <c r="C740" s="95"/>
      <c r="D740" s="95"/>
      <c r="E740" s="95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</row>
    <row r="741" spans="2:18">
      <c r="B741" s="95"/>
      <c r="C741" s="95"/>
      <c r="D741" s="95"/>
      <c r="E741" s="95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</row>
    <row r="742" spans="2:18">
      <c r="B742" s="95"/>
      <c r="C742" s="95"/>
      <c r="D742" s="95"/>
      <c r="E742" s="95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</row>
    <row r="743" spans="2:18">
      <c r="B743" s="95"/>
      <c r="C743" s="95"/>
      <c r="D743" s="95"/>
      <c r="E743" s="95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</row>
    <row r="744" spans="2:18">
      <c r="B744" s="95"/>
      <c r="C744" s="95"/>
      <c r="D744" s="95"/>
      <c r="E744" s="95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</row>
    <row r="745" spans="2:18">
      <c r="B745" s="95"/>
      <c r="C745" s="95"/>
      <c r="D745" s="95"/>
      <c r="E745" s="95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</row>
    <row r="746" spans="2:18">
      <c r="B746" s="95"/>
      <c r="C746" s="95"/>
      <c r="D746" s="95"/>
      <c r="E746" s="95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</row>
    <row r="747" spans="2:18">
      <c r="B747" s="95"/>
      <c r="C747" s="95"/>
      <c r="D747" s="95"/>
      <c r="E747" s="95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</row>
    <row r="748" spans="2:18">
      <c r="B748" s="95"/>
      <c r="C748" s="95"/>
      <c r="D748" s="95"/>
      <c r="E748" s="95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</row>
    <row r="749" spans="2:18">
      <c r="B749" s="95"/>
      <c r="C749" s="95"/>
      <c r="D749" s="95"/>
      <c r="E749" s="95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</row>
    <row r="750" spans="2:18">
      <c r="B750" s="95"/>
      <c r="C750" s="95"/>
      <c r="D750" s="95"/>
      <c r="E750" s="95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</row>
    <row r="751" spans="2:18">
      <c r="B751" s="95"/>
      <c r="C751" s="95"/>
      <c r="D751" s="95"/>
      <c r="E751" s="95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</row>
    <row r="752" spans="2:18">
      <c r="B752" s="95"/>
      <c r="C752" s="95"/>
      <c r="D752" s="95"/>
      <c r="E752" s="95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</row>
    <row r="753" spans="2:18">
      <c r="B753" s="95"/>
      <c r="C753" s="95"/>
      <c r="D753" s="95"/>
      <c r="E753" s="95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</row>
    <row r="754" spans="2:18">
      <c r="B754" s="95"/>
      <c r="C754" s="95"/>
      <c r="D754" s="95"/>
      <c r="E754" s="95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</row>
    <row r="755" spans="2:18">
      <c r="B755" s="95"/>
      <c r="C755" s="95"/>
      <c r="D755" s="95"/>
      <c r="E755" s="95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</row>
    <row r="756" spans="2:18">
      <c r="B756" s="95"/>
      <c r="C756" s="95"/>
      <c r="D756" s="95"/>
      <c r="E756" s="95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</row>
    <row r="757" spans="2:18">
      <c r="B757" s="95"/>
      <c r="C757" s="95"/>
      <c r="D757" s="95"/>
      <c r="E757" s="95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</row>
    <row r="758" spans="2:18">
      <c r="B758" s="95"/>
      <c r="C758" s="95"/>
      <c r="D758" s="95"/>
      <c r="E758" s="95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</row>
    <row r="759" spans="2:18">
      <c r="B759" s="95"/>
      <c r="C759" s="95"/>
      <c r="D759" s="95"/>
      <c r="E759" s="95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</row>
    <row r="760" spans="2:18">
      <c r="B760" s="95"/>
      <c r="C760" s="95"/>
      <c r="D760" s="95"/>
      <c r="E760" s="95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</row>
    <row r="761" spans="2:18">
      <c r="B761" s="95"/>
      <c r="C761" s="95"/>
      <c r="D761" s="95"/>
      <c r="E761" s="95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</row>
    <row r="762" spans="2:18">
      <c r="B762" s="95"/>
      <c r="C762" s="95"/>
      <c r="D762" s="95"/>
      <c r="E762" s="95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</row>
    <row r="763" spans="2:18">
      <c r="B763" s="95"/>
      <c r="C763" s="95"/>
      <c r="D763" s="95"/>
      <c r="E763" s="95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</row>
    <row r="764" spans="2:18">
      <c r="B764" s="95"/>
      <c r="C764" s="95"/>
      <c r="D764" s="95"/>
      <c r="E764" s="95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</row>
    <row r="765" spans="2:18">
      <c r="B765" s="95"/>
      <c r="C765" s="95"/>
      <c r="D765" s="95"/>
      <c r="E765" s="95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</row>
    <row r="766" spans="2:18">
      <c r="B766" s="95"/>
      <c r="C766" s="95"/>
      <c r="D766" s="95"/>
      <c r="E766" s="95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</row>
    <row r="767" spans="2:18">
      <c r="B767" s="95"/>
      <c r="C767" s="95"/>
      <c r="D767" s="95"/>
      <c r="E767" s="95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</row>
    <row r="768" spans="2:18">
      <c r="B768" s="95"/>
      <c r="C768" s="95"/>
      <c r="D768" s="95"/>
      <c r="E768" s="95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</row>
    <row r="769" spans="2:18">
      <c r="B769" s="95"/>
      <c r="C769" s="95"/>
      <c r="D769" s="95"/>
      <c r="E769" s="95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</row>
    <row r="770" spans="2:18">
      <c r="B770" s="95"/>
      <c r="C770" s="95"/>
      <c r="D770" s="95"/>
      <c r="E770" s="95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</row>
    <row r="771" spans="2:18">
      <c r="B771" s="95"/>
      <c r="C771" s="95"/>
      <c r="D771" s="95"/>
      <c r="E771" s="95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</row>
    <row r="772" spans="2:18">
      <c r="B772" s="95"/>
      <c r="C772" s="95"/>
      <c r="D772" s="95"/>
      <c r="E772" s="95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</row>
    <row r="773" spans="2:18">
      <c r="B773" s="95"/>
      <c r="C773" s="95"/>
      <c r="D773" s="95"/>
      <c r="E773" s="95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</row>
    <row r="774" spans="2:18">
      <c r="B774" s="95"/>
      <c r="C774" s="95"/>
      <c r="D774" s="95"/>
      <c r="E774" s="95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</row>
    <row r="775" spans="2:18">
      <c r="B775" s="95"/>
      <c r="C775" s="95"/>
      <c r="D775" s="95"/>
      <c r="E775" s="95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</row>
    <row r="776" spans="2:18">
      <c r="B776" s="95"/>
      <c r="C776" s="95"/>
      <c r="D776" s="95"/>
      <c r="E776" s="95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</row>
    <row r="777" spans="2:18">
      <c r="B777" s="95"/>
      <c r="C777" s="95"/>
      <c r="D777" s="95"/>
      <c r="E777" s="95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</row>
    <row r="778" spans="2:18">
      <c r="B778" s="95"/>
      <c r="C778" s="95"/>
      <c r="D778" s="95"/>
      <c r="E778" s="95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</row>
    <row r="779" spans="2:18">
      <c r="B779" s="95"/>
      <c r="C779" s="95"/>
      <c r="D779" s="95"/>
      <c r="E779" s="95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</row>
    <row r="780" spans="2:18">
      <c r="B780" s="95"/>
      <c r="C780" s="95"/>
      <c r="D780" s="95"/>
      <c r="E780" s="95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</row>
    <row r="781" spans="2:18">
      <c r="B781" s="95"/>
      <c r="C781" s="95"/>
      <c r="D781" s="95"/>
      <c r="E781" s="95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</row>
    <row r="782" spans="2:18">
      <c r="B782" s="95"/>
      <c r="C782" s="95"/>
      <c r="D782" s="95"/>
      <c r="E782" s="95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</row>
    <row r="783" spans="2:18">
      <c r="B783" s="95"/>
      <c r="C783" s="95"/>
      <c r="D783" s="95"/>
      <c r="E783" s="95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</row>
    <row r="784" spans="2:18">
      <c r="B784" s="95"/>
      <c r="C784" s="95"/>
      <c r="D784" s="95"/>
      <c r="E784" s="95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</row>
    <row r="785" spans="2:18">
      <c r="B785" s="95"/>
      <c r="C785" s="95"/>
      <c r="D785" s="95"/>
      <c r="E785" s="95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</row>
    <row r="786" spans="2:18">
      <c r="B786" s="95"/>
      <c r="C786" s="95"/>
      <c r="D786" s="95"/>
      <c r="E786" s="95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</row>
    <row r="787" spans="2:18">
      <c r="B787" s="95"/>
      <c r="C787" s="95"/>
      <c r="D787" s="95"/>
      <c r="E787" s="95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</row>
    <row r="788" spans="2:18">
      <c r="B788" s="95"/>
      <c r="C788" s="95"/>
      <c r="D788" s="95"/>
      <c r="E788" s="95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</row>
    <row r="789" spans="2:18">
      <c r="B789" s="95"/>
      <c r="C789" s="95"/>
      <c r="D789" s="95"/>
      <c r="E789" s="95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</row>
    <row r="790" spans="2:18">
      <c r="B790" s="95"/>
      <c r="C790" s="95"/>
      <c r="D790" s="95"/>
      <c r="E790" s="95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</row>
    <row r="791" spans="2:18">
      <c r="B791" s="95"/>
      <c r="C791" s="95"/>
      <c r="D791" s="95"/>
      <c r="E791" s="95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</row>
    <row r="792" spans="2:18">
      <c r="B792" s="95"/>
      <c r="C792" s="95"/>
      <c r="D792" s="95"/>
      <c r="E792" s="95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</row>
    <row r="793" spans="2:18">
      <c r="B793" s="95"/>
      <c r="C793" s="95"/>
      <c r="D793" s="95"/>
      <c r="E793" s="95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</row>
    <row r="794" spans="2:18">
      <c r="B794" s="95"/>
      <c r="C794" s="95"/>
      <c r="D794" s="95"/>
      <c r="E794" s="95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</row>
    <row r="795" spans="2:18">
      <c r="B795" s="95"/>
      <c r="C795" s="95"/>
      <c r="D795" s="95"/>
      <c r="E795" s="95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</row>
    <row r="796" spans="2:18">
      <c r="B796" s="95"/>
      <c r="C796" s="95"/>
      <c r="D796" s="95"/>
      <c r="E796" s="95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</row>
    <row r="797" spans="2:18">
      <c r="B797" s="95"/>
      <c r="C797" s="95"/>
      <c r="D797" s="95"/>
      <c r="E797" s="95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</row>
    <row r="798" spans="2:18">
      <c r="B798" s="95"/>
      <c r="C798" s="95"/>
      <c r="D798" s="95"/>
      <c r="E798" s="95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</row>
    <row r="799" spans="2:18">
      <c r="B799" s="95"/>
      <c r="C799" s="95"/>
      <c r="D799" s="95"/>
      <c r="E799" s="95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</row>
    <row r="800" spans="2:18">
      <c r="B800" s="95"/>
      <c r="C800" s="95"/>
      <c r="D800" s="95"/>
      <c r="E800" s="95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</row>
    <row r="801" spans="2:18">
      <c r="B801" s="95"/>
      <c r="C801" s="95"/>
      <c r="D801" s="95"/>
      <c r="E801" s="95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</row>
    <row r="802" spans="2:18">
      <c r="B802" s="95"/>
      <c r="C802" s="95"/>
      <c r="D802" s="95"/>
      <c r="E802" s="95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</row>
    <row r="803" spans="2:18">
      <c r="B803" s="95"/>
      <c r="C803" s="95"/>
      <c r="D803" s="95"/>
      <c r="E803" s="95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</row>
    <row r="804" spans="2:18">
      <c r="B804" s="95"/>
      <c r="C804" s="95"/>
      <c r="D804" s="95"/>
      <c r="E804" s="95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</row>
    <row r="805" spans="2:18">
      <c r="B805" s="95"/>
      <c r="C805" s="95"/>
      <c r="D805" s="95"/>
      <c r="E805" s="95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</row>
    <row r="806" spans="2:18">
      <c r="B806" s="95"/>
      <c r="C806" s="95"/>
      <c r="D806" s="95"/>
      <c r="E806" s="95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</row>
    <row r="807" spans="2:18">
      <c r="B807" s="95"/>
      <c r="C807" s="95"/>
      <c r="D807" s="95"/>
      <c r="E807" s="95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</row>
    <row r="808" spans="2:18">
      <c r="B808" s="95"/>
      <c r="C808" s="95"/>
      <c r="D808" s="95"/>
      <c r="E808" s="95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</row>
    <row r="809" spans="2:18">
      <c r="B809" s="95"/>
      <c r="C809" s="95"/>
      <c r="D809" s="95"/>
      <c r="E809" s="95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</row>
    <row r="810" spans="2:18">
      <c r="B810" s="95"/>
      <c r="C810" s="95"/>
      <c r="D810" s="95"/>
      <c r="E810" s="95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</row>
    <row r="811" spans="2:18">
      <c r="B811" s="95"/>
      <c r="C811" s="95"/>
      <c r="D811" s="95"/>
      <c r="E811" s="95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</row>
    <row r="812" spans="2:18">
      <c r="B812" s="95"/>
      <c r="C812" s="95"/>
      <c r="D812" s="95"/>
      <c r="E812" s="95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</row>
    <row r="813" spans="2:18">
      <c r="B813" s="95"/>
      <c r="C813" s="95"/>
      <c r="D813" s="95"/>
      <c r="E813" s="95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</row>
    <row r="814" spans="2:18">
      <c r="B814" s="95"/>
      <c r="C814" s="95"/>
      <c r="D814" s="95"/>
      <c r="E814" s="95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</row>
    <row r="815" spans="2:18">
      <c r="B815" s="95"/>
      <c r="C815" s="95"/>
      <c r="D815" s="95"/>
      <c r="E815" s="95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</row>
    <row r="816" spans="2:18">
      <c r="B816" s="95"/>
      <c r="C816" s="95"/>
      <c r="D816" s="95"/>
      <c r="E816" s="95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</row>
    <row r="817" spans="2:18">
      <c r="B817" s="95"/>
      <c r="C817" s="95"/>
      <c r="D817" s="95"/>
      <c r="E817" s="95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</row>
    <row r="818" spans="2:18">
      <c r="B818" s="95"/>
      <c r="C818" s="95"/>
      <c r="D818" s="95"/>
      <c r="E818" s="95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</row>
    <row r="819" spans="2:18">
      <c r="B819" s="95"/>
      <c r="C819" s="95"/>
      <c r="D819" s="95"/>
      <c r="E819" s="95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</row>
    <row r="820" spans="2:18">
      <c r="B820" s="95"/>
      <c r="C820" s="95"/>
      <c r="D820" s="95"/>
      <c r="E820" s="95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</row>
    <row r="821" spans="2:18">
      <c r="B821" s="95"/>
      <c r="C821" s="95"/>
      <c r="D821" s="95"/>
      <c r="E821" s="95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</row>
    <row r="822" spans="2:18">
      <c r="B822" s="95"/>
      <c r="C822" s="95"/>
      <c r="D822" s="95"/>
      <c r="E822" s="95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</row>
    <row r="823" spans="2:18">
      <c r="B823" s="95"/>
      <c r="C823" s="95"/>
      <c r="D823" s="95"/>
      <c r="E823" s="95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</row>
    <row r="824" spans="2:18">
      <c r="B824" s="95"/>
      <c r="C824" s="95"/>
      <c r="D824" s="95"/>
      <c r="E824" s="95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</row>
    <row r="825" spans="2:18">
      <c r="B825" s="95"/>
      <c r="C825" s="95"/>
      <c r="D825" s="95"/>
      <c r="E825" s="95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</row>
    <row r="826" spans="2:18">
      <c r="B826" s="95"/>
      <c r="C826" s="95"/>
      <c r="D826" s="95"/>
      <c r="E826" s="95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</row>
    <row r="827" spans="2:18">
      <c r="B827" s="95"/>
      <c r="C827" s="95"/>
      <c r="D827" s="95"/>
      <c r="E827" s="95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</row>
    <row r="828" spans="2:18">
      <c r="B828" s="95"/>
      <c r="C828" s="95"/>
      <c r="D828" s="95"/>
      <c r="E828" s="95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</row>
    <row r="829" spans="2:18">
      <c r="B829" s="95"/>
      <c r="C829" s="95"/>
      <c r="D829" s="95"/>
      <c r="E829" s="95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</row>
    <row r="830" spans="2:18">
      <c r="B830" s="95"/>
      <c r="C830" s="95"/>
      <c r="D830" s="95"/>
      <c r="E830" s="95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</row>
    <row r="831" spans="2:18">
      <c r="B831" s="95"/>
      <c r="C831" s="95"/>
      <c r="D831" s="95"/>
      <c r="E831" s="95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</row>
    <row r="832" spans="2:18">
      <c r="B832" s="95"/>
      <c r="C832" s="95"/>
      <c r="D832" s="95"/>
      <c r="E832" s="95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</row>
    <row r="833" spans="2:18">
      <c r="B833" s="95"/>
      <c r="C833" s="95"/>
      <c r="D833" s="95"/>
      <c r="E833" s="95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</row>
    <row r="834" spans="2:18">
      <c r="B834" s="95"/>
      <c r="C834" s="95"/>
      <c r="D834" s="95"/>
      <c r="E834" s="95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</row>
    <row r="835" spans="2:18">
      <c r="B835" s="95"/>
      <c r="C835" s="95"/>
      <c r="D835" s="95"/>
      <c r="E835" s="95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</row>
    <row r="836" spans="2:18">
      <c r="B836" s="95"/>
      <c r="C836" s="95"/>
      <c r="D836" s="95"/>
      <c r="E836" s="95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</row>
    <row r="837" spans="2:18">
      <c r="B837" s="95"/>
      <c r="C837" s="95"/>
      <c r="D837" s="95"/>
      <c r="E837" s="95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</row>
    <row r="838" spans="2:18">
      <c r="B838" s="95"/>
      <c r="C838" s="95"/>
      <c r="D838" s="95"/>
      <c r="E838" s="95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</row>
    <row r="839" spans="2:18">
      <c r="B839" s="95"/>
      <c r="C839" s="95"/>
      <c r="D839" s="95"/>
      <c r="E839" s="95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</row>
    <row r="840" spans="2:18">
      <c r="B840" s="95"/>
      <c r="C840" s="95"/>
      <c r="D840" s="95"/>
      <c r="E840" s="95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</row>
    <row r="841" spans="2:18">
      <c r="B841" s="95"/>
      <c r="C841" s="95"/>
      <c r="D841" s="95"/>
      <c r="E841" s="95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</row>
    <row r="842" spans="2:18">
      <c r="B842" s="95"/>
      <c r="C842" s="95"/>
      <c r="D842" s="95"/>
      <c r="E842" s="95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</row>
    <row r="843" spans="2:18">
      <c r="B843" s="95"/>
      <c r="C843" s="95"/>
      <c r="D843" s="95"/>
      <c r="E843" s="95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</row>
    <row r="844" spans="2:18">
      <c r="B844" s="95"/>
      <c r="C844" s="95"/>
      <c r="D844" s="95"/>
      <c r="E844" s="95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</row>
    <row r="845" spans="2:18">
      <c r="B845" s="95"/>
      <c r="C845" s="95"/>
      <c r="D845" s="95"/>
      <c r="E845" s="95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</row>
    <row r="846" spans="2:18">
      <c r="B846" s="95"/>
      <c r="C846" s="95"/>
      <c r="D846" s="95"/>
      <c r="E846" s="95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</row>
    <row r="847" spans="2:18">
      <c r="B847" s="95"/>
      <c r="C847" s="95"/>
      <c r="D847" s="95"/>
      <c r="E847" s="95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</row>
    <row r="848" spans="2:18">
      <c r="B848" s="95"/>
      <c r="C848" s="95"/>
      <c r="D848" s="95"/>
      <c r="E848" s="95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</row>
    <row r="849" spans="2:18">
      <c r="B849" s="95"/>
      <c r="C849" s="95"/>
      <c r="D849" s="95"/>
      <c r="E849" s="95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</row>
    <row r="850" spans="2:18">
      <c r="B850" s="95"/>
      <c r="C850" s="95"/>
      <c r="D850" s="95"/>
      <c r="E850" s="95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</row>
    <row r="851" spans="2:18">
      <c r="B851" s="95"/>
      <c r="C851" s="95"/>
      <c r="D851" s="95"/>
      <c r="E851" s="95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</row>
    <row r="852" spans="2:18">
      <c r="B852" s="95"/>
      <c r="C852" s="95"/>
      <c r="D852" s="95"/>
      <c r="E852" s="95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</row>
    <row r="853" spans="2:18">
      <c r="B853" s="95"/>
      <c r="C853" s="95"/>
      <c r="D853" s="95"/>
      <c r="E853" s="95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</row>
    <row r="854" spans="2:18">
      <c r="B854" s="95"/>
      <c r="C854" s="95"/>
      <c r="D854" s="95"/>
      <c r="E854" s="95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</row>
    <row r="855" spans="2:18">
      <c r="B855" s="95"/>
      <c r="C855" s="95"/>
      <c r="D855" s="95"/>
      <c r="E855" s="95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</row>
    <row r="856" spans="2:18">
      <c r="B856" s="95"/>
      <c r="C856" s="95"/>
      <c r="D856" s="95"/>
      <c r="E856" s="95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</row>
    <row r="857" spans="2:18">
      <c r="B857" s="95"/>
      <c r="C857" s="95"/>
      <c r="D857" s="95"/>
      <c r="E857" s="95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</row>
    <row r="858" spans="2:18">
      <c r="B858" s="95"/>
      <c r="C858" s="95"/>
      <c r="D858" s="95"/>
      <c r="E858" s="95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</row>
    <row r="859" spans="2:18">
      <c r="B859" s="95"/>
      <c r="C859" s="95"/>
      <c r="D859" s="95"/>
      <c r="E859" s="95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</row>
    <row r="860" spans="2:18">
      <c r="B860" s="95"/>
      <c r="C860" s="95"/>
      <c r="D860" s="95"/>
      <c r="E860" s="95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</row>
    <row r="861" spans="2:18">
      <c r="B861" s="95"/>
      <c r="C861" s="95"/>
      <c r="D861" s="95"/>
      <c r="E861" s="95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</row>
    <row r="862" spans="2:18">
      <c r="B862" s="95"/>
      <c r="C862" s="95"/>
      <c r="D862" s="95"/>
      <c r="E862" s="95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</row>
    <row r="863" spans="2:18">
      <c r="B863" s="95"/>
      <c r="C863" s="95"/>
      <c r="D863" s="95"/>
      <c r="E863" s="95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</row>
    <row r="864" spans="2:18">
      <c r="B864" s="95"/>
      <c r="C864" s="95"/>
      <c r="D864" s="95"/>
      <c r="E864" s="95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</row>
    <row r="865" spans="2:18">
      <c r="B865" s="95"/>
      <c r="C865" s="95"/>
      <c r="D865" s="95"/>
      <c r="E865" s="95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</row>
    <row r="866" spans="2:18">
      <c r="B866" s="95"/>
      <c r="C866" s="95"/>
      <c r="D866" s="95"/>
      <c r="E866" s="95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</row>
    <row r="867" spans="2:18">
      <c r="B867" s="95"/>
      <c r="C867" s="95"/>
      <c r="D867" s="95"/>
      <c r="E867" s="95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</row>
    <row r="868" spans="2:18">
      <c r="B868" s="95"/>
      <c r="C868" s="95"/>
      <c r="D868" s="95"/>
      <c r="E868" s="95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</row>
    <row r="869" spans="2:18">
      <c r="B869" s="95"/>
      <c r="C869" s="95"/>
      <c r="D869" s="95"/>
      <c r="E869" s="95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</row>
    <row r="870" spans="2:18">
      <c r="B870" s="95"/>
      <c r="C870" s="95"/>
      <c r="D870" s="95"/>
      <c r="E870" s="95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</row>
    <row r="871" spans="2:18">
      <c r="B871" s="95"/>
      <c r="C871" s="95"/>
      <c r="D871" s="95"/>
      <c r="E871" s="95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</row>
    <row r="872" spans="2:18">
      <c r="B872" s="95"/>
      <c r="C872" s="95"/>
      <c r="D872" s="95"/>
      <c r="E872" s="95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</row>
    <row r="873" spans="2:18">
      <c r="B873" s="95"/>
      <c r="C873" s="95"/>
      <c r="D873" s="95"/>
      <c r="E873" s="95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</row>
    <row r="874" spans="2:18">
      <c r="B874" s="95"/>
      <c r="C874" s="95"/>
      <c r="D874" s="95"/>
      <c r="E874" s="95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</row>
    <row r="875" spans="2:18">
      <c r="B875" s="95"/>
      <c r="C875" s="95"/>
      <c r="D875" s="95"/>
      <c r="E875" s="95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</row>
    <row r="876" spans="2:18">
      <c r="B876" s="95"/>
      <c r="C876" s="95"/>
      <c r="D876" s="95"/>
      <c r="E876" s="95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</row>
    <row r="877" spans="2:18">
      <c r="B877" s="95"/>
      <c r="C877" s="95"/>
      <c r="D877" s="95"/>
      <c r="E877" s="95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</row>
    <row r="878" spans="2:18">
      <c r="B878" s="95"/>
      <c r="C878" s="95"/>
      <c r="D878" s="95"/>
      <c r="E878" s="95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</row>
    <row r="879" spans="2:18">
      <c r="B879" s="95"/>
      <c r="C879" s="95"/>
      <c r="D879" s="95"/>
      <c r="E879" s="95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</row>
    <row r="880" spans="2:18">
      <c r="B880" s="95"/>
      <c r="C880" s="95"/>
      <c r="D880" s="95"/>
      <c r="E880" s="95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</row>
    <row r="881" spans="2:18">
      <c r="B881" s="95"/>
      <c r="C881" s="95"/>
      <c r="D881" s="95"/>
      <c r="E881" s="95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</row>
    <row r="882" spans="2:18">
      <c r="B882" s="95"/>
      <c r="C882" s="95"/>
      <c r="D882" s="95"/>
      <c r="E882" s="95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</row>
    <row r="883" spans="2:18">
      <c r="B883" s="95"/>
      <c r="C883" s="95"/>
      <c r="D883" s="95"/>
      <c r="E883" s="95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</row>
    <row r="884" spans="2:18">
      <c r="B884" s="95"/>
      <c r="C884" s="95"/>
      <c r="D884" s="95"/>
      <c r="E884" s="95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</row>
    <row r="885" spans="2:18">
      <c r="B885" s="95"/>
      <c r="C885" s="95"/>
      <c r="D885" s="95"/>
      <c r="E885" s="95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</row>
    <row r="886" spans="2:18">
      <c r="B886" s="95"/>
      <c r="C886" s="95"/>
      <c r="D886" s="95"/>
      <c r="E886" s="95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</row>
    <row r="887" spans="2:18">
      <c r="B887" s="95"/>
      <c r="C887" s="95"/>
      <c r="D887" s="95"/>
      <c r="E887" s="95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</row>
    <row r="888" spans="2:18">
      <c r="B888" s="95"/>
      <c r="C888" s="95"/>
      <c r="D888" s="95"/>
      <c r="E888" s="95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</row>
    <row r="889" spans="2:18">
      <c r="B889" s="95"/>
      <c r="C889" s="95"/>
      <c r="D889" s="95"/>
      <c r="E889" s="95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</row>
    <row r="890" spans="2:18">
      <c r="B890" s="95"/>
      <c r="C890" s="95"/>
      <c r="D890" s="95"/>
      <c r="E890" s="95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</row>
    <row r="891" spans="2:18">
      <c r="B891" s="95"/>
      <c r="C891" s="95"/>
      <c r="D891" s="95"/>
      <c r="E891" s="95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</row>
    <row r="892" spans="2:18">
      <c r="B892" s="95"/>
      <c r="C892" s="95"/>
      <c r="D892" s="95"/>
      <c r="E892" s="95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</row>
    <row r="893" spans="2:18">
      <c r="B893" s="95"/>
      <c r="C893" s="95"/>
      <c r="D893" s="95"/>
      <c r="E893" s="95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</row>
    <row r="894" spans="2:18">
      <c r="B894" s="95"/>
      <c r="C894" s="95"/>
      <c r="D894" s="95"/>
      <c r="E894" s="95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</row>
    <row r="895" spans="2:18">
      <c r="B895" s="95"/>
      <c r="C895" s="95"/>
      <c r="D895" s="95"/>
      <c r="E895" s="95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</row>
    <row r="896" spans="2:18">
      <c r="B896" s="95"/>
      <c r="C896" s="95"/>
      <c r="D896" s="95"/>
      <c r="E896" s="95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</row>
    <row r="897" spans="2:18">
      <c r="B897" s="95"/>
      <c r="C897" s="95"/>
      <c r="D897" s="95"/>
      <c r="E897" s="95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</row>
    <row r="898" spans="2:18">
      <c r="B898" s="95"/>
      <c r="C898" s="95"/>
      <c r="D898" s="95"/>
      <c r="E898" s="95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</row>
    <row r="899" spans="2:18">
      <c r="B899" s="95"/>
      <c r="C899" s="95"/>
      <c r="D899" s="95"/>
      <c r="E899" s="95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</row>
    <row r="900" spans="2:18">
      <c r="B900" s="95"/>
      <c r="C900" s="95"/>
      <c r="D900" s="95"/>
      <c r="E900" s="95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</row>
    <row r="901" spans="2:18">
      <c r="B901" s="95"/>
      <c r="C901" s="95"/>
      <c r="D901" s="95"/>
      <c r="E901" s="95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</row>
    <row r="902" spans="2:18">
      <c r="B902" s="95"/>
      <c r="C902" s="95"/>
      <c r="D902" s="95"/>
      <c r="E902" s="95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</row>
    <row r="903" spans="2:18">
      <c r="B903" s="95"/>
      <c r="C903" s="95"/>
      <c r="D903" s="95"/>
      <c r="E903" s="95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</row>
    <row r="904" spans="2:18">
      <c r="B904" s="95"/>
      <c r="C904" s="95"/>
      <c r="D904" s="95"/>
      <c r="E904" s="95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</row>
    <row r="905" spans="2:18">
      <c r="B905" s="95"/>
      <c r="C905" s="95"/>
      <c r="D905" s="95"/>
      <c r="E905" s="95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</row>
    <row r="906" spans="2:18">
      <c r="B906" s="95"/>
      <c r="C906" s="95"/>
      <c r="D906" s="95"/>
      <c r="E906" s="95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</row>
    <row r="907" spans="2:18">
      <c r="B907" s="95"/>
      <c r="C907" s="95"/>
      <c r="D907" s="95"/>
      <c r="E907" s="95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</row>
    <row r="908" spans="2:18">
      <c r="B908" s="95"/>
      <c r="C908" s="95"/>
      <c r="D908" s="95"/>
      <c r="E908" s="95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</row>
    <row r="909" spans="2:18">
      <c r="B909" s="95"/>
      <c r="C909" s="95"/>
      <c r="D909" s="95"/>
      <c r="E909" s="95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</row>
    <row r="910" spans="2:18">
      <c r="B910" s="95"/>
      <c r="C910" s="95"/>
      <c r="D910" s="95"/>
      <c r="E910" s="95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</row>
    <row r="911" spans="2:18">
      <c r="B911" s="95"/>
      <c r="C911" s="95"/>
      <c r="D911" s="95"/>
      <c r="E911" s="95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</row>
    <row r="912" spans="2:18">
      <c r="B912" s="95"/>
      <c r="C912" s="95"/>
      <c r="D912" s="95"/>
      <c r="E912" s="95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</row>
    <row r="913" spans="2:18">
      <c r="B913" s="95"/>
      <c r="C913" s="95"/>
      <c r="D913" s="95"/>
      <c r="E913" s="95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</row>
    <row r="914" spans="2:18">
      <c r="B914" s="95"/>
      <c r="C914" s="95"/>
      <c r="D914" s="95"/>
      <c r="E914" s="95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</row>
    <row r="915" spans="2:18">
      <c r="B915" s="95"/>
      <c r="C915" s="95"/>
      <c r="D915" s="95"/>
      <c r="E915" s="95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</row>
    <row r="916" spans="2:18">
      <c r="B916" s="95"/>
      <c r="C916" s="95"/>
      <c r="D916" s="95"/>
      <c r="E916" s="95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</row>
    <row r="917" spans="2:18">
      <c r="B917" s="95"/>
      <c r="C917" s="95"/>
      <c r="D917" s="95"/>
      <c r="E917" s="95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</row>
    <row r="918" spans="2:18">
      <c r="B918" s="95"/>
      <c r="C918" s="95"/>
      <c r="D918" s="95"/>
      <c r="E918" s="95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</row>
    <row r="919" spans="2:18">
      <c r="B919" s="95"/>
      <c r="C919" s="95"/>
      <c r="D919" s="95"/>
      <c r="E919" s="95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</row>
    <row r="920" spans="2:18">
      <c r="B920" s="95"/>
      <c r="C920" s="95"/>
      <c r="D920" s="95"/>
      <c r="E920" s="95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</row>
    <row r="921" spans="2:18">
      <c r="B921" s="95"/>
      <c r="C921" s="95"/>
      <c r="D921" s="95"/>
      <c r="E921" s="95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</row>
    <row r="922" spans="2:18">
      <c r="B922" s="95"/>
      <c r="C922" s="95"/>
      <c r="D922" s="95"/>
      <c r="E922" s="95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</row>
    <row r="923" spans="2:18">
      <c r="B923" s="95"/>
      <c r="C923" s="95"/>
      <c r="D923" s="95"/>
      <c r="E923" s="95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</row>
    <row r="924" spans="2:18">
      <c r="B924" s="95"/>
      <c r="C924" s="95"/>
      <c r="D924" s="95"/>
      <c r="E924" s="95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</row>
    <row r="925" spans="2:18">
      <c r="B925" s="95"/>
      <c r="C925" s="95"/>
      <c r="D925" s="95"/>
      <c r="E925" s="95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</row>
    <row r="926" spans="2:18">
      <c r="B926" s="95"/>
      <c r="C926" s="95"/>
      <c r="D926" s="95"/>
      <c r="E926" s="95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</row>
    <row r="927" spans="2:18">
      <c r="B927" s="95"/>
      <c r="C927" s="95"/>
      <c r="D927" s="95"/>
      <c r="E927" s="95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</row>
    <row r="928" spans="2:18">
      <c r="B928" s="95"/>
      <c r="C928" s="95"/>
      <c r="D928" s="95"/>
      <c r="E928" s="95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</row>
    <row r="929" spans="2:18">
      <c r="B929" s="95"/>
      <c r="C929" s="95"/>
      <c r="D929" s="95"/>
      <c r="E929" s="95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</row>
    <row r="930" spans="2:18">
      <c r="B930" s="95"/>
      <c r="C930" s="95"/>
      <c r="D930" s="95"/>
      <c r="E930" s="95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</row>
    <row r="931" spans="2:18">
      <c r="B931" s="95"/>
      <c r="C931" s="95"/>
      <c r="D931" s="95"/>
      <c r="E931" s="95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</row>
    <row r="932" spans="2:18">
      <c r="B932" s="95"/>
      <c r="C932" s="95"/>
      <c r="D932" s="95"/>
      <c r="E932" s="95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</row>
    <row r="933" spans="2:18">
      <c r="B933" s="95"/>
      <c r="C933" s="95"/>
      <c r="D933" s="95"/>
      <c r="E933" s="95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</row>
    <row r="934" spans="2:18">
      <c r="B934" s="95"/>
      <c r="C934" s="95"/>
      <c r="D934" s="95"/>
      <c r="E934" s="95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</row>
    <row r="935" spans="2:18">
      <c r="B935" s="95"/>
      <c r="C935" s="95"/>
      <c r="D935" s="95"/>
      <c r="E935" s="95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</row>
    <row r="936" spans="2:18">
      <c r="B936" s="95"/>
      <c r="C936" s="95"/>
      <c r="D936" s="95"/>
      <c r="E936" s="95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</row>
    <row r="937" spans="2:18">
      <c r="B937" s="95"/>
      <c r="C937" s="95"/>
      <c r="D937" s="95"/>
      <c r="E937" s="95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</row>
    <row r="938" spans="2:18">
      <c r="B938" s="95"/>
      <c r="C938" s="95"/>
      <c r="D938" s="95"/>
      <c r="E938" s="95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</row>
    <row r="939" spans="2:18">
      <c r="B939" s="95"/>
      <c r="C939" s="95"/>
      <c r="D939" s="95"/>
      <c r="E939" s="95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</row>
    <row r="940" spans="2:18">
      <c r="B940" s="95"/>
      <c r="C940" s="95"/>
      <c r="D940" s="95"/>
      <c r="E940" s="95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</row>
    <row r="941" spans="2:18">
      <c r="B941" s="95"/>
      <c r="C941" s="95"/>
      <c r="D941" s="95"/>
      <c r="E941" s="95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</row>
    <row r="942" spans="2:18">
      <c r="B942" s="95"/>
      <c r="C942" s="95"/>
      <c r="D942" s="95"/>
      <c r="E942" s="95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</row>
    <row r="943" spans="2:18">
      <c r="B943" s="95"/>
      <c r="C943" s="95"/>
      <c r="D943" s="95"/>
      <c r="E943" s="95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</row>
    <row r="944" spans="2:18">
      <c r="B944" s="95"/>
      <c r="C944" s="95"/>
      <c r="D944" s="95"/>
      <c r="E944" s="95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</row>
    <row r="945" spans="2:18">
      <c r="B945" s="95"/>
      <c r="C945" s="95"/>
      <c r="D945" s="95"/>
      <c r="E945" s="95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</row>
    <row r="946" spans="2:18">
      <c r="B946" s="95"/>
      <c r="C946" s="95"/>
      <c r="D946" s="95"/>
      <c r="E946" s="95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</row>
    <row r="947" spans="2:18">
      <c r="B947" s="95"/>
      <c r="C947" s="95"/>
      <c r="D947" s="95"/>
      <c r="E947" s="95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</row>
    <row r="948" spans="2:18">
      <c r="B948" s="95"/>
      <c r="C948" s="95"/>
      <c r="D948" s="95"/>
      <c r="E948" s="95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</row>
    <row r="949" spans="2:18">
      <c r="B949" s="95"/>
      <c r="C949" s="95"/>
      <c r="D949" s="95"/>
      <c r="E949" s="95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</row>
    <row r="950" spans="2:18">
      <c r="B950" s="95"/>
      <c r="C950" s="95"/>
      <c r="D950" s="95"/>
      <c r="E950" s="95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</row>
    <row r="951" spans="2:18">
      <c r="B951" s="95"/>
      <c r="C951" s="95"/>
      <c r="D951" s="95"/>
      <c r="E951" s="95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</row>
    <row r="952" spans="2:18">
      <c r="B952" s="95"/>
      <c r="C952" s="95"/>
      <c r="D952" s="95"/>
      <c r="E952" s="95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</row>
    <row r="953" spans="2:18">
      <c r="B953" s="95"/>
      <c r="C953" s="95"/>
      <c r="D953" s="95"/>
      <c r="E953" s="95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</row>
    <row r="954" spans="2:18">
      <c r="B954" s="95"/>
      <c r="C954" s="95"/>
      <c r="D954" s="95"/>
      <c r="E954" s="95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</row>
    <row r="955" spans="2:18">
      <c r="B955" s="95"/>
      <c r="C955" s="95"/>
      <c r="D955" s="95"/>
      <c r="E955" s="95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</row>
    <row r="956" spans="2:18">
      <c r="B956" s="95"/>
      <c r="C956" s="95"/>
      <c r="D956" s="95"/>
      <c r="E956" s="95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</row>
    <row r="957" spans="2:18">
      <c r="B957" s="95"/>
      <c r="C957" s="95"/>
      <c r="D957" s="95"/>
      <c r="E957" s="95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</row>
    <row r="958" spans="2:18">
      <c r="B958" s="95"/>
      <c r="C958" s="95"/>
      <c r="D958" s="95"/>
      <c r="E958" s="95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</row>
    <row r="959" spans="2:18">
      <c r="B959" s="95"/>
      <c r="C959" s="95"/>
      <c r="D959" s="95"/>
      <c r="E959" s="95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</row>
    <row r="960" spans="2:18">
      <c r="B960" s="95"/>
      <c r="C960" s="95"/>
      <c r="D960" s="95"/>
      <c r="E960" s="95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</row>
    <row r="961" spans="2:18">
      <c r="B961" s="95"/>
      <c r="C961" s="95"/>
      <c r="D961" s="95"/>
      <c r="E961" s="95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</row>
    <row r="962" spans="2:18">
      <c r="B962" s="95"/>
      <c r="C962" s="95"/>
      <c r="D962" s="95"/>
      <c r="E962" s="95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</row>
    <row r="963" spans="2:18">
      <c r="B963" s="95"/>
      <c r="C963" s="95"/>
      <c r="D963" s="95"/>
      <c r="E963" s="95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</row>
    <row r="964" spans="2:18">
      <c r="B964" s="95"/>
      <c r="C964" s="95"/>
      <c r="D964" s="95"/>
      <c r="E964" s="95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</row>
    <row r="965" spans="2:18">
      <c r="B965" s="95"/>
      <c r="C965" s="95"/>
      <c r="D965" s="95"/>
      <c r="E965" s="95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</row>
    <row r="966" spans="2:18">
      <c r="B966" s="95"/>
      <c r="C966" s="95"/>
      <c r="D966" s="95"/>
      <c r="E966" s="95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</row>
    <row r="967" spans="2:18">
      <c r="B967" s="95"/>
      <c r="C967" s="95"/>
      <c r="D967" s="95"/>
      <c r="E967" s="95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</row>
    <row r="968" spans="2:18">
      <c r="B968" s="95"/>
      <c r="C968" s="95"/>
      <c r="D968" s="95"/>
      <c r="E968" s="95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</row>
    <row r="969" spans="2:18">
      <c r="B969" s="95"/>
      <c r="C969" s="95"/>
      <c r="D969" s="95"/>
      <c r="E969" s="95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</row>
    <row r="970" spans="2:18">
      <c r="B970" s="95"/>
      <c r="C970" s="95"/>
      <c r="D970" s="95"/>
      <c r="E970" s="95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</row>
    <row r="971" spans="2:18">
      <c r="B971" s="95"/>
      <c r="C971" s="95"/>
      <c r="D971" s="95"/>
      <c r="E971" s="95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</row>
    <row r="972" spans="2:18">
      <c r="B972" s="95"/>
      <c r="C972" s="95"/>
      <c r="D972" s="95"/>
      <c r="E972" s="95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</row>
    <row r="973" spans="2:18">
      <c r="B973" s="95"/>
      <c r="C973" s="95"/>
      <c r="D973" s="95"/>
      <c r="E973" s="95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</row>
    <row r="974" spans="2:18">
      <c r="B974" s="95"/>
      <c r="C974" s="95"/>
      <c r="D974" s="95"/>
      <c r="E974" s="95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</row>
    <row r="975" spans="2:18">
      <c r="B975" s="95"/>
      <c r="C975" s="95"/>
      <c r="D975" s="95"/>
      <c r="E975" s="95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</row>
    <row r="976" spans="2:18">
      <c r="B976" s="95"/>
      <c r="C976" s="95"/>
      <c r="D976" s="95"/>
      <c r="E976" s="95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</row>
    <row r="977" spans="2:18">
      <c r="B977" s="95"/>
      <c r="C977" s="95"/>
      <c r="D977" s="95"/>
      <c r="E977" s="95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</row>
    <row r="978" spans="2:18">
      <c r="B978" s="95"/>
      <c r="C978" s="95"/>
      <c r="D978" s="95"/>
      <c r="E978" s="95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</row>
    <row r="979" spans="2:18">
      <c r="B979" s="95"/>
      <c r="C979" s="95"/>
      <c r="D979" s="95"/>
      <c r="E979" s="95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</row>
    <row r="980" spans="2:18">
      <c r="B980" s="95"/>
      <c r="C980" s="95"/>
      <c r="D980" s="95"/>
      <c r="E980" s="95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</row>
    <row r="981" spans="2:18">
      <c r="B981" s="95"/>
      <c r="C981" s="95"/>
      <c r="D981" s="95"/>
      <c r="E981" s="95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</row>
    <row r="982" spans="2:18">
      <c r="B982" s="95"/>
      <c r="C982" s="95"/>
      <c r="D982" s="95"/>
      <c r="E982" s="95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</row>
    <row r="983" spans="2:18">
      <c r="B983" s="95"/>
      <c r="C983" s="95"/>
      <c r="D983" s="95"/>
      <c r="E983" s="95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</row>
    <row r="984" spans="2:18">
      <c r="B984" s="95"/>
      <c r="C984" s="95"/>
      <c r="D984" s="95"/>
      <c r="E984" s="95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</row>
    <row r="985" spans="2:18">
      <c r="B985" s="95"/>
      <c r="C985" s="95"/>
      <c r="D985" s="95"/>
      <c r="E985" s="95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</row>
    <row r="986" spans="2:18">
      <c r="B986" s="95"/>
      <c r="C986" s="95"/>
      <c r="D986" s="95"/>
      <c r="E986" s="95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</row>
    <row r="987" spans="2:18">
      <c r="B987" s="95"/>
      <c r="C987" s="95"/>
      <c r="D987" s="95"/>
      <c r="E987" s="95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</row>
    <row r="988" spans="2:18">
      <c r="B988" s="95"/>
      <c r="C988" s="95"/>
      <c r="D988" s="95"/>
      <c r="E988" s="95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</row>
    <row r="989" spans="2:18">
      <c r="B989" s="95"/>
      <c r="C989" s="95"/>
      <c r="D989" s="95"/>
      <c r="E989" s="95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</row>
    <row r="990" spans="2:18">
      <c r="B990" s="95"/>
      <c r="C990" s="95"/>
      <c r="D990" s="95"/>
      <c r="E990" s="95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</row>
    <row r="991" spans="2:18">
      <c r="B991" s="95"/>
      <c r="C991" s="95"/>
      <c r="D991" s="95"/>
      <c r="E991" s="95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</row>
    <row r="992" spans="2:18">
      <c r="B992" s="95"/>
      <c r="C992" s="95"/>
      <c r="D992" s="95"/>
      <c r="E992" s="95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</row>
    <row r="993" spans="2:18">
      <c r="B993" s="95"/>
      <c r="C993" s="95"/>
      <c r="D993" s="95"/>
      <c r="E993" s="95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</row>
    <row r="994" spans="2:18">
      <c r="B994" s="95"/>
      <c r="C994" s="95"/>
      <c r="D994" s="95"/>
      <c r="E994" s="95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</row>
    <row r="995" spans="2:18">
      <c r="B995" s="95"/>
      <c r="C995" s="95"/>
      <c r="D995" s="95"/>
      <c r="E995" s="95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</row>
    <row r="996" spans="2:18">
      <c r="B996" s="95"/>
      <c r="C996" s="95"/>
      <c r="D996" s="95"/>
      <c r="E996" s="95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</row>
    <row r="997" spans="2:18">
      <c r="B997" s="95"/>
      <c r="C997" s="95"/>
      <c r="D997" s="95"/>
      <c r="E997" s="95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</row>
    <row r="998" spans="2:18">
      <c r="B998" s="95"/>
      <c r="C998" s="95"/>
      <c r="D998" s="95"/>
      <c r="E998" s="95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</row>
    <row r="999" spans="2:18">
      <c r="B999" s="95"/>
      <c r="C999" s="95"/>
      <c r="D999" s="95"/>
      <c r="E999" s="95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</row>
    <row r="1000" spans="2:18">
      <c r="B1000" s="95"/>
      <c r="C1000" s="95"/>
      <c r="D1000" s="95"/>
      <c r="E1000" s="95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</row>
    <row r="1001" spans="2:18">
      <c r="B1001" s="95"/>
      <c r="C1001" s="95"/>
      <c r="D1001" s="95"/>
      <c r="E1001" s="95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</row>
    <row r="1002" spans="2:18">
      <c r="B1002" s="95"/>
      <c r="C1002" s="95"/>
      <c r="D1002" s="95"/>
      <c r="E1002" s="95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</row>
    <row r="1003" spans="2:18">
      <c r="B1003" s="95"/>
      <c r="C1003" s="95"/>
      <c r="D1003" s="95"/>
      <c r="E1003" s="95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</row>
    <row r="1004" spans="2:18">
      <c r="B1004" s="95"/>
      <c r="C1004" s="95"/>
      <c r="D1004" s="95"/>
      <c r="E1004" s="95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</row>
    <row r="1005" spans="2:18">
      <c r="B1005" s="95"/>
      <c r="C1005" s="95"/>
      <c r="D1005" s="95"/>
      <c r="E1005" s="95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</row>
    <row r="1006" spans="2:18">
      <c r="B1006" s="95"/>
      <c r="C1006" s="95"/>
      <c r="D1006" s="95"/>
      <c r="E1006" s="95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</row>
    <row r="1007" spans="2:18">
      <c r="B1007" s="95"/>
      <c r="C1007" s="95"/>
      <c r="D1007" s="95"/>
      <c r="E1007" s="95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</row>
    <row r="1008" spans="2:18">
      <c r="B1008" s="95"/>
      <c r="C1008" s="95"/>
      <c r="D1008" s="95"/>
      <c r="E1008" s="95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</row>
    <row r="1009" spans="2:18">
      <c r="B1009" s="95"/>
      <c r="C1009" s="95"/>
      <c r="D1009" s="95"/>
      <c r="E1009" s="95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</row>
    <row r="1010" spans="2:18">
      <c r="B1010" s="95"/>
      <c r="C1010" s="95"/>
      <c r="D1010" s="95"/>
      <c r="E1010" s="95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</row>
    <row r="1011" spans="2:18">
      <c r="B1011" s="95"/>
      <c r="C1011" s="95"/>
      <c r="D1011" s="95"/>
      <c r="E1011" s="95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</row>
    <row r="1012" spans="2:18">
      <c r="B1012" s="95"/>
      <c r="C1012" s="95"/>
      <c r="D1012" s="95"/>
      <c r="E1012" s="95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</row>
    <row r="1013" spans="2:18">
      <c r="B1013" s="95"/>
      <c r="C1013" s="95"/>
      <c r="D1013" s="95"/>
      <c r="E1013" s="95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</row>
    <row r="1014" spans="2:18">
      <c r="B1014" s="95"/>
      <c r="C1014" s="95"/>
      <c r="D1014" s="95"/>
      <c r="E1014" s="95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</row>
    <row r="1015" spans="2:18">
      <c r="B1015" s="95"/>
      <c r="C1015" s="95"/>
      <c r="D1015" s="95"/>
      <c r="E1015" s="95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  <c r="R1015" s="96"/>
    </row>
    <row r="1016" spans="2:18">
      <c r="B1016" s="95"/>
      <c r="C1016" s="95"/>
      <c r="D1016" s="95"/>
      <c r="E1016" s="95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</row>
    <row r="1017" spans="2:18">
      <c r="B1017" s="95"/>
      <c r="C1017" s="95"/>
      <c r="D1017" s="95"/>
      <c r="E1017" s="95"/>
      <c r="F1017" s="96"/>
      <c r="G1017" s="96"/>
      <c r="H1017" s="96"/>
      <c r="I1017" s="96"/>
      <c r="J1017" s="96"/>
      <c r="K1017" s="96"/>
      <c r="L1017" s="96"/>
      <c r="M1017" s="96"/>
      <c r="N1017" s="96"/>
      <c r="O1017" s="96"/>
      <c r="P1017" s="96"/>
      <c r="Q1017" s="96"/>
      <c r="R1017" s="96"/>
    </row>
    <row r="1018" spans="2:18">
      <c r="B1018" s="95"/>
      <c r="C1018" s="95"/>
      <c r="D1018" s="95"/>
      <c r="E1018" s="95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  <c r="R1018" s="96"/>
    </row>
    <row r="1019" spans="2:18">
      <c r="B1019" s="95"/>
      <c r="C1019" s="95"/>
      <c r="D1019" s="95"/>
      <c r="E1019" s="95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  <c r="R1019" s="96"/>
    </row>
    <row r="1020" spans="2:18">
      <c r="B1020" s="95"/>
      <c r="C1020" s="95"/>
      <c r="D1020" s="95"/>
      <c r="E1020" s="95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  <c r="R1020" s="96"/>
    </row>
    <row r="1021" spans="2:18">
      <c r="B1021" s="95"/>
      <c r="C1021" s="95"/>
      <c r="D1021" s="95"/>
      <c r="E1021" s="95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</row>
    <row r="1022" spans="2:18">
      <c r="B1022" s="95"/>
      <c r="C1022" s="95"/>
      <c r="D1022" s="95"/>
      <c r="E1022" s="95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</row>
    <row r="1023" spans="2:18">
      <c r="B1023" s="95"/>
      <c r="C1023" s="95"/>
      <c r="D1023" s="95"/>
      <c r="E1023" s="95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</row>
    <row r="1024" spans="2:18">
      <c r="B1024" s="95"/>
      <c r="C1024" s="95"/>
      <c r="D1024" s="95"/>
      <c r="E1024" s="95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  <c r="R1024" s="96"/>
    </row>
    <row r="1025" spans="2:18">
      <c r="B1025" s="95"/>
      <c r="C1025" s="95"/>
      <c r="D1025" s="95"/>
      <c r="E1025" s="95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</row>
    <row r="1026" spans="2:18">
      <c r="B1026" s="95"/>
      <c r="C1026" s="95"/>
      <c r="D1026" s="95"/>
      <c r="E1026" s="95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</row>
    <row r="1027" spans="2:18">
      <c r="B1027" s="95"/>
      <c r="C1027" s="95"/>
      <c r="D1027" s="95"/>
      <c r="E1027" s="95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</row>
    <row r="1028" spans="2:18">
      <c r="B1028" s="95"/>
      <c r="C1028" s="95"/>
      <c r="D1028" s="95"/>
      <c r="E1028" s="95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</row>
    <row r="1029" spans="2:18">
      <c r="B1029" s="95"/>
      <c r="C1029" s="95"/>
      <c r="D1029" s="95"/>
      <c r="E1029" s="95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</row>
    <row r="1030" spans="2:18">
      <c r="B1030" s="95"/>
      <c r="C1030" s="95"/>
      <c r="D1030" s="95"/>
      <c r="E1030" s="95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</row>
    <row r="1031" spans="2:18">
      <c r="B1031" s="95"/>
      <c r="C1031" s="95"/>
      <c r="D1031" s="95"/>
      <c r="E1031" s="95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</row>
    <row r="1032" spans="2:18">
      <c r="B1032" s="95"/>
      <c r="C1032" s="95"/>
      <c r="D1032" s="95"/>
      <c r="E1032" s="95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</row>
    <row r="1033" spans="2:18">
      <c r="B1033" s="95"/>
      <c r="C1033" s="95"/>
      <c r="D1033" s="95"/>
      <c r="E1033" s="95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</row>
    <row r="1034" spans="2:18">
      <c r="B1034" s="95"/>
      <c r="C1034" s="95"/>
      <c r="D1034" s="95"/>
      <c r="E1034" s="95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</row>
    <row r="1035" spans="2:18">
      <c r="B1035" s="95"/>
      <c r="C1035" s="95"/>
      <c r="D1035" s="95"/>
      <c r="E1035" s="95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</row>
    <row r="1036" spans="2:18">
      <c r="B1036" s="95"/>
      <c r="C1036" s="95"/>
      <c r="D1036" s="95"/>
      <c r="E1036" s="95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</row>
    <row r="1037" spans="2:18">
      <c r="B1037" s="95"/>
      <c r="C1037" s="95"/>
      <c r="D1037" s="95"/>
      <c r="E1037" s="95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</row>
    <row r="1038" spans="2:18">
      <c r="B1038" s="95"/>
      <c r="C1038" s="95"/>
      <c r="D1038" s="95"/>
      <c r="E1038" s="95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</row>
    <row r="1039" spans="2:18">
      <c r="B1039" s="95"/>
      <c r="C1039" s="95"/>
      <c r="D1039" s="95"/>
      <c r="E1039" s="95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</row>
    <row r="1040" spans="2:18">
      <c r="B1040" s="95"/>
      <c r="C1040" s="95"/>
      <c r="D1040" s="95"/>
      <c r="E1040" s="95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</row>
    <row r="1041" spans="2:18">
      <c r="B1041" s="95"/>
      <c r="C1041" s="95"/>
      <c r="D1041" s="95"/>
      <c r="E1041" s="95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</row>
    <row r="1042" spans="2:18">
      <c r="B1042" s="95"/>
      <c r="C1042" s="95"/>
      <c r="D1042" s="95"/>
      <c r="E1042" s="95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</row>
    <row r="1043" spans="2:18">
      <c r="B1043" s="95"/>
      <c r="C1043" s="95"/>
      <c r="D1043" s="95"/>
      <c r="E1043" s="95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</row>
    <row r="1044" spans="2:18">
      <c r="B1044" s="95"/>
      <c r="C1044" s="95"/>
      <c r="D1044" s="95"/>
      <c r="E1044" s="95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</row>
    <row r="1045" spans="2:18">
      <c r="B1045" s="95"/>
      <c r="C1045" s="95"/>
      <c r="D1045" s="95"/>
      <c r="E1045" s="95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</row>
    <row r="1046" spans="2:18">
      <c r="B1046" s="95"/>
      <c r="C1046" s="95"/>
      <c r="D1046" s="95"/>
      <c r="E1046" s="95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</row>
    <row r="1047" spans="2:18">
      <c r="B1047" s="95"/>
      <c r="C1047" s="95"/>
      <c r="D1047" s="95"/>
      <c r="E1047" s="95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</row>
    <row r="1048" spans="2:18">
      <c r="B1048" s="95"/>
      <c r="C1048" s="95"/>
      <c r="D1048" s="95"/>
      <c r="E1048" s="95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</row>
    <row r="1049" spans="2:18">
      <c r="B1049" s="95"/>
      <c r="C1049" s="95"/>
      <c r="D1049" s="95"/>
      <c r="E1049" s="95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</row>
    <row r="1050" spans="2:18">
      <c r="B1050" s="95"/>
      <c r="C1050" s="95"/>
      <c r="D1050" s="95"/>
      <c r="E1050" s="95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</row>
    <row r="1051" spans="2:18">
      <c r="B1051" s="95"/>
      <c r="C1051" s="95"/>
      <c r="D1051" s="95"/>
      <c r="E1051" s="95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</row>
    <row r="1052" spans="2:18">
      <c r="B1052" s="95"/>
      <c r="C1052" s="95"/>
      <c r="D1052" s="95"/>
      <c r="E1052" s="95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</row>
    <row r="1053" spans="2:18">
      <c r="B1053" s="95"/>
      <c r="C1053" s="95"/>
      <c r="D1053" s="95"/>
      <c r="E1053" s="95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</row>
    <row r="1054" spans="2:18">
      <c r="B1054" s="95"/>
      <c r="C1054" s="95"/>
      <c r="D1054" s="95"/>
      <c r="E1054" s="95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</row>
    <row r="1055" spans="2:18">
      <c r="B1055" s="95"/>
      <c r="C1055" s="95"/>
      <c r="D1055" s="95"/>
      <c r="E1055" s="95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</row>
    <row r="1056" spans="2:18">
      <c r="B1056" s="95"/>
      <c r="C1056" s="95"/>
      <c r="D1056" s="95"/>
      <c r="E1056" s="95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</row>
    <row r="1057" spans="2:18">
      <c r="B1057" s="95"/>
      <c r="C1057" s="95"/>
      <c r="D1057" s="95"/>
      <c r="E1057" s="95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</row>
    <row r="1058" spans="2:18">
      <c r="B1058" s="95"/>
      <c r="C1058" s="95"/>
      <c r="D1058" s="95"/>
      <c r="E1058" s="95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</row>
    <row r="1059" spans="2:18">
      <c r="B1059" s="95"/>
      <c r="C1059" s="95"/>
      <c r="D1059" s="95"/>
      <c r="E1059" s="95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</row>
    <row r="1060" spans="2:18">
      <c r="B1060" s="95"/>
      <c r="C1060" s="95"/>
      <c r="D1060" s="95"/>
      <c r="E1060" s="95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</row>
    <row r="1061" spans="2:18">
      <c r="B1061" s="95"/>
      <c r="C1061" s="95"/>
      <c r="D1061" s="95"/>
      <c r="E1061" s="95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</row>
    <row r="1062" spans="2:18">
      <c r="B1062" s="95"/>
      <c r="C1062" s="95"/>
      <c r="D1062" s="95"/>
      <c r="E1062" s="95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</row>
    <row r="1063" spans="2:18">
      <c r="B1063" s="95"/>
      <c r="C1063" s="95"/>
      <c r="D1063" s="95"/>
      <c r="E1063" s="95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</row>
    <row r="1064" spans="2:18">
      <c r="B1064" s="95"/>
      <c r="C1064" s="95"/>
      <c r="D1064" s="95"/>
      <c r="E1064" s="95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</row>
    <row r="1065" spans="2:18">
      <c r="B1065" s="95"/>
      <c r="C1065" s="95"/>
      <c r="D1065" s="95"/>
      <c r="E1065" s="95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</row>
    <row r="1066" spans="2:18">
      <c r="B1066" s="95"/>
      <c r="C1066" s="95"/>
      <c r="D1066" s="95"/>
      <c r="E1066" s="95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  <c r="R1066" s="96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134</v>
      </c>
      <c r="C1" s="46" t="s" vm="1">
        <v>213</v>
      </c>
    </row>
    <row r="2" spans="2:15">
      <c r="B2" s="46" t="s">
        <v>133</v>
      </c>
      <c r="C2" s="46" t="s">
        <v>2371</v>
      </c>
    </row>
    <row r="3" spans="2:15">
      <c r="B3" s="46" t="s">
        <v>135</v>
      </c>
      <c r="C3" s="68" t="s">
        <v>2384</v>
      </c>
    </row>
    <row r="4" spans="2:15">
      <c r="B4" s="46" t="s">
        <v>136</v>
      </c>
      <c r="C4" s="68">
        <v>14244</v>
      </c>
    </row>
    <row r="6" spans="2:15" ht="26.25" customHeight="1">
      <c r="B6" s="132" t="s">
        <v>164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2:15" s="3" customFormat="1" ht="63">
      <c r="B7" s="47" t="s">
        <v>104</v>
      </c>
      <c r="C7" s="48" t="s">
        <v>40</v>
      </c>
      <c r="D7" s="48" t="s">
        <v>105</v>
      </c>
      <c r="E7" s="48" t="s">
        <v>14</v>
      </c>
      <c r="F7" s="48" t="s">
        <v>59</v>
      </c>
      <c r="G7" s="48" t="s">
        <v>17</v>
      </c>
      <c r="H7" s="48" t="s">
        <v>91</v>
      </c>
      <c r="I7" s="48" t="s">
        <v>48</v>
      </c>
      <c r="J7" s="48" t="s">
        <v>18</v>
      </c>
      <c r="K7" s="48" t="s">
        <v>189</v>
      </c>
      <c r="L7" s="48" t="s">
        <v>188</v>
      </c>
      <c r="M7" s="48" t="s">
        <v>99</v>
      </c>
      <c r="N7" s="48" t="s">
        <v>137</v>
      </c>
      <c r="O7" s="50" t="s">
        <v>139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196</v>
      </c>
      <c r="L8" s="31"/>
      <c r="M8" s="31" t="s">
        <v>192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8" t="s">
        <v>2375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09">
        <v>0</v>
      </c>
      <c r="N10" s="110">
        <f>IFERROR(M10/$M$10,0)</f>
        <v>0</v>
      </c>
      <c r="O10" s="110">
        <f>M10/'סכום נכסי הקרן'!$C$42</f>
        <v>0</v>
      </c>
    </row>
    <row r="11" spans="2:15" ht="20.25" customHeight="1">
      <c r="B11" s="111" t="s">
        <v>204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2:15">
      <c r="B12" s="111" t="s">
        <v>100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>
      <c r="B13" s="111" t="s">
        <v>187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>
      <c r="B14" s="111" t="s">
        <v>195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95"/>
      <c r="C110" s="95"/>
      <c r="D110" s="95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95"/>
      <c r="C111" s="95"/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5"/>
      <c r="C112" s="95"/>
      <c r="D112" s="9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5"/>
      <c r="C113" s="95"/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5"/>
      <c r="C114" s="95"/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5"/>
      <c r="C115" s="95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95"/>
      <c r="C116" s="95"/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2:15">
      <c r="B117" s="95"/>
      <c r="C117" s="95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2:15"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2:15">
      <c r="B119" s="95"/>
      <c r="C119" s="95"/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2:15">
      <c r="B120" s="95"/>
      <c r="C120" s="95"/>
      <c r="D120" s="9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2:15">
      <c r="B121" s="95"/>
      <c r="C121" s="95"/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2:15">
      <c r="B122" s="95"/>
      <c r="C122" s="9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2:15">
      <c r="B123" s="95"/>
      <c r="C123" s="95"/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2:15">
      <c r="B124" s="95"/>
      <c r="C124" s="95"/>
      <c r="D124" s="95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2:15">
      <c r="B125" s="95"/>
      <c r="C125" s="95"/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2:15">
      <c r="B126" s="95"/>
      <c r="C126" s="95"/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2:15">
      <c r="B127" s="95"/>
      <c r="C127" s="95"/>
      <c r="D127" s="95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>
      <c r="B128" s="95"/>
      <c r="C128" s="95"/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>
      <c r="B129" s="95"/>
      <c r="C129" s="95"/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>
      <c r="B130" s="95"/>
      <c r="C130" s="95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>
      <c r="B131" s="95"/>
      <c r="C131" s="95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>
      <c r="B132" s="95"/>
      <c r="C132" s="95"/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>
      <c r="B133" s="95"/>
      <c r="C133" s="95"/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>
      <c r="B134" s="95"/>
      <c r="C134" s="95"/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2:15">
      <c r="B135" s="95"/>
      <c r="C135" s="95"/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2:15">
      <c r="B136" s="95"/>
      <c r="C136" s="95"/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2:15">
      <c r="B137" s="95"/>
      <c r="C137" s="95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2:15">
      <c r="B138" s="95"/>
      <c r="C138" s="95"/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2:15">
      <c r="B139" s="95"/>
      <c r="C139" s="95"/>
      <c r="D139" s="95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2:15">
      <c r="B140" s="95"/>
      <c r="C140" s="95"/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2:15">
      <c r="B141" s="95"/>
      <c r="C141" s="95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2:15">
      <c r="B142" s="95"/>
      <c r="C142" s="95"/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2:15">
      <c r="B143" s="95"/>
      <c r="C143" s="95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2:15">
      <c r="B144" s="95"/>
      <c r="C144" s="95"/>
      <c r="D144" s="95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2:15">
      <c r="B145" s="95"/>
      <c r="C145" s="95"/>
      <c r="D145" s="95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2:15">
      <c r="B146" s="95"/>
      <c r="C146" s="95"/>
      <c r="D146" s="95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2:15">
      <c r="B147" s="95"/>
      <c r="C147" s="95"/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2:15">
      <c r="B148" s="95"/>
      <c r="C148" s="95"/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2:15">
      <c r="B149" s="95"/>
      <c r="C149" s="95"/>
      <c r="D149" s="95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2:15">
      <c r="B150" s="95"/>
      <c r="C150" s="95"/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2:15">
      <c r="B151" s="95"/>
      <c r="C151" s="95"/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2:15">
      <c r="B152" s="95"/>
      <c r="C152" s="95"/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2:15">
      <c r="B153" s="95"/>
      <c r="C153" s="95"/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2:15">
      <c r="B154" s="95"/>
      <c r="C154" s="95"/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2:15">
      <c r="B155" s="95"/>
      <c r="C155" s="95"/>
      <c r="D155" s="95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2:15">
      <c r="B156" s="95"/>
      <c r="C156" s="95"/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2:15">
      <c r="B157" s="95"/>
      <c r="C157" s="95"/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2:15">
      <c r="B158" s="95"/>
      <c r="C158" s="95"/>
      <c r="D158" s="95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2:15">
      <c r="B159" s="95"/>
      <c r="C159" s="95"/>
      <c r="D159" s="95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2:15">
      <c r="B160" s="95"/>
      <c r="C160" s="95"/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2:15">
      <c r="B161" s="95"/>
      <c r="C161" s="95"/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2:15">
      <c r="B162" s="95"/>
      <c r="C162" s="95"/>
      <c r="D162" s="9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2:15">
      <c r="B163" s="95"/>
      <c r="C163" s="95"/>
      <c r="D163" s="95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2:15">
      <c r="B164" s="95"/>
      <c r="C164" s="95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2:15">
      <c r="B165" s="95"/>
      <c r="C165" s="95"/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2:15">
      <c r="B166" s="95"/>
      <c r="C166" s="95"/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2:15">
      <c r="B167" s="95"/>
      <c r="C167" s="95"/>
      <c r="D167" s="9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2:15">
      <c r="B168" s="95"/>
      <c r="C168" s="95"/>
      <c r="D168" s="95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2:15">
      <c r="B169" s="95"/>
      <c r="C169" s="95"/>
      <c r="D169" s="95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2:15">
      <c r="B170" s="95"/>
      <c r="C170" s="95"/>
      <c r="D170" s="95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2:15">
      <c r="B171" s="95"/>
      <c r="C171" s="95"/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2:15">
      <c r="B172" s="95"/>
      <c r="C172" s="95"/>
      <c r="D172" s="9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2:15">
      <c r="B173" s="95"/>
      <c r="C173" s="95"/>
      <c r="D173" s="9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2:15">
      <c r="B174" s="95"/>
      <c r="C174" s="95"/>
      <c r="D174" s="95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2:15">
      <c r="B175" s="95"/>
      <c r="C175" s="95"/>
      <c r="D175" s="9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2:15">
      <c r="B176" s="95"/>
      <c r="C176" s="95"/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2:15">
      <c r="B177" s="95"/>
      <c r="C177" s="95"/>
      <c r="D177" s="95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2:15">
      <c r="B178" s="95"/>
      <c r="C178" s="95"/>
      <c r="D178" s="95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2:15">
      <c r="B179" s="95"/>
      <c r="C179" s="95"/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2:15">
      <c r="B180" s="95"/>
      <c r="C180" s="95"/>
      <c r="D180" s="95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2:15">
      <c r="B181" s="95"/>
      <c r="C181" s="95"/>
      <c r="D181" s="95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2:15">
      <c r="B182" s="95"/>
      <c r="C182" s="95"/>
      <c r="D182" s="95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2:15">
      <c r="B183" s="95"/>
      <c r="C183" s="95"/>
      <c r="D183" s="95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2:15">
      <c r="B184" s="95"/>
      <c r="C184" s="95"/>
      <c r="D184" s="95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2:15">
      <c r="B185" s="95"/>
      <c r="C185" s="95"/>
      <c r="D185" s="95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2:15">
      <c r="B186" s="95"/>
      <c r="C186" s="95"/>
      <c r="D186" s="95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2:15">
      <c r="B187" s="95"/>
      <c r="C187" s="95"/>
      <c r="D187" s="95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2:15">
      <c r="B188" s="95"/>
      <c r="C188" s="95"/>
      <c r="D188" s="95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2:15">
      <c r="B189" s="95"/>
      <c r="C189" s="95"/>
      <c r="D189" s="95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2:15">
      <c r="B190" s="95"/>
      <c r="C190" s="95"/>
      <c r="D190" s="95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2:15">
      <c r="B191" s="95"/>
      <c r="C191" s="95"/>
      <c r="D191" s="95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2:15">
      <c r="B192" s="95"/>
      <c r="C192" s="95"/>
      <c r="D192" s="95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>
      <c r="B193" s="95"/>
      <c r="C193" s="95"/>
      <c r="D193" s="95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>
      <c r="B194" s="95"/>
      <c r="C194" s="95"/>
      <c r="D194" s="95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>
      <c r="B195" s="95"/>
      <c r="C195" s="95"/>
      <c r="D195" s="95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>
      <c r="B196" s="95"/>
      <c r="C196" s="95"/>
      <c r="D196" s="95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2:15">
      <c r="B197" s="95"/>
      <c r="C197" s="95"/>
      <c r="D197" s="95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2:15">
      <c r="B198" s="95"/>
      <c r="C198" s="95"/>
      <c r="D198" s="95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2:15">
      <c r="B199" s="95"/>
      <c r="C199" s="95"/>
      <c r="D199" s="95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2:15">
      <c r="B200" s="95"/>
      <c r="C200" s="95"/>
      <c r="D200" s="95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2:15">
      <c r="B201" s="95"/>
      <c r="C201" s="95"/>
      <c r="D201" s="95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2:15">
      <c r="B202" s="95"/>
      <c r="C202" s="95"/>
      <c r="D202" s="95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2:15">
      <c r="B203" s="95"/>
      <c r="C203" s="95"/>
      <c r="D203" s="95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2:15">
      <c r="B204" s="95"/>
      <c r="C204" s="95"/>
      <c r="D204" s="95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2:15">
      <c r="B205" s="95"/>
      <c r="C205" s="95"/>
      <c r="D205" s="95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2:15">
      <c r="B206" s="95"/>
      <c r="C206" s="95"/>
      <c r="D206" s="95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2:15">
      <c r="B207" s="95"/>
      <c r="C207" s="95"/>
      <c r="D207" s="95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2:15">
      <c r="B208" s="95"/>
      <c r="C208" s="95"/>
      <c r="D208" s="95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2:15">
      <c r="B209" s="95"/>
      <c r="C209" s="95"/>
      <c r="D209" s="95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2:15">
      <c r="B210" s="95"/>
      <c r="C210" s="95"/>
      <c r="D210" s="95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2:15">
      <c r="B211" s="95"/>
      <c r="C211" s="95"/>
      <c r="D211" s="95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2:15">
      <c r="B212" s="95"/>
      <c r="C212" s="95"/>
      <c r="D212" s="95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5">
      <c r="B213" s="95"/>
      <c r="C213" s="95"/>
      <c r="D213" s="95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2:15">
      <c r="B214" s="95"/>
      <c r="C214" s="95"/>
      <c r="D214" s="95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2:15">
      <c r="B215" s="95"/>
      <c r="C215" s="95"/>
      <c r="D215" s="95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2:15">
      <c r="B216" s="95"/>
      <c r="C216" s="95"/>
      <c r="D216" s="95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2:15">
      <c r="B217" s="95"/>
      <c r="C217" s="95"/>
      <c r="D217" s="95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2:15">
      <c r="B218" s="95"/>
      <c r="C218" s="95"/>
      <c r="D218" s="95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2:15">
      <c r="B219" s="95"/>
      <c r="C219" s="95"/>
      <c r="D219" s="95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2:15">
      <c r="B220" s="95"/>
      <c r="C220" s="95"/>
      <c r="D220" s="95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2:15">
      <c r="B221" s="95"/>
      <c r="C221" s="95"/>
      <c r="D221" s="95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2:15">
      <c r="B222" s="95"/>
      <c r="C222" s="95"/>
      <c r="D222" s="95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2:15">
      <c r="B223" s="95"/>
      <c r="C223" s="95"/>
      <c r="D223" s="95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2:15">
      <c r="B224" s="95"/>
      <c r="C224" s="95"/>
      <c r="D224" s="95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2:15">
      <c r="B225" s="95"/>
      <c r="C225" s="95"/>
      <c r="D225" s="95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2:15">
      <c r="B226" s="95"/>
      <c r="C226" s="95"/>
      <c r="D226" s="95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2:15">
      <c r="B227" s="95"/>
      <c r="C227" s="95"/>
      <c r="D227" s="95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2:15">
      <c r="B228" s="95"/>
      <c r="C228" s="95"/>
      <c r="D228" s="95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>
      <c r="B229" s="95"/>
      <c r="C229" s="95"/>
      <c r="D229" s="95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>
      <c r="B230" s="95"/>
      <c r="C230" s="95"/>
      <c r="D230" s="95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>
      <c r="B231" s="95"/>
      <c r="C231" s="95"/>
      <c r="D231" s="95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>
      <c r="B232" s="95"/>
      <c r="C232" s="95"/>
      <c r="D232" s="95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>
      <c r="B233" s="95"/>
      <c r="C233" s="95"/>
      <c r="D233" s="95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>
      <c r="B234" s="95"/>
      <c r="C234" s="95"/>
      <c r="D234" s="95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>
      <c r="B235" s="95"/>
      <c r="C235" s="95"/>
      <c r="D235" s="95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>
      <c r="B236" s="95"/>
      <c r="C236" s="95"/>
      <c r="D236" s="95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>
      <c r="B237" s="95"/>
      <c r="C237" s="95"/>
      <c r="D237" s="95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>
      <c r="B238" s="95"/>
      <c r="C238" s="95"/>
      <c r="D238" s="95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>
      <c r="B239" s="95"/>
      <c r="C239" s="95"/>
      <c r="D239" s="95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>
      <c r="B240" s="95"/>
      <c r="C240" s="95"/>
      <c r="D240" s="95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>
      <c r="B241" s="95"/>
      <c r="C241" s="95"/>
      <c r="D241" s="95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>
      <c r="B242" s="95"/>
      <c r="C242" s="95"/>
      <c r="D242" s="95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>
      <c r="B243" s="95"/>
      <c r="C243" s="95"/>
      <c r="D243" s="95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>
      <c r="B244" s="95"/>
      <c r="C244" s="95"/>
      <c r="D244" s="95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>
      <c r="B245" s="95"/>
      <c r="C245" s="95"/>
      <c r="D245" s="95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>
      <c r="B246" s="95"/>
      <c r="C246" s="95"/>
      <c r="D246" s="95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>
      <c r="B247" s="95"/>
      <c r="C247" s="95"/>
      <c r="D247" s="95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2:15">
      <c r="B248" s="95"/>
      <c r="C248" s="95"/>
      <c r="D248" s="95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2:15">
      <c r="B249" s="95"/>
      <c r="C249" s="95"/>
      <c r="D249" s="95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2:15">
      <c r="B250" s="95"/>
      <c r="C250" s="95"/>
      <c r="D250" s="95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2:15">
      <c r="B251" s="95"/>
      <c r="C251" s="95"/>
      <c r="D251" s="95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15">
      <c r="B252" s="95"/>
      <c r="C252" s="95"/>
      <c r="D252" s="95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2:15">
      <c r="B253" s="95"/>
      <c r="C253" s="95"/>
      <c r="D253" s="95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2:15">
      <c r="B254" s="95"/>
      <c r="C254" s="95"/>
      <c r="D254" s="95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15">
      <c r="B255" s="95"/>
      <c r="C255" s="95"/>
      <c r="D255" s="95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2:15">
      <c r="B256" s="95"/>
      <c r="C256" s="95"/>
      <c r="D256" s="95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2:15">
      <c r="B257" s="95"/>
      <c r="C257" s="95"/>
      <c r="D257" s="95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2:15">
      <c r="B258" s="95"/>
      <c r="C258" s="95"/>
      <c r="D258" s="95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2:15">
      <c r="B259" s="95"/>
      <c r="C259" s="95"/>
      <c r="D259" s="95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2:15">
      <c r="B260" s="95"/>
      <c r="C260" s="95"/>
      <c r="D260" s="95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2:15">
      <c r="B261" s="95"/>
      <c r="C261" s="95"/>
      <c r="D261" s="95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2:15">
      <c r="B262" s="95"/>
      <c r="C262" s="95"/>
      <c r="D262" s="95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2:15">
      <c r="B263" s="95"/>
      <c r="C263" s="95"/>
      <c r="D263" s="95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2:15">
      <c r="B264" s="95"/>
      <c r="C264" s="95"/>
      <c r="D264" s="95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2:15">
      <c r="B265" s="95"/>
      <c r="C265" s="95"/>
      <c r="D265" s="95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>
      <c r="B266" s="95"/>
      <c r="C266" s="95"/>
      <c r="D266" s="95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2:15">
      <c r="B267" s="95"/>
      <c r="C267" s="95"/>
      <c r="D267" s="95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2:15">
      <c r="B268" s="95"/>
      <c r="C268" s="95"/>
      <c r="D268" s="95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2:15">
      <c r="B269" s="95"/>
      <c r="C269" s="95"/>
      <c r="D269" s="95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2:15">
      <c r="B270" s="95"/>
      <c r="C270" s="95"/>
      <c r="D270" s="95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2:15">
      <c r="B271" s="95"/>
      <c r="C271" s="95"/>
      <c r="D271" s="95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2:15">
      <c r="B272" s="95"/>
      <c r="C272" s="95"/>
      <c r="D272" s="95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2:15">
      <c r="B273" s="95"/>
      <c r="C273" s="95"/>
      <c r="D273" s="95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2:15">
      <c r="B274" s="95"/>
      <c r="C274" s="95"/>
      <c r="D274" s="95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2:15">
      <c r="B275" s="95"/>
      <c r="C275" s="95"/>
      <c r="D275" s="95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2:15">
      <c r="B276" s="95"/>
      <c r="C276" s="95"/>
      <c r="D276" s="95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2:15">
      <c r="B277" s="95"/>
      <c r="C277" s="95"/>
      <c r="D277" s="95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2:15">
      <c r="B278" s="95"/>
      <c r="C278" s="95"/>
      <c r="D278" s="95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2:15">
      <c r="B279" s="95"/>
      <c r="C279" s="95"/>
      <c r="D279" s="95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2:15">
      <c r="B280" s="95"/>
      <c r="C280" s="95"/>
      <c r="D280" s="95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2:15">
      <c r="B281" s="95"/>
      <c r="C281" s="95"/>
      <c r="D281" s="95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2:15">
      <c r="B282" s="95"/>
      <c r="C282" s="95"/>
      <c r="D282" s="95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2:15">
      <c r="B283" s="95"/>
      <c r="C283" s="95"/>
      <c r="D283" s="95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2:15">
      <c r="B284" s="95"/>
      <c r="C284" s="95"/>
      <c r="D284" s="95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2:15">
      <c r="B285" s="95"/>
      <c r="C285" s="95"/>
      <c r="D285" s="95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2:15">
      <c r="B286" s="95"/>
      <c r="C286" s="95"/>
      <c r="D286" s="95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2:15">
      <c r="B287" s="95"/>
      <c r="C287" s="95"/>
      <c r="D287" s="95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2:15">
      <c r="B288" s="95"/>
      <c r="C288" s="95"/>
      <c r="D288" s="95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2:15">
      <c r="B289" s="95"/>
      <c r="C289" s="95"/>
      <c r="D289" s="95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2:15">
      <c r="B290" s="95"/>
      <c r="C290" s="95"/>
      <c r="D290" s="95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2:15">
      <c r="B291" s="95"/>
      <c r="C291" s="95"/>
      <c r="D291" s="95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2:15">
      <c r="B292" s="95"/>
      <c r="C292" s="95"/>
      <c r="D292" s="95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2:15">
      <c r="B293" s="95"/>
      <c r="C293" s="95"/>
      <c r="D293" s="95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2:15">
      <c r="B294" s="95"/>
      <c r="C294" s="95"/>
      <c r="D294" s="95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2:15">
      <c r="B295" s="95"/>
      <c r="C295" s="95"/>
      <c r="D295" s="95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2:15">
      <c r="B296" s="95"/>
      <c r="C296" s="95"/>
      <c r="D296" s="95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2:15">
      <c r="B297" s="95"/>
      <c r="C297" s="95"/>
      <c r="D297" s="95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2:15">
      <c r="B298" s="95"/>
      <c r="C298" s="95"/>
      <c r="D298" s="95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2:15">
      <c r="B299" s="95"/>
      <c r="C299" s="95"/>
      <c r="D299" s="95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2:15">
      <c r="B300" s="95"/>
      <c r="C300" s="95"/>
      <c r="D300" s="95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134</v>
      </c>
      <c r="C1" s="46" t="s" vm="1">
        <v>213</v>
      </c>
    </row>
    <row r="2" spans="2:10">
      <c r="B2" s="46" t="s">
        <v>133</v>
      </c>
      <c r="C2" s="46" t="s">
        <v>2371</v>
      </c>
    </row>
    <row r="3" spans="2:10">
      <c r="B3" s="46" t="s">
        <v>135</v>
      </c>
      <c r="C3" s="68" t="s">
        <v>2384</v>
      </c>
    </row>
    <row r="4" spans="2:10">
      <c r="B4" s="46" t="s">
        <v>136</v>
      </c>
      <c r="C4" s="68">
        <v>14244</v>
      </c>
    </row>
    <row r="6" spans="2:10" ht="26.25" customHeight="1">
      <c r="B6" s="132" t="s">
        <v>165</v>
      </c>
      <c r="C6" s="133"/>
      <c r="D6" s="133"/>
      <c r="E6" s="133"/>
      <c r="F6" s="133"/>
      <c r="G6" s="133"/>
      <c r="H6" s="133"/>
      <c r="I6" s="133"/>
      <c r="J6" s="134"/>
    </row>
    <row r="7" spans="2:10" s="3" customFormat="1" ht="63">
      <c r="B7" s="47" t="s">
        <v>104</v>
      </c>
      <c r="C7" s="49" t="s">
        <v>50</v>
      </c>
      <c r="D7" s="49" t="s">
        <v>76</v>
      </c>
      <c r="E7" s="49" t="s">
        <v>51</v>
      </c>
      <c r="F7" s="49" t="s">
        <v>91</v>
      </c>
      <c r="G7" s="49" t="s">
        <v>176</v>
      </c>
      <c r="H7" s="49" t="s">
        <v>137</v>
      </c>
      <c r="I7" s="49" t="s">
        <v>138</v>
      </c>
      <c r="J7" s="64" t="s">
        <v>199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8" t="s">
        <v>2376</v>
      </c>
      <c r="C10" s="89"/>
      <c r="D10" s="89"/>
      <c r="E10" s="89"/>
      <c r="F10" s="89"/>
      <c r="G10" s="109">
        <v>0</v>
      </c>
      <c r="H10" s="110">
        <f>IFERROR(G10/$G$10,0)</f>
        <v>0</v>
      </c>
      <c r="I10" s="110">
        <f>G10/'סכום נכסי הקרן'!$C$42</f>
        <v>0</v>
      </c>
      <c r="J10" s="89"/>
    </row>
    <row r="11" spans="2:10" ht="22.5" customHeight="1">
      <c r="B11" s="124"/>
      <c r="C11" s="89"/>
      <c r="D11" s="89"/>
      <c r="E11" s="89"/>
      <c r="F11" s="89"/>
      <c r="G11" s="89"/>
      <c r="H11" s="89"/>
      <c r="I11" s="89"/>
      <c r="J11" s="89"/>
    </row>
    <row r="12" spans="2:10">
      <c r="B12" s="124"/>
      <c r="C12" s="89"/>
      <c r="D12" s="89"/>
      <c r="E12" s="89"/>
      <c r="F12" s="89"/>
      <c r="G12" s="89"/>
      <c r="H12" s="89"/>
      <c r="I12" s="89"/>
      <c r="J12" s="89"/>
    </row>
    <row r="13" spans="2:10">
      <c r="B13" s="89"/>
      <c r="C13" s="89"/>
      <c r="D13" s="89"/>
      <c r="E13" s="89"/>
      <c r="F13" s="89"/>
      <c r="G13" s="89"/>
      <c r="H13" s="89"/>
      <c r="I13" s="89"/>
      <c r="J13" s="89"/>
    </row>
    <row r="14" spans="2:10">
      <c r="B14" s="89"/>
      <c r="C14" s="89"/>
      <c r="D14" s="89"/>
      <c r="E14" s="89"/>
      <c r="F14" s="89"/>
      <c r="G14" s="89"/>
      <c r="H14" s="89"/>
      <c r="I14" s="89"/>
      <c r="J14" s="89"/>
    </row>
    <row r="15" spans="2:10">
      <c r="B15" s="89"/>
      <c r="C15" s="89"/>
      <c r="D15" s="89"/>
      <c r="E15" s="89"/>
      <c r="F15" s="89"/>
      <c r="G15" s="89"/>
      <c r="H15" s="89"/>
      <c r="I15" s="89"/>
      <c r="J15" s="89"/>
    </row>
    <row r="16" spans="2:10">
      <c r="B16" s="89"/>
      <c r="C16" s="89"/>
      <c r="D16" s="89"/>
      <c r="E16" s="89"/>
      <c r="F16" s="89"/>
      <c r="G16" s="89"/>
      <c r="H16" s="89"/>
      <c r="I16" s="89"/>
      <c r="J16" s="89"/>
    </row>
    <row r="17" spans="2:10">
      <c r="B17" s="89"/>
      <c r="C17" s="89"/>
      <c r="D17" s="89"/>
      <c r="E17" s="89"/>
      <c r="F17" s="89"/>
      <c r="G17" s="89"/>
      <c r="H17" s="89"/>
      <c r="I17" s="89"/>
      <c r="J17" s="89"/>
    </row>
    <row r="18" spans="2:10">
      <c r="B18" s="89"/>
      <c r="C18" s="89"/>
      <c r="D18" s="89"/>
      <c r="E18" s="89"/>
      <c r="F18" s="89"/>
      <c r="G18" s="89"/>
      <c r="H18" s="89"/>
      <c r="I18" s="89"/>
      <c r="J18" s="89"/>
    </row>
    <row r="19" spans="2:10">
      <c r="B19" s="89"/>
      <c r="C19" s="89"/>
      <c r="D19" s="89"/>
      <c r="E19" s="89"/>
      <c r="F19" s="89"/>
      <c r="G19" s="89"/>
      <c r="H19" s="89"/>
      <c r="I19" s="89"/>
      <c r="J19" s="89"/>
    </row>
    <row r="20" spans="2:10">
      <c r="B20" s="89"/>
      <c r="C20" s="89"/>
      <c r="D20" s="89"/>
      <c r="E20" s="89"/>
      <c r="F20" s="89"/>
      <c r="G20" s="89"/>
      <c r="H20" s="89"/>
      <c r="I20" s="89"/>
      <c r="J20" s="89"/>
    </row>
    <row r="21" spans="2:10">
      <c r="B21" s="89"/>
      <c r="C21" s="89"/>
      <c r="D21" s="89"/>
      <c r="E21" s="89"/>
      <c r="F21" s="89"/>
      <c r="G21" s="89"/>
      <c r="H21" s="89"/>
      <c r="I21" s="89"/>
      <c r="J21" s="89"/>
    </row>
    <row r="22" spans="2:10">
      <c r="B22" s="89"/>
      <c r="C22" s="89"/>
      <c r="D22" s="89"/>
      <c r="E22" s="89"/>
      <c r="F22" s="89"/>
      <c r="G22" s="89"/>
      <c r="H22" s="89"/>
      <c r="I22" s="89"/>
      <c r="J22" s="89"/>
    </row>
    <row r="23" spans="2:10">
      <c r="B23" s="89"/>
      <c r="C23" s="89"/>
      <c r="D23" s="89"/>
      <c r="E23" s="89"/>
      <c r="F23" s="89"/>
      <c r="G23" s="89"/>
      <c r="H23" s="89"/>
      <c r="I23" s="89"/>
      <c r="J23" s="89"/>
    </row>
    <row r="24" spans="2:10">
      <c r="B24" s="89"/>
      <c r="C24" s="89"/>
      <c r="D24" s="89"/>
      <c r="E24" s="89"/>
      <c r="F24" s="89"/>
      <c r="G24" s="89"/>
      <c r="H24" s="89"/>
      <c r="I24" s="89"/>
      <c r="J24" s="89"/>
    </row>
    <row r="25" spans="2:10">
      <c r="B25" s="89"/>
      <c r="C25" s="89"/>
      <c r="D25" s="89"/>
      <c r="E25" s="89"/>
      <c r="F25" s="89"/>
      <c r="G25" s="89"/>
      <c r="H25" s="89"/>
      <c r="I25" s="89"/>
      <c r="J25" s="89"/>
    </row>
    <row r="26" spans="2:10">
      <c r="B26" s="89"/>
      <c r="C26" s="89"/>
      <c r="D26" s="89"/>
      <c r="E26" s="89"/>
      <c r="F26" s="89"/>
      <c r="G26" s="89"/>
      <c r="H26" s="89"/>
      <c r="I26" s="89"/>
      <c r="J26" s="89"/>
    </row>
    <row r="27" spans="2:10">
      <c r="B27" s="89"/>
      <c r="C27" s="89"/>
      <c r="D27" s="89"/>
      <c r="E27" s="89"/>
      <c r="F27" s="89"/>
      <c r="G27" s="89"/>
      <c r="H27" s="89"/>
      <c r="I27" s="89"/>
      <c r="J27" s="89"/>
    </row>
    <row r="28" spans="2:10">
      <c r="B28" s="89"/>
      <c r="C28" s="89"/>
      <c r="D28" s="89"/>
      <c r="E28" s="89"/>
      <c r="F28" s="89"/>
      <c r="G28" s="89"/>
      <c r="H28" s="89"/>
      <c r="I28" s="89"/>
      <c r="J28" s="89"/>
    </row>
    <row r="29" spans="2:10">
      <c r="B29" s="89"/>
      <c r="C29" s="89"/>
      <c r="D29" s="89"/>
      <c r="E29" s="89"/>
      <c r="F29" s="89"/>
      <c r="G29" s="89"/>
      <c r="H29" s="89"/>
      <c r="I29" s="89"/>
      <c r="J29" s="89"/>
    </row>
    <row r="30" spans="2:10">
      <c r="B30" s="89"/>
      <c r="C30" s="89"/>
      <c r="D30" s="89"/>
      <c r="E30" s="89"/>
      <c r="F30" s="89"/>
      <c r="G30" s="89"/>
      <c r="H30" s="89"/>
      <c r="I30" s="89"/>
      <c r="J30" s="89"/>
    </row>
    <row r="31" spans="2:10">
      <c r="B31" s="89"/>
      <c r="C31" s="89"/>
      <c r="D31" s="89"/>
      <c r="E31" s="89"/>
      <c r="F31" s="89"/>
      <c r="G31" s="89"/>
      <c r="H31" s="89"/>
      <c r="I31" s="89"/>
      <c r="J31" s="89"/>
    </row>
    <row r="32" spans="2:10">
      <c r="B32" s="89"/>
      <c r="C32" s="89"/>
      <c r="D32" s="89"/>
      <c r="E32" s="89"/>
      <c r="F32" s="89"/>
      <c r="G32" s="89"/>
      <c r="H32" s="89"/>
      <c r="I32" s="89"/>
      <c r="J32" s="89"/>
    </row>
    <row r="33" spans="2:10">
      <c r="B33" s="89"/>
      <c r="C33" s="89"/>
      <c r="D33" s="89"/>
      <c r="E33" s="89"/>
      <c r="F33" s="89"/>
      <c r="G33" s="89"/>
      <c r="H33" s="89"/>
      <c r="I33" s="89"/>
      <c r="J33" s="89"/>
    </row>
    <row r="34" spans="2:10">
      <c r="B34" s="89"/>
      <c r="C34" s="89"/>
      <c r="D34" s="89"/>
      <c r="E34" s="89"/>
      <c r="F34" s="89"/>
      <c r="G34" s="89"/>
      <c r="H34" s="89"/>
      <c r="I34" s="89"/>
      <c r="J34" s="89"/>
    </row>
    <row r="35" spans="2:10">
      <c r="B35" s="89"/>
      <c r="C35" s="89"/>
      <c r="D35" s="89"/>
      <c r="E35" s="89"/>
      <c r="F35" s="89"/>
      <c r="G35" s="89"/>
      <c r="H35" s="89"/>
      <c r="I35" s="89"/>
      <c r="J35" s="89"/>
    </row>
    <row r="36" spans="2:10">
      <c r="B36" s="89"/>
      <c r="C36" s="89"/>
      <c r="D36" s="89"/>
      <c r="E36" s="89"/>
      <c r="F36" s="89"/>
      <c r="G36" s="89"/>
      <c r="H36" s="89"/>
      <c r="I36" s="89"/>
      <c r="J36" s="89"/>
    </row>
    <row r="37" spans="2:10">
      <c r="B37" s="89"/>
      <c r="C37" s="89"/>
      <c r="D37" s="89"/>
      <c r="E37" s="89"/>
      <c r="F37" s="89"/>
      <c r="G37" s="89"/>
      <c r="H37" s="89"/>
      <c r="I37" s="89"/>
      <c r="J37" s="89"/>
    </row>
    <row r="38" spans="2:10">
      <c r="B38" s="89"/>
      <c r="C38" s="89"/>
      <c r="D38" s="89"/>
      <c r="E38" s="89"/>
      <c r="F38" s="89"/>
      <c r="G38" s="89"/>
      <c r="H38" s="89"/>
      <c r="I38" s="89"/>
      <c r="J38" s="89"/>
    </row>
    <row r="39" spans="2:10">
      <c r="B39" s="89"/>
      <c r="C39" s="89"/>
      <c r="D39" s="89"/>
      <c r="E39" s="89"/>
      <c r="F39" s="89"/>
      <c r="G39" s="89"/>
      <c r="H39" s="89"/>
      <c r="I39" s="89"/>
      <c r="J39" s="89"/>
    </row>
    <row r="40" spans="2:10">
      <c r="B40" s="89"/>
      <c r="C40" s="89"/>
      <c r="D40" s="89"/>
      <c r="E40" s="89"/>
      <c r="F40" s="89"/>
      <c r="G40" s="89"/>
      <c r="H40" s="89"/>
      <c r="I40" s="89"/>
      <c r="J40" s="89"/>
    </row>
    <row r="41" spans="2:10">
      <c r="B41" s="89"/>
      <c r="C41" s="89"/>
      <c r="D41" s="89"/>
      <c r="E41" s="89"/>
      <c r="F41" s="89"/>
      <c r="G41" s="89"/>
      <c r="H41" s="89"/>
      <c r="I41" s="89"/>
      <c r="J41" s="89"/>
    </row>
    <row r="42" spans="2:10">
      <c r="B42" s="89"/>
      <c r="C42" s="89"/>
      <c r="D42" s="89"/>
      <c r="E42" s="89"/>
      <c r="F42" s="89"/>
      <c r="G42" s="89"/>
      <c r="H42" s="89"/>
      <c r="I42" s="89"/>
      <c r="J42" s="89"/>
    </row>
    <row r="43" spans="2:10">
      <c r="B43" s="89"/>
      <c r="C43" s="89"/>
      <c r="D43" s="89"/>
      <c r="E43" s="89"/>
      <c r="F43" s="89"/>
      <c r="G43" s="89"/>
      <c r="H43" s="89"/>
      <c r="I43" s="89"/>
      <c r="J43" s="89"/>
    </row>
    <row r="44" spans="2:10">
      <c r="B44" s="89"/>
      <c r="C44" s="89"/>
      <c r="D44" s="89"/>
      <c r="E44" s="89"/>
      <c r="F44" s="89"/>
      <c r="G44" s="89"/>
      <c r="H44" s="89"/>
      <c r="I44" s="89"/>
      <c r="J44" s="89"/>
    </row>
    <row r="45" spans="2:10">
      <c r="B45" s="89"/>
      <c r="C45" s="89"/>
      <c r="D45" s="89"/>
      <c r="E45" s="89"/>
      <c r="F45" s="89"/>
      <c r="G45" s="89"/>
      <c r="H45" s="89"/>
      <c r="I45" s="89"/>
      <c r="J45" s="89"/>
    </row>
    <row r="46" spans="2:10">
      <c r="B46" s="89"/>
      <c r="C46" s="89"/>
      <c r="D46" s="89"/>
      <c r="E46" s="89"/>
      <c r="F46" s="89"/>
      <c r="G46" s="89"/>
      <c r="H46" s="89"/>
      <c r="I46" s="89"/>
      <c r="J46" s="89"/>
    </row>
    <row r="47" spans="2:10">
      <c r="B47" s="89"/>
      <c r="C47" s="89"/>
      <c r="D47" s="89"/>
      <c r="E47" s="89"/>
      <c r="F47" s="89"/>
      <c r="G47" s="89"/>
      <c r="H47" s="89"/>
      <c r="I47" s="89"/>
      <c r="J47" s="89"/>
    </row>
    <row r="48" spans="2:10">
      <c r="B48" s="89"/>
      <c r="C48" s="89"/>
      <c r="D48" s="89"/>
      <c r="E48" s="89"/>
      <c r="F48" s="89"/>
      <c r="G48" s="89"/>
      <c r="H48" s="89"/>
      <c r="I48" s="89"/>
      <c r="J48" s="89"/>
    </row>
    <row r="49" spans="2:10">
      <c r="B49" s="89"/>
      <c r="C49" s="89"/>
      <c r="D49" s="89"/>
      <c r="E49" s="89"/>
      <c r="F49" s="89"/>
      <c r="G49" s="89"/>
      <c r="H49" s="89"/>
      <c r="I49" s="89"/>
      <c r="J49" s="89"/>
    </row>
    <row r="50" spans="2:10">
      <c r="B50" s="89"/>
      <c r="C50" s="89"/>
      <c r="D50" s="89"/>
      <c r="E50" s="89"/>
      <c r="F50" s="89"/>
      <c r="G50" s="89"/>
      <c r="H50" s="89"/>
      <c r="I50" s="89"/>
      <c r="J50" s="89"/>
    </row>
    <row r="51" spans="2:10">
      <c r="B51" s="89"/>
      <c r="C51" s="89"/>
      <c r="D51" s="89"/>
      <c r="E51" s="89"/>
      <c r="F51" s="89"/>
      <c r="G51" s="89"/>
      <c r="H51" s="89"/>
      <c r="I51" s="89"/>
      <c r="J51" s="89"/>
    </row>
    <row r="52" spans="2:10">
      <c r="B52" s="89"/>
      <c r="C52" s="89"/>
      <c r="D52" s="89"/>
      <c r="E52" s="89"/>
      <c r="F52" s="89"/>
      <c r="G52" s="89"/>
      <c r="H52" s="89"/>
      <c r="I52" s="89"/>
      <c r="J52" s="89"/>
    </row>
    <row r="53" spans="2:10">
      <c r="B53" s="89"/>
      <c r="C53" s="89"/>
      <c r="D53" s="89"/>
      <c r="E53" s="89"/>
      <c r="F53" s="89"/>
      <c r="G53" s="89"/>
      <c r="H53" s="89"/>
      <c r="I53" s="89"/>
      <c r="J53" s="89"/>
    </row>
    <row r="54" spans="2:10">
      <c r="B54" s="89"/>
      <c r="C54" s="89"/>
      <c r="D54" s="89"/>
      <c r="E54" s="89"/>
      <c r="F54" s="89"/>
      <c r="G54" s="89"/>
      <c r="H54" s="89"/>
      <c r="I54" s="89"/>
      <c r="J54" s="89"/>
    </row>
    <row r="55" spans="2:10">
      <c r="B55" s="89"/>
      <c r="C55" s="89"/>
      <c r="D55" s="89"/>
      <c r="E55" s="89"/>
      <c r="F55" s="89"/>
      <c r="G55" s="89"/>
      <c r="H55" s="89"/>
      <c r="I55" s="89"/>
      <c r="J55" s="89"/>
    </row>
    <row r="56" spans="2:10">
      <c r="B56" s="89"/>
      <c r="C56" s="89"/>
      <c r="D56" s="89"/>
      <c r="E56" s="89"/>
      <c r="F56" s="89"/>
      <c r="G56" s="89"/>
      <c r="H56" s="89"/>
      <c r="I56" s="89"/>
      <c r="J56" s="89"/>
    </row>
    <row r="57" spans="2:10">
      <c r="B57" s="89"/>
      <c r="C57" s="89"/>
      <c r="D57" s="89"/>
      <c r="E57" s="89"/>
      <c r="F57" s="89"/>
      <c r="G57" s="89"/>
      <c r="H57" s="89"/>
      <c r="I57" s="89"/>
      <c r="J57" s="89"/>
    </row>
    <row r="58" spans="2:10">
      <c r="B58" s="89"/>
      <c r="C58" s="89"/>
      <c r="D58" s="89"/>
      <c r="E58" s="89"/>
      <c r="F58" s="89"/>
      <c r="G58" s="89"/>
      <c r="H58" s="89"/>
      <c r="I58" s="89"/>
      <c r="J58" s="89"/>
    </row>
    <row r="59" spans="2:10">
      <c r="B59" s="89"/>
      <c r="C59" s="89"/>
      <c r="D59" s="89"/>
      <c r="E59" s="89"/>
      <c r="F59" s="89"/>
      <c r="G59" s="89"/>
      <c r="H59" s="89"/>
      <c r="I59" s="89"/>
      <c r="J59" s="89"/>
    </row>
    <row r="60" spans="2:10">
      <c r="B60" s="89"/>
      <c r="C60" s="89"/>
      <c r="D60" s="89"/>
      <c r="E60" s="89"/>
      <c r="F60" s="89"/>
      <c r="G60" s="89"/>
      <c r="H60" s="89"/>
      <c r="I60" s="89"/>
      <c r="J60" s="89"/>
    </row>
    <row r="61" spans="2:10">
      <c r="B61" s="89"/>
      <c r="C61" s="89"/>
      <c r="D61" s="89"/>
      <c r="E61" s="89"/>
      <c r="F61" s="89"/>
      <c r="G61" s="89"/>
      <c r="H61" s="89"/>
      <c r="I61" s="89"/>
      <c r="J61" s="89"/>
    </row>
    <row r="62" spans="2:10">
      <c r="B62" s="89"/>
      <c r="C62" s="89"/>
      <c r="D62" s="89"/>
      <c r="E62" s="89"/>
      <c r="F62" s="89"/>
      <c r="G62" s="89"/>
      <c r="H62" s="89"/>
      <c r="I62" s="89"/>
      <c r="J62" s="89"/>
    </row>
    <row r="63" spans="2:10">
      <c r="B63" s="89"/>
      <c r="C63" s="89"/>
      <c r="D63" s="89"/>
      <c r="E63" s="89"/>
      <c r="F63" s="89"/>
      <c r="G63" s="89"/>
      <c r="H63" s="89"/>
      <c r="I63" s="89"/>
      <c r="J63" s="89"/>
    </row>
    <row r="64" spans="2:10">
      <c r="B64" s="89"/>
      <c r="C64" s="89"/>
      <c r="D64" s="89"/>
      <c r="E64" s="89"/>
      <c r="F64" s="89"/>
      <c r="G64" s="89"/>
      <c r="H64" s="89"/>
      <c r="I64" s="89"/>
      <c r="J64" s="89"/>
    </row>
    <row r="65" spans="2:10">
      <c r="B65" s="89"/>
      <c r="C65" s="89"/>
      <c r="D65" s="89"/>
      <c r="E65" s="89"/>
      <c r="F65" s="89"/>
      <c r="G65" s="89"/>
      <c r="H65" s="89"/>
      <c r="I65" s="89"/>
      <c r="J65" s="89"/>
    </row>
    <row r="66" spans="2:10">
      <c r="B66" s="89"/>
      <c r="C66" s="89"/>
      <c r="D66" s="89"/>
      <c r="E66" s="89"/>
      <c r="F66" s="89"/>
      <c r="G66" s="89"/>
      <c r="H66" s="89"/>
      <c r="I66" s="89"/>
      <c r="J66" s="89"/>
    </row>
    <row r="67" spans="2:10">
      <c r="B67" s="89"/>
      <c r="C67" s="89"/>
      <c r="D67" s="89"/>
      <c r="E67" s="89"/>
      <c r="F67" s="89"/>
      <c r="G67" s="89"/>
      <c r="H67" s="89"/>
      <c r="I67" s="89"/>
      <c r="J67" s="89"/>
    </row>
    <row r="68" spans="2:10">
      <c r="B68" s="89"/>
      <c r="C68" s="89"/>
      <c r="D68" s="89"/>
      <c r="E68" s="89"/>
      <c r="F68" s="89"/>
      <c r="G68" s="89"/>
      <c r="H68" s="89"/>
      <c r="I68" s="89"/>
      <c r="J68" s="89"/>
    </row>
    <row r="69" spans="2:10">
      <c r="B69" s="89"/>
      <c r="C69" s="89"/>
      <c r="D69" s="89"/>
      <c r="E69" s="89"/>
      <c r="F69" s="89"/>
      <c r="G69" s="89"/>
      <c r="H69" s="89"/>
      <c r="I69" s="89"/>
      <c r="J69" s="89"/>
    </row>
    <row r="70" spans="2:10">
      <c r="B70" s="89"/>
      <c r="C70" s="89"/>
      <c r="D70" s="89"/>
      <c r="E70" s="89"/>
      <c r="F70" s="89"/>
      <c r="G70" s="89"/>
      <c r="H70" s="89"/>
      <c r="I70" s="89"/>
      <c r="J70" s="89"/>
    </row>
    <row r="71" spans="2:10">
      <c r="B71" s="89"/>
      <c r="C71" s="89"/>
      <c r="D71" s="89"/>
      <c r="E71" s="89"/>
      <c r="F71" s="89"/>
      <c r="G71" s="89"/>
      <c r="H71" s="89"/>
      <c r="I71" s="89"/>
      <c r="J71" s="89"/>
    </row>
    <row r="72" spans="2:10">
      <c r="B72" s="89"/>
      <c r="C72" s="89"/>
      <c r="D72" s="89"/>
      <c r="E72" s="89"/>
      <c r="F72" s="89"/>
      <c r="G72" s="89"/>
      <c r="H72" s="89"/>
      <c r="I72" s="89"/>
      <c r="J72" s="89"/>
    </row>
    <row r="73" spans="2:10">
      <c r="B73" s="89"/>
      <c r="C73" s="89"/>
      <c r="D73" s="89"/>
      <c r="E73" s="89"/>
      <c r="F73" s="89"/>
      <c r="G73" s="89"/>
      <c r="H73" s="89"/>
      <c r="I73" s="89"/>
      <c r="J73" s="89"/>
    </row>
    <row r="74" spans="2:10">
      <c r="B74" s="89"/>
      <c r="C74" s="89"/>
      <c r="D74" s="89"/>
      <c r="E74" s="89"/>
      <c r="F74" s="89"/>
      <c r="G74" s="89"/>
      <c r="H74" s="89"/>
      <c r="I74" s="89"/>
      <c r="J74" s="89"/>
    </row>
    <row r="75" spans="2:10">
      <c r="B75" s="89"/>
      <c r="C75" s="89"/>
      <c r="D75" s="89"/>
      <c r="E75" s="89"/>
      <c r="F75" s="89"/>
      <c r="G75" s="89"/>
      <c r="H75" s="89"/>
      <c r="I75" s="89"/>
      <c r="J75" s="89"/>
    </row>
    <row r="76" spans="2:10">
      <c r="B76" s="89"/>
      <c r="C76" s="89"/>
      <c r="D76" s="89"/>
      <c r="E76" s="89"/>
      <c r="F76" s="89"/>
      <c r="G76" s="89"/>
      <c r="H76" s="89"/>
      <c r="I76" s="89"/>
      <c r="J76" s="89"/>
    </row>
    <row r="77" spans="2:10">
      <c r="B77" s="89"/>
      <c r="C77" s="89"/>
      <c r="D77" s="89"/>
      <c r="E77" s="89"/>
      <c r="F77" s="89"/>
      <c r="G77" s="89"/>
      <c r="H77" s="89"/>
      <c r="I77" s="89"/>
      <c r="J77" s="89"/>
    </row>
    <row r="78" spans="2:10">
      <c r="B78" s="89"/>
      <c r="C78" s="89"/>
      <c r="D78" s="89"/>
      <c r="E78" s="89"/>
      <c r="F78" s="89"/>
      <c r="G78" s="89"/>
      <c r="H78" s="89"/>
      <c r="I78" s="89"/>
      <c r="J78" s="89"/>
    </row>
    <row r="79" spans="2:10">
      <c r="B79" s="89"/>
      <c r="C79" s="89"/>
      <c r="D79" s="89"/>
      <c r="E79" s="89"/>
      <c r="F79" s="89"/>
      <c r="G79" s="89"/>
      <c r="H79" s="89"/>
      <c r="I79" s="89"/>
      <c r="J79" s="89"/>
    </row>
    <row r="80" spans="2:10">
      <c r="B80" s="89"/>
      <c r="C80" s="89"/>
      <c r="D80" s="89"/>
      <c r="E80" s="89"/>
      <c r="F80" s="89"/>
      <c r="G80" s="89"/>
      <c r="H80" s="89"/>
      <c r="I80" s="89"/>
      <c r="J80" s="89"/>
    </row>
    <row r="81" spans="2:10">
      <c r="B81" s="89"/>
      <c r="C81" s="89"/>
      <c r="D81" s="89"/>
      <c r="E81" s="89"/>
      <c r="F81" s="89"/>
      <c r="G81" s="89"/>
      <c r="H81" s="89"/>
      <c r="I81" s="89"/>
      <c r="J81" s="89"/>
    </row>
    <row r="82" spans="2:10">
      <c r="B82" s="89"/>
      <c r="C82" s="89"/>
      <c r="D82" s="89"/>
      <c r="E82" s="89"/>
      <c r="F82" s="89"/>
      <c r="G82" s="89"/>
      <c r="H82" s="89"/>
      <c r="I82" s="89"/>
      <c r="J82" s="89"/>
    </row>
    <row r="83" spans="2:10">
      <c r="B83" s="89"/>
      <c r="C83" s="89"/>
      <c r="D83" s="89"/>
      <c r="E83" s="89"/>
      <c r="F83" s="89"/>
      <c r="G83" s="89"/>
      <c r="H83" s="89"/>
      <c r="I83" s="89"/>
      <c r="J83" s="89"/>
    </row>
    <row r="84" spans="2:10">
      <c r="B84" s="89"/>
      <c r="C84" s="89"/>
      <c r="D84" s="89"/>
      <c r="E84" s="89"/>
      <c r="F84" s="89"/>
      <c r="G84" s="89"/>
      <c r="H84" s="89"/>
      <c r="I84" s="89"/>
      <c r="J84" s="89"/>
    </row>
    <row r="85" spans="2:10">
      <c r="B85" s="89"/>
      <c r="C85" s="89"/>
      <c r="D85" s="89"/>
      <c r="E85" s="89"/>
      <c r="F85" s="89"/>
      <c r="G85" s="89"/>
      <c r="H85" s="89"/>
      <c r="I85" s="89"/>
      <c r="J85" s="89"/>
    </row>
    <row r="86" spans="2:10">
      <c r="B86" s="89"/>
      <c r="C86" s="89"/>
      <c r="D86" s="89"/>
      <c r="E86" s="89"/>
      <c r="F86" s="89"/>
      <c r="G86" s="89"/>
      <c r="H86" s="89"/>
      <c r="I86" s="89"/>
      <c r="J86" s="89"/>
    </row>
    <row r="87" spans="2:10">
      <c r="B87" s="89"/>
      <c r="C87" s="89"/>
      <c r="D87" s="89"/>
      <c r="E87" s="89"/>
      <c r="F87" s="89"/>
      <c r="G87" s="89"/>
      <c r="H87" s="89"/>
      <c r="I87" s="89"/>
      <c r="J87" s="89"/>
    </row>
    <row r="88" spans="2:10">
      <c r="B88" s="89"/>
      <c r="C88" s="89"/>
      <c r="D88" s="89"/>
      <c r="E88" s="89"/>
      <c r="F88" s="89"/>
      <c r="G88" s="89"/>
      <c r="H88" s="89"/>
      <c r="I88" s="89"/>
      <c r="J88" s="89"/>
    </row>
    <row r="89" spans="2:10">
      <c r="B89" s="89"/>
      <c r="C89" s="89"/>
      <c r="D89" s="89"/>
      <c r="E89" s="89"/>
      <c r="F89" s="89"/>
      <c r="G89" s="89"/>
      <c r="H89" s="89"/>
      <c r="I89" s="89"/>
      <c r="J89" s="89"/>
    </row>
    <row r="90" spans="2:10">
      <c r="B90" s="89"/>
      <c r="C90" s="89"/>
      <c r="D90" s="89"/>
      <c r="E90" s="89"/>
      <c r="F90" s="89"/>
      <c r="G90" s="89"/>
      <c r="H90" s="89"/>
      <c r="I90" s="89"/>
      <c r="J90" s="89"/>
    </row>
    <row r="91" spans="2:10">
      <c r="B91" s="89"/>
      <c r="C91" s="89"/>
      <c r="D91" s="89"/>
      <c r="E91" s="89"/>
      <c r="F91" s="89"/>
      <c r="G91" s="89"/>
      <c r="H91" s="89"/>
      <c r="I91" s="89"/>
      <c r="J91" s="89"/>
    </row>
    <row r="92" spans="2:10">
      <c r="B92" s="89"/>
      <c r="C92" s="89"/>
      <c r="D92" s="89"/>
      <c r="E92" s="89"/>
      <c r="F92" s="89"/>
      <c r="G92" s="89"/>
      <c r="H92" s="89"/>
      <c r="I92" s="89"/>
      <c r="J92" s="89"/>
    </row>
    <row r="93" spans="2:10">
      <c r="B93" s="89"/>
      <c r="C93" s="89"/>
      <c r="D93" s="89"/>
      <c r="E93" s="89"/>
      <c r="F93" s="89"/>
      <c r="G93" s="89"/>
      <c r="H93" s="89"/>
      <c r="I93" s="89"/>
      <c r="J93" s="89"/>
    </row>
    <row r="94" spans="2:10">
      <c r="B94" s="89"/>
      <c r="C94" s="89"/>
      <c r="D94" s="89"/>
      <c r="E94" s="89"/>
      <c r="F94" s="89"/>
      <c r="G94" s="89"/>
      <c r="H94" s="89"/>
      <c r="I94" s="89"/>
      <c r="J94" s="89"/>
    </row>
    <row r="95" spans="2:10">
      <c r="B95" s="89"/>
      <c r="C95" s="89"/>
      <c r="D95" s="89"/>
      <c r="E95" s="89"/>
      <c r="F95" s="89"/>
      <c r="G95" s="89"/>
      <c r="H95" s="89"/>
      <c r="I95" s="89"/>
      <c r="J95" s="89"/>
    </row>
    <row r="96" spans="2:10">
      <c r="B96" s="89"/>
      <c r="C96" s="89"/>
      <c r="D96" s="89"/>
      <c r="E96" s="89"/>
      <c r="F96" s="89"/>
      <c r="G96" s="89"/>
      <c r="H96" s="89"/>
      <c r="I96" s="89"/>
      <c r="J96" s="89"/>
    </row>
    <row r="97" spans="2:10">
      <c r="B97" s="89"/>
      <c r="C97" s="89"/>
      <c r="D97" s="89"/>
      <c r="E97" s="89"/>
      <c r="F97" s="89"/>
      <c r="G97" s="89"/>
      <c r="H97" s="89"/>
      <c r="I97" s="89"/>
      <c r="J97" s="89"/>
    </row>
    <row r="98" spans="2:10">
      <c r="B98" s="89"/>
      <c r="C98" s="89"/>
      <c r="D98" s="89"/>
      <c r="E98" s="89"/>
      <c r="F98" s="89"/>
      <c r="G98" s="89"/>
      <c r="H98" s="89"/>
      <c r="I98" s="89"/>
      <c r="J98" s="89"/>
    </row>
    <row r="99" spans="2:10">
      <c r="B99" s="89"/>
      <c r="C99" s="89"/>
      <c r="D99" s="89"/>
      <c r="E99" s="89"/>
      <c r="F99" s="89"/>
      <c r="G99" s="89"/>
      <c r="H99" s="89"/>
      <c r="I99" s="89"/>
      <c r="J99" s="89"/>
    </row>
    <row r="100" spans="2:10"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2:10"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2:10"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2:10"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2:10"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2:10"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2:10"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2:10"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2:10"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2:10"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2:10">
      <c r="B110" s="95"/>
      <c r="C110" s="95"/>
      <c r="D110" s="96"/>
      <c r="E110" s="96"/>
      <c r="F110" s="113"/>
      <c r="G110" s="113"/>
      <c r="H110" s="113"/>
      <c r="I110" s="113"/>
      <c r="J110" s="96"/>
    </row>
    <row r="111" spans="2:10">
      <c r="B111" s="95"/>
      <c r="C111" s="95"/>
      <c r="D111" s="96"/>
      <c r="E111" s="96"/>
      <c r="F111" s="113"/>
      <c r="G111" s="113"/>
      <c r="H111" s="113"/>
      <c r="I111" s="113"/>
      <c r="J111" s="96"/>
    </row>
    <row r="112" spans="2:10">
      <c r="B112" s="95"/>
      <c r="C112" s="95"/>
      <c r="D112" s="96"/>
      <c r="E112" s="96"/>
      <c r="F112" s="113"/>
      <c r="G112" s="113"/>
      <c r="H112" s="113"/>
      <c r="I112" s="113"/>
      <c r="J112" s="96"/>
    </row>
    <row r="113" spans="2:10">
      <c r="B113" s="95"/>
      <c r="C113" s="95"/>
      <c r="D113" s="96"/>
      <c r="E113" s="96"/>
      <c r="F113" s="113"/>
      <c r="G113" s="113"/>
      <c r="H113" s="113"/>
      <c r="I113" s="113"/>
      <c r="J113" s="96"/>
    </row>
    <row r="114" spans="2:10">
      <c r="B114" s="95"/>
      <c r="C114" s="95"/>
      <c r="D114" s="96"/>
      <c r="E114" s="96"/>
      <c r="F114" s="113"/>
      <c r="G114" s="113"/>
      <c r="H114" s="113"/>
      <c r="I114" s="113"/>
      <c r="J114" s="96"/>
    </row>
    <row r="115" spans="2:10">
      <c r="B115" s="95"/>
      <c r="C115" s="95"/>
      <c r="D115" s="96"/>
      <c r="E115" s="96"/>
      <c r="F115" s="113"/>
      <c r="G115" s="113"/>
      <c r="H115" s="113"/>
      <c r="I115" s="113"/>
      <c r="J115" s="96"/>
    </row>
    <row r="116" spans="2:10">
      <c r="B116" s="95"/>
      <c r="C116" s="95"/>
      <c r="D116" s="96"/>
      <c r="E116" s="96"/>
      <c r="F116" s="113"/>
      <c r="G116" s="113"/>
      <c r="H116" s="113"/>
      <c r="I116" s="113"/>
      <c r="J116" s="96"/>
    </row>
    <row r="117" spans="2:10">
      <c r="B117" s="95"/>
      <c r="C117" s="95"/>
      <c r="D117" s="96"/>
      <c r="E117" s="96"/>
      <c r="F117" s="113"/>
      <c r="G117" s="113"/>
      <c r="H117" s="113"/>
      <c r="I117" s="113"/>
      <c r="J117" s="96"/>
    </row>
    <row r="118" spans="2:10">
      <c r="B118" s="95"/>
      <c r="C118" s="95"/>
      <c r="D118" s="96"/>
      <c r="E118" s="96"/>
      <c r="F118" s="113"/>
      <c r="G118" s="113"/>
      <c r="H118" s="113"/>
      <c r="I118" s="113"/>
      <c r="J118" s="96"/>
    </row>
    <row r="119" spans="2:10">
      <c r="B119" s="95"/>
      <c r="C119" s="95"/>
      <c r="D119" s="96"/>
      <c r="E119" s="96"/>
      <c r="F119" s="113"/>
      <c r="G119" s="113"/>
      <c r="H119" s="113"/>
      <c r="I119" s="113"/>
      <c r="J119" s="96"/>
    </row>
    <row r="120" spans="2:10">
      <c r="B120" s="95"/>
      <c r="C120" s="95"/>
      <c r="D120" s="96"/>
      <c r="E120" s="96"/>
      <c r="F120" s="113"/>
      <c r="G120" s="113"/>
      <c r="H120" s="113"/>
      <c r="I120" s="113"/>
      <c r="J120" s="96"/>
    </row>
    <row r="121" spans="2:10">
      <c r="B121" s="95"/>
      <c r="C121" s="95"/>
      <c r="D121" s="96"/>
      <c r="E121" s="96"/>
      <c r="F121" s="113"/>
      <c r="G121" s="113"/>
      <c r="H121" s="113"/>
      <c r="I121" s="113"/>
      <c r="J121" s="96"/>
    </row>
    <row r="122" spans="2:10">
      <c r="B122" s="95"/>
      <c r="C122" s="95"/>
      <c r="D122" s="96"/>
      <c r="E122" s="96"/>
      <c r="F122" s="113"/>
      <c r="G122" s="113"/>
      <c r="H122" s="113"/>
      <c r="I122" s="113"/>
      <c r="J122" s="96"/>
    </row>
    <row r="123" spans="2:10">
      <c r="B123" s="95"/>
      <c r="C123" s="95"/>
      <c r="D123" s="96"/>
      <c r="E123" s="96"/>
      <c r="F123" s="113"/>
      <c r="G123" s="113"/>
      <c r="H123" s="113"/>
      <c r="I123" s="113"/>
      <c r="J123" s="96"/>
    </row>
    <row r="124" spans="2:10">
      <c r="B124" s="95"/>
      <c r="C124" s="95"/>
      <c r="D124" s="96"/>
      <c r="E124" s="96"/>
      <c r="F124" s="113"/>
      <c r="G124" s="113"/>
      <c r="H124" s="113"/>
      <c r="I124" s="113"/>
      <c r="J124" s="96"/>
    </row>
    <row r="125" spans="2:10">
      <c r="B125" s="95"/>
      <c r="C125" s="95"/>
      <c r="D125" s="96"/>
      <c r="E125" s="96"/>
      <c r="F125" s="113"/>
      <c r="G125" s="113"/>
      <c r="H125" s="113"/>
      <c r="I125" s="113"/>
      <c r="J125" s="96"/>
    </row>
    <row r="126" spans="2:10">
      <c r="B126" s="95"/>
      <c r="C126" s="95"/>
      <c r="D126" s="96"/>
      <c r="E126" s="96"/>
      <c r="F126" s="113"/>
      <c r="G126" s="113"/>
      <c r="H126" s="113"/>
      <c r="I126" s="113"/>
      <c r="J126" s="96"/>
    </row>
    <row r="127" spans="2:10">
      <c r="B127" s="95"/>
      <c r="C127" s="95"/>
      <c r="D127" s="96"/>
      <c r="E127" s="96"/>
      <c r="F127" s="113"/>
      <c r="G127" s="113"/>
      <c r="H127" s="113"/>
      <c r="I127" s="113"/>
      <c r="J127" s="96"/>
    </row>
    <row r="128" spans="2:10">
      <c r="B128" s="95"/>
      <c r="C128" s="95"/>
      <c r="D128" s="96"/>
      <c r="E128" s="96"/>
      <c r="F128" s="113"/>
      <c r="G128" s="113"/>
      <c r="H128" s="113"/>
      <c r="I128" s="113"/>
      <c r="J128" s="96"/>
    </row>
    <row r="129" spans="2:10">
      <c r="B129" s="95"/>
      <c r="C129" s="95"/>
      <c r="D129" s="96"/>
      <c r="E129" s="96"/>
      <c r="F129" s="113"/>
      <c r="G129" s="113"/>
      <c r="H129" s="113"/>
      <c r="I129" s="113"/>
      <c r="J129" s="96"/>
    </row>
    <row r="130" spans="2:10">
      <c r="B130" s="95"/>
      <c r="C130" s="95"/>
      <c r="D130" s="96"/>
      <c r="E130" s="96"/>
      <c r="F130" s="113"/>
      <c r="G130" s="113"/>
      <c r="H130" s="113"/>
      <c r="I130" s="113"/>
      <c r="J130" s="96"/>
    </row>
    <row r="131" spans="2:10">
      <c r="B131" s="95"/>
      <c r="C131" s="95"/>
      <c r="D131" s="96"/>
      <c r="E131" s="96"/>
      <c r="F131" s="113"/>
      <c r="G131" s="113"/>
      <c r="H131" s="113"/>
      <c r="I131" s="113"/>
      <c r="J131" s="96"/>
    </row>
    <row r="132" spans="2:10">
      <c r="B132" s="95"/>
      <c r="C132" s="95"/>
      <c r="D132" s="96"/>
      <c r="E132" s="96"/>
      <c r="F132" s="113"/>
      <c r="G132" s="113"/>
      <c r="H132" s="113"/>
      <c r="I132" s="113"/>
      <c r="J132" s="96"/>
    </row>
    <row r="133" spans="2:10">
      <c r="B133" s="95"/>
      <c r="C133" s="95"/>
      <c r="D133" s="96"/>
      <c r="E133" s="96"/>
      <c r="F133" s="113"/>
      <c r="G133" s="113"/>
      <c r="H133" s="113"/>
      <c r="I133" s="113"/>
      <c r="J133" s="96"/>
    </row>
    <row r="134" spans="2:10">
      <c r="B134" s="95"/>
      <c r="C134" s="95"/>
      <c r="D134" s="96"/>
      <c r="E134" s="96"/>
      <c r="F134" s="113"/>
      <c r="G134" s="113"/>
      <c r="H134" s="113"/>
      <c r="I134" s="113"/>
      <c r="J134" s="96"/>
    </row>
    <row r="135" spans="2:10">
      <c r="B135" s="95"/>
      <c r="C135" s="95"/>
      <c r="D135" s="96"/>
      <c r="E135" s="96"/>
      <c r="F135" s="113"/>
      <c r="G135" s="113"/>
      <c r="H135" s="113"/>
      <c r="I135" s="113"/>
      <c r="J135" s="96"/>
    </row>
    <row r="136" spans="2:10">
      <c r="B136" s="95"/>
      <c r="C136" s="95"/>
      <c r="D136" s="96"/>
      <c r="E136" s="96"/>
      <c r="F136" s="113"/>
      <c r="G136" s="113"/>
      <c r="H136" s="113"/>
      <c r="I136" s="113"/>
      <c r="J136" s="96"/>
    </row>
    <row r="137" spans="2:10">
      <c r="B137" s="95"/>
      <c r="C137" s="95"/>
      <c r="D137" s="96"/>
      <c r="E137" s="96"/>
      <c r="F137" s="113"/>
      <c r="G137" s="113"/>
      <c r="H137" s="113"/>
      <c r="I137" s="113"/>
      <c r="J137" s="96"/>
    </row>
    <row r="138" spans="2:10">
      <c r="B138" s="95"/>
      <c r="C138" s="95"/>
      <c r="D138" s="96"/>
      <c r="E138" s="96"/>
      <c r="F138" s="113"/>
      <c r="G138" s="113"/>
      <c r="H138" s="113"/>
      <c r="I138" s="113"/>
      <c r="J138" s="96"/>
    </row>
    <row r="139" spans="2:10">
      <c r="B139" s="95"/>
      <c r="C139" s="95"/>
      <c r="D139" s="96"/>
      <c r="E139" s="96"/>
      <c r="F139" s="113"/>
      <c r="G139" s="113"/>
      <c r="H139" s="113"/>
      <c r="I139" s="113"/>
      <c r="J139" s="96"/>
    </row>
    <row r="140" spans="2:10">
      <c r="B140" s="95"/>
      <c r="C140" s="95"/>
      <c r="D140" s="96"/>
      <c r="E140" s="96"/>
      <c r="F140" s="113"/>
      <c r="G140" s="113"/>
      <c r="H140" s="113"/>
      <c r="I140" s="113"/>
      <c r="J140" s="96"/>
    </row>
    <row r="141" spans="2:10">
      <c r="B141" s="95"/>
      <c r="C141" s="95"/>
      <c r="D141" s="96"/>
      <c r="E141" s="96"/>
      <c r="F141" s="113"/>
      <c r="G141" s="113"/>
      <c r="H141" s="113"/>
      <c r="I141" s="113"/>
      <c r="J141" s="96"/>
    </row>
    <row r="142" spans="2:10">
      <c r="B142" s="95"/>
      <c r="C142" s="95"/>
      <c r="D142" s="96"/>
      <c r="E142" s="96"/>
      <c r="F142" s="113"/>
      <c r="G142" s="113"/>
      <c r="H142" s="113"/>
      <c r="I142" s="113"/>
      <c r="J142" s="96"/>
    </row>
    <row r="143" spans="2:10">
      <c r="B143" s="95"/>
      <c r="C143" s="95"/>
      <c r="D143" s="96"/>
      <c r="E143" s="96"/>
      <c r="F143" s="113"/>
      <c r="G143" s="113"/>
      <c r="H143" s="113"/>
      <c r="I143" s="113"/>
      <c r="J143" s="96"/>
    </row>
    <row r="144" spans="2:10">
      <c r="B144" s="95"/>
      <c r="C144" s="95"/>
      <c r="D144" s="96"/>
      <c r="E144" s="96"/>
      <c r="F144" s="113"/>
      <c r="G144" s="113"/>
      <c r="H144" s="113"/>
      <c r="I144" s="113"/>
      <c r="J144" s="96"/>
    </row>
    <row r="145" spans="2:10">
      <c r="B145" s="95"/>
      <c r="C145" s="95"/>
      <c r="D145" s="96"/>
      <c r="E145" s="96"/>
      <c r="F145" s="113"/>
      <c r="G145" s="113"/>
      <c r="H145" s="113"/>
      <c r="I145" s="113"/>
      <c r="J145" s="96"/>
    </row>
    <row r="146" spans="2:10">
      <c r="B146" s="95"/>
      <c r="C146" s="95"/>
      <c r="D146" s="96"/>
      <c r="E146" s="96"/>
      <c r="F146" s="113"/>
      <c r="G146" s="113"/>
      <c r="H146" s="113"/>
      <c r="I146" s="113"/>
      <c r="J146" s="96"/>
    </row>
    <row r="147" spans="2:10">
      <c r="B147" s="95"/>
      <c r="C147" s="95"/>
      <c r="D147" s="96"/>
      <c r="E147" s="96"/>
      <c r="F147" s="113"/>
      <c r="G147" s="113"/>
      <c r="H147" s="113"/>
      <c r="I147" s="113"/>
      <c r="J147" s="96"/>
    </row>
    <row r="148" spans="2:10">
      <c r="B148" s="95"/>
      <c r="C148" s="95"/>
      <c r="D148" s="96"/>
      <c r="E148" s="96"/>
      <c r="F148" s="113"/>
      <c r="G148" s="113"/>
      <c r="H148" s="113"/>
      <c r="I148" s="113"/>
      <c r="J148" s="96"/>
    </row>
    <row r="149" spans="2:10">
      <c r="B149" s="95"/>
      <c r="C149" s="95"/>
      <c r="D149" s="96"/>
      <c r="E149" s="96"/>
      <c r="F149" s="113"/>
      <c r="G149" s="113"/>
      <c r="H149" s="113"/>
      <c r="I149" s="113"/>
      <c r="J149" s="96"/>
    </row>
    <row r="150" spans="2:10">
      <c r="B150" s="95"/>
      <c r="C150" s="95"/>
      <c r="D150" s="96"/>
      <c r="E150" s="96"/>
      <c r="F150" s="113"/>
      <c r="G150" s="113"/>
      <c r="H150" s="113"/>
      <c r="I150" s="113"/>
      <c r="J150" s="96"/>
    </row>
    <row r="151" spans="2:10">
      <c r="B151" s="95"/>
      <c r="C151" s="95"/>
      <c r="D151" s="96"/>
      <c r="E151" s="96"/>
      <c r="F151" s="113"/>
      <c r="G151" s="113"/>
      <c r="H151" s="113"/>
      <c r="I151" s="113"/>
      <c r="J151" s="96"/>
    </row>
    <row r="152" spans="2:10">
      <c r="B152" s="95"/>
      <c r="C152" s="95"/>
      <c r="D152" s="96"/>
      <c r="E152" s="96"/>
      <c r="F152" s="113"/>
      <c r="G152" s="113"/>
      <c r="H152" s="113"/>
      <c r="I152" s="113"/>
      <c r="J152" s="96"/>
    </row>
    <row r="153" spans="2:10">
      <c r="B153" s="95"/>
      <c r="C153" s="95"/>
      <c r="D153" s="96"/>
      <c r="E153" s="96"/>
      <c r="F153" s="113"/>
      <c r="G153" s="113"/>
      <c r="H153" s="113"/>
      <c r="I153" s="113"/>
      <c r="J153" s="96"/>
    </row>
    <row r="154" spans="2:10">
      <c r="B154" s="95"/>
      <c r="C154" s="95"/>
      <c r="D154" s="96"/>
      <c r="E154" s="96"/>
      <c r="F154" s="113"/>
      <c r="G154" s="113"/>
      <c r="H154" s="113"/>
      <c r="I154" s="113"/>
      <c r="J154" s="96"/>
    </row>
    <row r="155" spans="2:10">
      <c r="B155" s="95"/>
      <c r="C155" s="95"/>
      <c r="D155" s="96"/>
      <c r="E155" s="96"/>
      <c r="F155" s="113"/>
      <c r="G155" s="113"/>
      <c r="H155" s="113"/>
      <c r="I155" s="113"/>
      <c r="J155" s="96"/>
    </row>
    <row r="156" spans="2:10">
      <c r="B156" s="95"/>
      <c r="C156" s="95"/>
      <c r="D156" s="96"/>
      <c r="E156" s="96"/>
      <c r="F156" s="113"/>
      <c r="G156" s="113"/>
      <c r="H156" s="113"/>
      <c r="I156" s="113"/>
      <c r="J156" s="96"/>
    </row>
    <row r="157" spans="2:10">
      <c r="B157" s="95"/>
      <c r="C157" s="95"/>
      <c r="D157" s="96"/>
      <c r="E157" s="96"/>
      <c r="F157" s="113"/>
      <c r="G157" s="113"/>
      <c r="H157" s="113"/>
      <c r="I157" s="113"/>
      <c r="J157" s="96"/>
    </row>
    <row r="158" spans="2:10">
      <c r="B158" s="95"/>
      <c r="C158" s="95"/>
      <c r="D158" s="96"/>
      <c r="E158" s="96"/>
      <c r="F158" s="113"/>
      <c r="G158" s="113"/>
      <c r="H158" s="113"/>
      <c r="I158" s="113"/>
      <c r="J158" s="96"/>
    </row>
    <row r="159" spans="2:10">
      <c r="B159" s="95"/>
      <c r="C159" s="95"/>
      <c r="D159" s="96"/>
      <c r="E159" s="96"/>
      <c r="F159" s="113"/>
      <c r="G159" s="113"/>
      <c r="H159" s="113"/>
      <c r="I159" s="113"/>
      <c r="J159" s="96"/>
    </row>
    <row r="160" spans="2:10">
      <c r="B160" s="95"/>
      <c r="C160" s="95"/>
      <c r="D160" s="96"/>
      <c r="E160" s="96"/>
      <c r="F160" s="113"/>
      <c r="G160" s="113"/>
      <c r="H160" s="113"/>
      <c r="I160" s="113"/>
      <c r="J160" s="96"/>
    </row>
    <row r="161" spans="2:10">
      <c r="B161" s="95"/>
      <c r="C161" s="95"/>
      <c r="D161" s="96"/>
      <c r="E161" s="96"/>
      <c r="F161" s="113"/>
      <c r="G161" s="113"/>
      <c r="H161" s="113"/>
      <c r="I161" s="113"/>
      <c r="J161" s="96"/>
    </row>
    <row r="162" spans="2:10">
      <c r="B162" s="95"/>
      <c r="C162" s="95"/>
      <c r="D162" s="96"/>
      <c r="E162" s="96"/>
      <c r="F162" s="113"/>
      <c r="G162" s="113"/>
      <c r="H162" s="113"/>
      <c r="I162" s="113"/>
      <c r="J162" s="96"/>
    </row>
    <row r="163" spans="2:10">
      <c r="B163" s="95"/>
      <c r="C163" s="95"/>
      <c r="D163" s="96"/>
      <c r="E163" s="96"/>
      <c r="F163" s="113"/>
      <c r="G163" s="113"/>
      <c r="H163" s="113"/>
      <c r="I163" s="113"/>
      <c r="J163" s="96"/>
    </row>
    <row r="164" spans="2:10">
      <c r="B164" s="95"/>
      <c r="C164" s="95"/>
      <c r="D164" s="96"/>
      <c r="E164" s="96"/>
      <c r="F164" s="113"/>
      <c r="G164" s="113"/>
      <c r="H164" s="113"/>
      <c r="I164" s="113"/>
      <c r="J164" s="96"/>
    </row>
    <row r="165" spans="2:10">
      <c r="B165" s="95"/>
      <c r="C165" s="95"/>
      <c r="D165" s="96"/>
      <c r="E165" s="96"/>
      <c r="F165" s="113"/>
      <c r="G165" s="113"/>
      <c r="H165" s="113"/>
      <c r="I165" s="113"/>
      <c r="J165" s="96"/>
    </row>
    <row r="166" spans="2:10">
      <c r="B166" s="95"/>
      <c r="C166" s="95"/>
      <c r="D166" s="96"/>
      <c r="E166" s="96"/>
      <c r="F166" s="113"/>
      <c r="G166" s="113"/>
      <c r="H166" s="113"/>
      <c r="I166" s="113"/>
      <c r="J166" s="96"/>
    </row>
    <row r="167" spans="2:10">
      <c r="B167" s="95"/>
      <c r="C167" s="95"/>
      <c r="D167" s="96"/>
      <c r="E167" s="96"/>
      <c r="F167" s="113"/>
      <c r="G167" s="113"/>
      <c r="H167" s="113"/>
      <c r="I167" s="113"/>
      <c r="J167" s="96"/>
    </row>
    <row r="168" spans="2:10">
      <c r="B168" s="95"/>
      <c r="C168" s="95"/>
      <c r="D168" s="96"/>
      <c r="E168" s="96"/>
      <c r="F168" s="113"/>
      <c r="G168" s="113"/>
      <c r="H168" s="113"/>
      <c r="I168" s="113"/>
      <c r="J168" s="96"/>
    </row>
    <row r="169" spans="2:10">
      <c r="B169" s="95"/>
      <c r="C169" s="95"/>
      <c r="D169" s="96"/>
      <c r="E169" s="96"/>
      <c r="F169" s="113"/>
      <c r="G169" s="113"/>
      <c r="H169" s="113"/>
      <c r="I169" s="113"/>
      <c r="J169" s="96"/>
    </row>
    <row r="170" spans="2:10">
      <c r="B170" s="95"/>
      <c r="C170" s="95"/>
      <c r="D170" s="96"/>
      <c r="E170" s="96"/>
      <c r="F170" s="113"/>
      <c r="G170" s="113"/>
      <c r="H170" s="113"/>
      <c r="I170" s="113"/>
      <c r="J170" s="96"/>
    </row>
    <row r="171" spans="2:10">
      <c r="B171" s="95"/>
      <c r="C171" s="95"/>
      <c r="D171" s="96"/>
      <c r="E171" s="96"/>
      <c r="F171" s="113"/>
      <c r="G171" s="113"/>
      <c r="H171" s="113"/>
      <c r="I171" s="113"/>
      <c r="J171" s="96"/>
    </row>
    <row r="172" spans="2:10">
      <c r="B172" s="95"/>
      <c r="C172" s="95"/>
      <c r="D172" s="96"/>
      <c r="E172" s="96"/>
      <c r="F172" s="113"/>
      <c r="G172" s="113"/>
      <c r="H172" s="113"/>
      <c r="I172" s="113"/>
      <c r="J172" s="96"/>
    </row>
    <row r="173" spans="2:10">
      <c r="B173" s="95"/>
      <c r="C173" s="95"/>
      <c r="D173" s="96"/>
      <c r="E173" s="96"/>
      <c r="F173" s="113"/>
      <c r="G173" s="113"/>
      <c r="H173" s="113"/>
      <c r="I173" s="113"/>
      <c r="J173" s="96"/>
    </row>
    <row r="174" spans="2:10">
      <c r="B174" s="95"/>
      <c r="C174" s="95"/>
      <c r="D174" s="96"/>
      <c r="E174" s="96"/>
      <c r="F174" s="113"/>
      <c r="G174" s="113"/>
      <c r="H174" s="113"/>
      <c r="I174" s="113"/>
      <c r="J174" s="96"/>
    </row>
    <row r="175" spans="2:10">
      <c r="B175" s="95"/>
      <c r="C175" s="95"/>
      <c r="D175" s="96"/>
      <c r="E175" s="96"/>
      <c r="F175" s="113"/>
      <c r="G175" s="113"/>
      <c r="H175" s="113"/>
      <c r="I175" s="113"/>
      <c r="J175" s="96"/>
    </row>
    <row r="176" spans="2:10">
      <c r="B176" s="95"/>
      <c r="C176" s="95"/>
      <c r="D176" s="96"/>
      <c r="E176" s="96"/>
      <c r="F176" s="113"/>
      <c r="G176" s="113"/>
      <c r="H176" s="113"/>
      <c r="I176" s="113"/>
      <c r="J176" s="96"/>
    </row>
    <row r="177" spans="2:10">
      <c r="B177" s="95"/>
      <c r="C177" s="95"/>
      <c r="D177" s="96"/>
      <c r="E177" s="96"/>
      <c r="F177" s="113"/>
      <c r="G177" s="113"/>
      <c r="H177" s="113"/>
      <c r="I177" s="113"/>
      <c r="J177" s="96"/>
    </row>
    <row r="178" spans="2:10">
      <c r="B178" s="95"/>
      <c r="C178" s="95"/>
      <c r="D178" s="96"/>
      <c r="E178" s="96"/>
      <c r="F178" s="113"/>
      <c r="G178" s="113"/>
      <c r="H178" s="113"/>
      <c r="I178" s="113"/>
      <c r="J178" s="96"/>
    </row>
    <row r="179" spans="2:10">
      <c r="B179" s="95"/>
      <c r="C179" s="95"/>
      <c r="D179" s="96"/>
      <c r="E179" s="96"/>
      <c r="F179" s="113"/>
      <c r="G179" s="113"/>
      <c r="H179" s="113"/>
      <c r="I179" s="113"/>
      <c r="J179" s="96"/>
    </row>
    <row r="180" spans="2:10">
      <c r="B180" s="95"/>
      <c r="C180" s="95"/>
      <c r="D180" s="96"/>
      <c r="E180" s="96"/>
      <c r="F180" s="113"/>
      <c r="G180" s="113"/>
      <c r="H180" s="113"/>
      <c r="I180" s="113"/>
      <c r="J180" s="96"/>
    </row>
    <row r="181" spans="2:10">
      <c r="B181" s="95"/>
      <c r="C181" s="95"/>
      <c r="D181" s="96"/>
      <c r="E181" s="96"/>
      <c r="F181" s="113"/>
      <c r="G181" s="113"/>
      <c r="H181" s="113"/>
      <c r="I181" s="113"/>
      <c r="J181" s="96"/>
    </row>
    <row r="182" spans="2:10">
      <c r="B182" s="95"/>
      <c r="C182" s="95"/>
      <c r="D182" s="96"/>
      <c r="E182" s="96"/>
      <c r="F182" s="113"/>
      <c r="G182" s="113"/>
      <c r="H182" s="113"/>
      <c r="I182" s="113"/>
      <c r="J182" s="96"/>
    </row>
    <row r="183" spans="2:10">
      <c r="B183" s="95"/>
      <c r="C183" s="95"/>
      <c r="D183" s="96"/>
      <c r="E183" s="96"/>
      <c r="F183" s="113"/>
      <c r="G183" s="113"/>
      <c r="H183" s="113"/>
      <c r="I183" s="113"/>
      <c r="J183" s="96"/>
    </row>
    <row r="184" spans="2:10">
      <c r="B184" s="95"/>
      <c r="C184" s="95"/>
      <c r="D184" s="96"/>
      <c r="E184" s="96"/>
      <c r="F184" s="113"/>
      <c r="G184" s="113"/>
      <c r="H184" s="113"/>
      <c r="I184" s="113"/>
      <c r="J184" s="96"/>
    </row>
    <row r="185" spans="2:10">
      <c r="B185" s="95"/>
      <c r="C185" s="95"/>
      <c r="D185" s="96"/>
      <c r="E185" s="96"/>
      <c r="F185" s="113"/>
      <c r="G185" s="113"/>
      <c r="H185" s="113"/>
      <c r="I185" s="113"/>
      <c r="J185" s="96"/>
    </row>
    <row r="186" spans="2:10">
      <c r="B186" s="95"/>
      <c r="C186" s="95"/>
      <c r="D186" s="96"/>
      <c r="E186" s="96"/>
      <c r="F186" s="113"/>
      <c r="G186" s="113"/>
      <c r="H186" s="113"/>
      <c r="I186" s="113"/>
      <c r="J186" s="96"/>
    </row>
    <row r="187" spans="2:10">
      <c r="B187" s="95"/>
      <c r="C187" s="95"/>
      <c r="D187" s="96"/>
      <c r="E187" s="96"/>
      <c r="F187" s="113"/>
      <c r="G187" s="113"/>
      <c r="H187" s="113"/>
      <c r="I187" s="113"/>
      <c r="J187" s="96"/>
    </row>
    <row r="188" spans="2:10">
      <c r="B188" s="95"/>
      <c r="C188" s="95"/>
      <c r="D188" s="96"/>
      <c r="E188" s="96"/>
      <c r="F188" s="113"/>
      <c r="G188" s="113"/>
      <c r="H188" s="113"/>
      <c r="I188" s="113"/>
      <c r="J188" s="96"/>
    </row>
    <row r="189" spans="2:10">
      <c r="B189" s="95"/>
      <c r="C189" s="95"/>
      <c r="D189" s="96"/>
      <c r="E189" s="96"/>
      <c r="F189" s="113"/>
      <c r="G189" s="113"/>
      <c r="H189" s="113"/>
      <c r="I189" s="113"/>
      <c r="J189" s="96"/>
    </row>
    <row r="190" spans="2:10">
      <c r="B190" s="95"/>
      <c r="C190" s="95"/>
      <c r="D190" s="96"/>
      <c r="E190" s="96"/>
      <c r="F190" s="113"/>
      <c r="G190" s="113"/>
      <c r="H190" s="113"/>
      <c r="I190" s="113"/>
      <c r="J190" s="96"/>
    </row>
    <row r="191" spans="2:10">
      <c r="B191" s="95"/>
      <c r="C191" s="95"/>
      <c r="D191" s="96"/>
      <c r="E191" s="96"/>
      <c r="F191" s="113"/>
      <c r="G191" s="113"/>
      <c r="H191" s="113"/>
      <c r="I191" s="113"/>
      <c r="J191" s="96"/>
    </row>
    <row r="192" spans="2:10">
      <c r="B192" s="95"/>
      <c r="C192" s="95"/>
      <c r="D192" s="96"/>
      <c r="E192" s="96"/>
      <c r="F192" s="113"/>
      <c r="G192" s="113"/>
      <c r="H192" s="113"/>
      <c r="I192" s="113"/>
      <c r="J192" s="96"/>
    </row>
    <row r="193" spans="2:10">
      <c r="B193" s="95"/>
      <c r="C193" s="95"/>
      <c r="D193" s="96"/>
      <c r="E193" s="96"/>
      <c r="F193" s="113"/>
      <c r="G193" s="113"/>
      <c r="H193" s="113"/>
      <c r="I193" s="113"/>
      <c r="J193" s="96"/>
    </row>
    <row r="194" spans="2:10">
      <c r="B194" s="95"/>
      <c r="C194" s="95"/>
      <c r="D194" s="96"/>
      <c r="E194" s="96"/>
      <c r="F194" s="113"/>
      <c r="G194" s="113"/>
      <c r="H194" s="113"/>
      <c r="I194" s="113"/>
      <c r="J194" s="96"/>
    </row>
    <row r="195" spans="2:10">
      <c r="B195" s="95"/>
      <c r="C195" s="95"/>
      <c r="D195" s="96"/>
      <c r="E195" s="96"/>
      <c r="F195" s="113"/>
      <c r="G195" s="113"/>
      <c r="H195" s="113"/>
      <c r="I195" s="113"/>
      <c r="J195" s="96"/>
    </row>
    <row r="196" spans="2:10">
      <c r="B196" s="95"/>
      <c r="C196" s="95"/>
      <c r="D196" s="96"/>
      <c r="E196" s="96"/>
      <c r="F196" s="113"/>
      <c r="G196" s="113"/>
      <c r="H196" s="113"/>
      <c r="I196" s="113"/>
      <c r="J196" s="96"/>
    </row>
    <row r="197" spans="2:10">
      <c r="B197" s="95"/>
      <c r="C197" s="95"/>
      <c r="D197" s="96"/>
      <c r="E197" s="96"/>
      <c r="F197" s="113"/>
      <c r="G197" s="113"/>
      <c r="H197" s="113"/>
      <c r="I197" s="113"/>
      <c r="J197" s="96"/>
    </row>
    <row r="198" spans="2:10">
      <c r="B198" s="95"/>
      <c r="C198" s="95"/>
      <c r="D198" s="96"/>
      <c r="E198" s="96"/>
      <c r="F198" s="113"/>
      <c r="G198" s="113"/>
      <c r="H198" s="113"/>
      <c r="I198" s="113"/>
      <c r="J198" s="96"/>
    </row>
    <row r="199" spans="2:10">
      <c r="B199" s="95"/>
      <c r="C199" s="95"/>
      <c r="D199" s="96"/>
      <c r="E199" s="96"/>
      <c r="F199" s="113"/>
      <c r="G199" s="113"/>
      <c r="H199" s="113"/>
      <c r="I199" s="113"/>
      <c r="J199" s="96"/>
    </row>
    <row r="200" spans="2:10">
      <c r="B200" s="95"/>
      <c r="C200" s="95"/>
      <c r="D200" s="96"/>
      <c r="E200" s="96"/>
      <c r="F200" s="113"/>
      <c r="G200" s="113"/>
      <c r="H200" s="113"/>
      <c r="I200" s="113"/>
      <c r="J200" s="9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134</v>
      </c>
      <c r="C1" s="46" t="s" vm="1">
        <v>213</v>
      </c>
    </row>
    <row r="2" spans="2:11">
      <c r="B2" s="46" t="s">
        <v>133</v>
      </c>
      <c r="C2" s="46" t="s">
        <v>2371</v>
      </c>
    </row>
    <row r="3" spans="2:11">
      <c r="B3" s="46" t="s">
        <v>135</v>
      </c>
      <c r="C3" s="68" t="s">
        <v>2384</v>
      </c>
    </row>
    <row r="4" spans="2:11">
      <c r="B4" s="46" t="s">
        <v>136</v>
      </c>
      <c r="C4" s="68">
        <v>14244</v>
      </c>
    </row>
    <row r="6" spans="2:11" ht="26.25" customHeight="1">
      <c r="B6" s="132" t="s">
        <v>166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1" s="3" customFormat="1" ht="63">
      <c r="B7" s="47" t="s">
        <v>104</v>
      </c>
      <c r="C7" s="49" t="s">
        <v>105</v>
      </c>
      <c r="D7" s="49" t="s">
        <v>14</v>
      </c>
      <c r="E7" s="49" t="s">
        <v>15</v>
      </c>
      <c r="F7" s="49" t="s">
        <v>52</v>
      </c>
      <c r="G7" s="49" t="s">
        <v>91</v>
      </c>
      <c r="H7" s="49" t="s">
        <v>49</v>
      </c>
      <c r="I7" s="49" t="s">
        <v>99</v>
      </c>
      <c r="J7" s="49" t="s">
        <v>137</v>
      </c>
      <c r="K7" s="64" t="s">
        <v>138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8" t="s">
        <v>2377</v>
      </c>
      <c r="C10" s="89"/>
      <c r="D10" s="89"/>
      <c r="E10" s="89"/>
      <c r="F10" s="89"/>
      <c r="G10" s="89"/>
      <c r="H10" s="89"/>
      <c r="I10" s="109">
        <v>0</v>
      </c>
      <c r="J10" s="110">
        <v>0</v>
      </c>
      <c r="K10" s="110">
        <v>0</v>
      </c>
    </row>
    <row r="11" spans="2:11" ht="21" customHeight="1">
      <c r="B11" s="124"/>
      <c r="C11" s="89"/>
      <c r="D11" s="89"/>
      <c r="E11" s="89"/>
      <c r="F11" s="89"/>
      <c r="G11" s="89"/>
      <c r="H11" s="89"/>
      <c r="I11" s="89"/>
      <c r="J11" s="89"/>
      <c r="K11" s="89"/>
    </row>
    <row r="12" spans="2:11">
      <c r="B12" s="124"/>
      <c r="C12" s="89"/>
      <c r="D12" s="89"/>
      <c r="E12" s="89"/>
      <c r="F12" s="89"/>
      <c r="G12" s="89"/>
      <c r="H12" s="89"/>
      <c r="I12" s="89"/>
      <c r="J12" s="89"/>
      <c r="K12" s="89"/>
    </row>
    <row r="13" spans="2:11"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2:11"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2:11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95"/>
      <c r="C110" s="95"/>
      <c r="D110" s="113"/>
      <c r="E110" s="113"/>
      <c r="F110" s="113"/>
      <c r="G110" s="113"/>
      <c r="H110" s="113"/>
      <c r="I110" s="96"/>
      <c r="J110" s="96"/>
      <c r="K110" s="96"/>
    </row>
    <row r="111" spans="2:11">
      <c r="B111" s="95"/>
      <c r="C111" s="95"/>
      <c r="D111" s="113"/>
      <c r="E111" s="113"/>
      <c r="F111" s="113"/>
      <c r="G111" s="113"/>
      <c r="H111" s="113"/>
      <c r="I111" s="96"/>
      <c r="J111" s="96"/>
      <c r="K111" s="96"/>
    </row>
    <row r="112" spans="2:11">
      <c r="B112" s="95"/>
      <c r="C112" s="95"/>
      <c r="D112" s="113"/>
      <c r="E112" s="113"/>
      <c r="F112" s="113"/>
      <c r="G112" s="113"/>
      <c r="H112" s="113"/>
      <c r="I112" s="96"/>
      <c r="J112" s="96"/>
      <c r="K112" s="96"/>
    </row>
    <row r="113" spans="2:11">
      <c r="B113" s="95"/>
      <c r="C113" s="95"/>
      <c r="D113" s="113"/>
      <c r="E113" s="113"/>
      <c r="F113" s="113"/>
      <c r="G113" s="113"/>
      <c r="H113" s="113"/>
      <c r="I113" s="96"/>
      <c r="J113" s="96"/>
      <c r="K113" s="96"/>
    </row>
    <row r="114" spans="2:11">
      <c r="B114" s="95"/>
      <c r="C114" s="95"/>
      <c r="D114" s="113"/>
      <c r="E114" s="113"/>
      <c r="F114" s="113"/>
      <c r="G114" s="113"/>
      <c r="H114" s="113"/>
      <c r="I114" s="96"/>
      <c r="J114" s="96"/>
      <c r="K114" s="96"/>
    </row>
    <row r="115" spans="2:11">
      <c r="B115" s="95"/>
      <c r="C115" s="95"/>
      <c r="D115" s="113"/>
      <c r="E115" s="113"/>
      <c r="F115" s="113"/>
      <c r="G115" s="113"/>
      <c r="H115" s="113"/>
      <c r="I115" s="96"/>
      <c r="J115" s="96"/>
      <c r="K115" s="96"/>
    </row>
    <row r="116" spans="2:11">
      <c r="B116" s="95"/>
      <c r="C116" s="95"/>
      <c r="D116" s="113"/>
      <c r="E116" s="113"/>
      <c r="F116" s="113"/>
      <c r="G116" s="113"/>
      <c r="H116" s="113"/>
      <c r="I116" s="96"/>
      <c r="J116" s="96"/>
      <c r="K116" s="96"/>
    </row>
    <row r="117" spans="2:11">
      <c r="B117" s="95"/>
      <c r="C117" s="95"/>
      <c r="D117" s="113"/>
      <c r="E117" s="113"/>
      <c r="F117" s="113"/>
      <c r="G117" s="113"/>
      <c r="H117" s="113"/>
      <c r="I117" s="96"/>
      <c r="J117" s="96"/>
      <c r="K117" s="96"/>
    </row>
    <row r="118" spans="2:11">
      <c r="B118" s="95"/>
      <c r="C118" s="95"/>
      <c r="D118" s="113"/>
      <c r="E118" s="113"/>
      <c r="F118" s="113"/>
      <c r="G118" s="113"/>
      <c r="H118" s="113"/>
      <c r="I118" s="96"/>
      <c r="J118" s="96"/>
      <c r="K118" s="96"/>
    </row>
    <row r="119" spans="2:11">
      <c r="B119" s="95"/>
      <c r="C119" s="95"/>
      <c r="D119" s="113"/>
      <c r="E119" s="113"/>
      <c r="F119" s="113"/>
      <c r="G119" s="113"/>
      <c r="H119" s="113"/>
      <c r="I119" s="96"/>
      <c r="J119" s="96"/>
      <c r="K119" s="96"/>
    </row>
    <row r="120" spans="2:11">
      <c r="B120" s="95"/>
      <c r="C120" s="95"/>
      <c r="D120" s="113"/>
      <c r="E120" s="113"/>
      <c r="F120" s="113"/>
      <c r="G120" s="113"/>
      <c r="H120" s="113"/>
      <c r="I120" s="96"/>
      <c r="J120" s="96"/>
      <c r="K120" s="96"/>
    </row>
    <row r="121" spans="2:11">
      <c r="B121" s="95"/>
      <c r="C121" s="95"/>
      <c r="D121" s="113"/>
      <c r="E121" s="113"/>
      <c r="F121" s="113"/>
      <c r="G121" s="113"/>
      <c r="H121" s="113"/>
      <c r="I121" s="96"/>
      <c r="J121" s="96"/>
      <c r="K121" s="96"/>
    </row>
    <row r="122" spans="2:11">
      <c r="B122" s="95"/>
      <c r="C122" s="95"/>
      <c r="D122" s="113"/>
      <c r="E122" s="113"/>
      <c r="F122" s="113"/>
      <c r="G122" s="113"/>
      <c r="H122" s="113"/>
      <c r="I122" s="96"/>
      <c r="J122" s="96"/>
      <c r="K122" s="96"/>
    </row>
    <row r="123" spans="2:11">
      <c r="B123" s="95"/>
      <c r="C123" s="95"/>
      <c r="D123" s="113"/>
      <c r="E123" s="113"/>
      <c r="F123" s="113"/>
      <c r="G123" s="113"/>
      <c r="H123" s="113"/>
      <c r="I123" s="96"/>
      <c r="J123" s="96"/>
      <c r="K123" s="96"/>
    </row>
    <row r="124" spans="2:11">
      <c r="B124" s="95"/>
      <c r="C124" s="95"/>
      <c r="D124" s="113"/>
      <c r="E124" s="113"/>
      <c r="F124" s="113"/>
      <c r="G124" s="113"/>
      <c r="H124" s="113"/>
      <c r="I124" s="96"/>
      <c r="J124" s="96"/>
      <c r="K124" s="96"/>
    </row>
    <row r="125" spans="2:11">
      <c r="B125" s="95"/>
      <c r="C125" s="95"/>
      <c r="D125" s="113"/>
      <c r="E125" s="113"/>
      <c r="F125" s="113"/>
      <c r="G125" s="113"/>
      <c r="H125" s="113"/>
      <c r="I125" s="96"/>
      <c r="J125" s="96"/>
      <c r="K125" s="96"/>
    </row>
    <row r="126" spans="2:11">
      <c r="B126" s="95"/>
      <c r="C126" s="95"/>
      <c r="D126" s="113"/>
      <c r="E126" s="113"/>
      <c r="F126" s="113"/>
      <c r="G126" s="113"/>
      <c r="H126" s="113"/>
      <c r="I126" s="96"/>
      <c r="J126" s="96"/>
      <c r="K126" s="96"/>
    </row>
    <row r="127" spans="2:11">
      <c r="B127" s="95"/>
      <c r="C127" s="95"/>
      <c r="D127" s="113"/>
      <c r="E127" s="113"/>
      <c r="F127" s="113"/>
      <c r="G127" s="113"/>
      <c r="H127" s="113"/>
      <c r="I127" s="96"/>
      <c r="J127" s="96"/>
      <c r="K127" s="96"/>
    </row>
    <row r="128" spans="2:11">
      <c r="B128" s="95"/>
      <c r="C128" s="95"/>
      <c r="D128" s="113"/>
      <c r="E128" s="113"/>
      <c r="F128" s="113"/>
      <c r="G128" s="113"/>
      <c r="H128" s="113"/>
      <c r="I128" s="96"/>
      <c r="J128" s="96"/>
      <c r="K128" s="96"/>
    </row>
    <row r="129" spans="2:11">
      <c r="B129" s="95"/>
      <c r="C129" s="95"/>
      <c r="D129" s="113"/>
      <c r="E129" s="113"/>
      <c r="F129" s="113"/>
      <c r="G129" s="113"/>
      <c r="H129" s="113"/>
      <c r="I129" s="96"/>
      <c r="J129" s="96"/>
      <c r="K129" s="96"/>
    </row>
    <row r="130" spans="2:11">
      <c r="B130" s="95"/>
      <c r="C130" s="95"/>
      <c r="D130" s="113"/>
      <c r="E130" s="113"/>
      <c r="F130" s="113"/>
      <c r="G130" s="113"/>
      <c r="H130" s="113"/>
      <c r="I130" s="96"/>
      <c r="J130" s="96"/>
      <c r="K130" s="96"/>
    </row>
    <row r="131" spans="2:11">
      <c r="B131" s="95"/>
      <c r="C131" s="95"/>
      <c r="D131" s="113"/>
      <c r="E131" s="113"/>
      <c r="F131" s="113"/>
      <c r="G131" s="113"/>
      <c r="H131" s="113"/>
      <c r="I131" s="96"/>
      <c r="J131" s="96"/>
      <c r="K131" s="96"/>
    </row>
    <row r="132" spans="2:11">
      <c r="B132" s="95"/>
      <c r="C132" s="95"/>
      <c r="D132" s="113"/>
      <c r="E132" s="113"/>
      <c r="F132" s="113"/>
      <c r="G132" s="113"/>
      <c r="H132" s="113"/>
      <c r="I132" s="96"/>
      <c r="J132" s="96"/>
      <c r="K132" s="96"/>
    </row>
    <row r="133" spans="2:11">
      <c r="B133" s="95"/>
      <c r="C133" s="95"/>
      <c r="D133" s="113"/>
      <c r="E133" s="113"/>
      <c r="F133" s="113"/>
      <c r="G133" s="113"/>
      <c r="H133" s="113"/>
      <c r="I133" s="96"/>
      <c r="J133" s="96"/>
      <c r="K133" s="96"/>
    </row>
    <row r="134" spans="2:11">
      <c r="B134" s="95"/>
      <c r="C134" s="95"/>
      <c r="D134" s="113"/>
      <c r="E134" s="113"/>
      <c r="F134" s="113"/>
      <c r="G134" s="113"/>
      <c r="H134" s="113"/>
      <c r="I134" s="96"/>
      <c r="J134" s="96"/>
      <c r="K134" s="96"/>
    </row>
    <row r="135" spans="2:11">
      <c r="B135" s="95"/>
      <c r="C135" s="95"/>
      <c r="D135" s="113"/>
      <c r="E135" s="113"/>
      <c r="F135" s="113"/>
      <c r="G135" s="113"/>
      <c r="H135" s="113"/>
      <c r="I135" s="96"/>
      <c r="J135" s="96"/>
      <c r="K135" s="96"/>
    </row>
    <row r="136" spans="2:11">
      <c r="B136" s="95"/>
      <c r="C136" s="95"/>
      <c r="D136" s="113"/>
      <c r="E136" s="113"/>
      <c r="F136" s="113"/>
      <c r="G136" s="113"/>
      <c r="H136" s="113"/>
      <c r="I136" s="96"/>
      <c r="J136" s="96"/>
      <c r="K136" s="96"/>
    </row>
    <row r="137" spans="2:11">
      <c r="B137" s="95"/>
      <c r="C137" s="95"/>
      <c r="D137" s="113"/>
      <c r="E137" s="113"/>
      <c r="F137" s="113"/>
      <c r="G137" s="113"/>
      <c r="H137" s="113"/>
      <c r="I137" s="96"/>
      <c r="J137" s="96"/>
      <c r="K137" s="96"/>
    </row>
    <row r="138" spans="2:11">
      <c r="B138" s="95"/>
      <c r="C138" s="95"/>
      <c r="D138" s="113"/>
      <c r="E138" s="113"/>
      <c r="F138" s="113"/>
      <c r="G138" s="113"/>
      <c r="H138" s="113"/>
      <c r="I138" s="96"/>
      <c r="J138" s="96"/>
      <c r="K138" s="96"/>
    </row>
    <row r="139" spans="2:11">
      <c r="B139" s="95"/>
      <c r="C139" s="95"/>
      <c r="D139" s="113"/>
      <c r="E139" s="113"/>
      <c r="F139" s="113"/>
      <c r="G139" s="113"/>
      <c r="H139" s="113"/>
      <c r="I139" s="96"/>
      <c r="J139" s="96"/>
      <c r="K139" s="96"/>
    </row>
    <row r="140" spans="2:11">
      <c r="B140" s="95"/>
      <c r="C140" s="95"/>
      <c r="D140" s="113"/>
      <c r="E140" s="113"/>
      <c r="F140" s="113"/>
      <c r="G140" s="113"/>
      <c r="H140" s="113"/>
      <c r="I140" s="96"/>
      <c r="J140" s="96"/>
      <c r="K140" s="96"/>
    </row>
    <row r="141" spans="2:11">
      <c r="B141" s="95"/>
      <c r="C141" s="95"/>
      <c r="D141" s="113"/>
      <c r="E141" s="113"/>
      <c r="F141" s="113"/>
      <c r="G141" s="113"/>
      <c r="H141" s="113"/>
      <c r="I141" s="96"/>
      <c r="J141" s="96"/>
      <c r="K141" s="96"/>
    </row>
    <row r="142" spans="2:11">
      <c r="B142" s="95"/>
      <c r="C142" s="95"/>
      <c r="D142" s="113"/>
      <c r="E142" s="113"/>
      <c r="F142" s="113"/>
      <c r="G142" s="113"/>
      <c r="H142" s="113"/>
      <c r="I142" s="96"/>
      <c r="J142" s="96"/>
      <c r="K142" s="96"/>
    </row>
    <row r="143" spans="2:11">
      <c r="B143" s="95"/>
      <c r="C143" s="95"/>
      <c r="D143" s="113"/>
      <c r="E143" s="113"/>
      <c r="F143" s="113"/>
      <c r="G143" s="113"/>
      <c r="H143" s="113"/>
      <c r="I143" s="96"/>
      <c r="J143" s="96"/>
      <c r="K143" s="96"/>
    </row>
    <row r="144" spans="2:11">
      <c r="B144" s="95"/>
      <c r="C144" s="95"/>
      <c r="D144" s="113"/>
      <c r="E144" s="113"/>
      <c r="F144" s="113"/>
      <c r="G144" s="113"/>
      <c r="H144" s="113"/>
      <c r="I144" s="96"/>
      <c r="J144" s="96"/>
      <c r="K144" s="96"/>
    </row>
    <row r="145" spans="2:11">
      <c r="B145" s="95"/>
      <c r="C145" s="95"/>
      <c r="D145" s="113"/>
      <c r="E145" s="113"/>
      <c r="F145" s="113"/>
      <c r="G145" s="113"/>
      <c r="H145" s="113"/>
      <c r="I145" s="96"/>
      <c r="J145" s="96"/>
      <c r="K145" s="96"/>
    </row>
    <row r="146" spans="2:11">
      <c r="B146" s="95"/>
      <c r="C146" s="95"/>
      <c r="D146" s="113"/>
      <c r="E146" s="113"/>
      <c r="F146" s="113"/>
      <c r="G146" s="113"/>
      <c r="H146" s="113"/>
      <c r="I146" s="96"/>
      <c r="J146" s="96"/>
      <c r="K146" s="96"/>
    </row>
    <row r="147" spans="2:11">
      <c r="B147" s="95"/>
      <c r="C147" s="95"/>
      <c r="D147" s="113"/>
      <c r="E147" s="113"/>
      <c r="F147" s="113"/>
      <c r="G147" s="113"/>
      <c r="H147" s="113"/>
      <c r="I147" s="96"/>
      <c r="J147" s="96"/>
      <c r="K147" s="96"/>
    </row>
    <row r="148" spans="2:11">
      <c r="B148" s="95"/>
      <c r="C148" s="95"/>
      <c r="D148" s="113"/>
      <c r="E148" s="113"/>
      <c r="F148" s="113"/>
      <c r="G148" s="113"/>
      <c r="H148" s="113"/>
      <c r="I148" s="96"/>
      <c r="J148" s="96"/>
      <c r="K148" s="96"/>
    </row>
    <row r="149" spans="2:11">
      <c r="B149" s="95"/>
      <c r="C149" s="95"/>
      <c r="D149" s="113"/>
      <c r="E149" s="113"/>
      <c r="F149" s="113"/>
      <c r="G149" s="113"/>
      <c r="H149" s="113"/>
      <c r="I149" s="96"/>
      <c r="J149" s="96"/>
      <c r="K149" s="96"/>
    </row>
    <row r="150" spans="2:11">
      <c r="B150" s="95"/>
      <c r="C150" s="95"/>
      <c r="D150" s="113"/>
      <c r="E150" s="113"/>
      <c r="F150" s="113"/>
      <c r="G150" s="113"/>
      <c r="H150" s="113"/>
      <c r="I150" s="96"/>
      <c r="J150" s="96"/>
      <c r="K150" s="96"/>
    </row>
    <row r="151" spans="2:11">
      <c r="B151" s="95"/>
      <c r="C151" s="95"/>
      <c r="D151" s="113"/>
      <c r="E151" s="113"/>
      <c r="F151" s="113"/>
      <c r="G151" s="113"/>
      <c r="H151" s="113"/>
      <c r="I151" s="96"/>
      <c r="J151" s="96"/>
      <c r="K151" s="96"/>
    </row>
    <row r="152" spans="2:11">
      <c r="B152" s="95"/>
      <c r="C152" s="95"/>
      <c r="D152" s="113"/>
      <c r="E152" s="113"/>
      <c r="F152" s="113"/>
      <c r="G152" s="113"/>
      <c r="H152" s="113"/>
      <c r="I152" s="96"/>
      <c r="J152" s="96"/>
      <c r="K152" s="96"/>
    </row>
    <row r="153" spans="2:11">
      <c r="B153" s="95"/>
      <c r="C153" s="95"/>
      <c r="D153" s="113"/>
      <c r="E153" s="113"/>
      <c r="F153" s="113"/>
      <c r="G153" s="113"/>
      <c r="H153" s="113"/>
      <c r="I153" s="96"/>
      <c r="J153" s="96"/>
      <c r="K153" s="96"/>
    </row>
    <row r="154" spans="2:11">
      <c r="B154" s="95"/>
      <c r="C154" s="95"/>
      <c r="D154" s="113"/>
      <c r="E154" s="113"/>
      <c r="F154" s="113"/>
      <c r="G154" s="113"/>
      <c r="H154" s="113"/>
      <c r="I154" s="96"/>
      <c r="J154" s="96"/>
      <c r="K154" s="96"/>
    </row>
    <row r="155" spans="2:11">
      <c r="B155" s="95"/>
      <c r="C155" s="95"/>
      <c r="D155" s="113"/>
      <c r="E155" s="113"/>
      <c r="F155" s="113"/>
      <c r="G155" s="113"/>
      <c r="H155" s="113"/>
      <c r="I155" s="96"/>
      <c r="J155" s="96"/>
      <c r="K155" s="96"/>
    </row>
    <row r="156" spans="2:11">
      <c r="B156" s="95"/>
      <c r="C156" s="95"/>
      <c r="D156" s="113"/>
      <c r="E156" s="113"/>
      <c r="F156" s="113"/>
      <c r="G156" s="113"/>
      <c r="H156" s="113"/>
      <c r="I156" s="96"/>
      <c r="J156" s="96"/>
      <c r="K156" s="96"/>
    </row>
    <row r="157" spans="2:11">
      <c r="B157" s="95"/>
      <c r="C157" s="95"/>
      <c r="D157" s="113"/>
      <c r="E157" s="113"/>
      <c r="F157" s="113"/>
      <c r="G157" s="113"/>
      <c r="H157" s="113"/>
      <c r="I157" s="96"/>
      <c r="J157" s="96"/>
      <c r="K157" s="96"/>
    </row>
    <row r="158" spans="2:11">
      <c r="B158" s="95"/>
      <c r="C158" s="95"/>
      <c r="D158" s="113"/>
      <c r="E158" s="113"/>
      <c r="F158" s="113"/>
      <c r="G158" s="113"/>
      <c r="H158" s="113"/>
      <c r="I158" s="96"/>
      <c r="J158" s="96"/>
      <c r="K158" s="96"/>
    </row>
    <row r="159" spans="2:11">
      <c r="B159" s="95"/>
      <c r="C159" s="95"/>
      <c r="D159" s="113"/>
      <c r="E159" s="113"/>
      <c r="F159" s="113"/>
      <c r="G159" s="113"/>
      <c r="H159" s="113"/>
      <c r="I159" s="96"/>
      <c r="J159" s="96"/>
      <c r="K159" s="96"/>
    </row>
    <row r="160" spans="2:11">
      <c r="B160" s="95"/>
      <c r="C160" s="95"/>
      <c r="D160" s="113"/>
      <c r="E160" s="113"/>
      <c r="F160" s="113"/>
      <c r="G160" s="113"/>
      <c r="H160" s="113"/>
      <c r="I160" s="96"/>
      <c r="J160" s="96"/>
      <c r="K160" s="96"/>
    </row>
    <row r="161" spans="2:11">
      <c r="B161" s="95"/>
      <c r="C161" s="95"/>
      <c r="D161" s="113"/>
      <c r="E161" s="113"/>
      <c r="F161" s="113"/>
      <c r="G161" s="113"/>
      <c r="H161" s="113"/>
      <c r="I161" s="96"/>
      <c r="J161" s="96"/>
      <c r="K161" s="96"/>
    </row>
    <row r="162" spans="2:11">
      <c r="B162" s="95"/>
      <c r="C162" s="95"/>
      <c r="D162" s="113"/>
      <c r="E162" s="113"/>
      <c r="F162" s="113"/>
      <c r="G162" s="113"/>
      <c r="H162" s="113"/>
      <c r="I162" s="96"/>
      <c r="J162" s="96"/>
      <c r="K162" s="96"/>
    </row>
    <row r="163" spans="2:11">
      <c r="B163" s="95"/>
      <c r="C163" s="95"/>
      <c r="D163" s="113"/>
      <c r="E163" s="113"/>
      <c r="F163" s="113"/>
      <c r="G163" s="113"/>
      <c r="H163" s="113"/>
      <c r="I163" s="96"/>
      <c r="J163" s="96"/>
      <c r="K163" s="96"/>
    </row>
    <row r="164" spans="2:11">
      <c r="B164" s="95"/>
      <c r="C164" s="95"/>
      <c r="D164" s="113"/>
      <c r="E164" s="113"/>
      <c r="F164" s="113"/>
      <c r="G164" s="113"/>
      <c r="H164" s="113"/>
      <c r="I164" s="96"/>
      <c r="J164" s="96"/>
      <c r="K164" s="96"/>
    </row>
    <row r="165" spans="2:11">
      <c r="B165" s="95"/>
      <c r="C165" s="95"/>
      <c r="D165" s="113"/>
      <c r="E165" s="113"/>
      <c r="F165" s="113"/>
      <c r="G165" s="113"/>
      <c r="H165" s="113"/>
      <c r="I165" s="96"/>
      <c r="J165" s="96"/>
      <c r="K165" s="96"/>
    </row>
    <row r="166" spans="2:11">
      <c r="B166" s="95"/>
      <c r="C166" s="95"/>
      <c r="D166" s="113"/>
      <c r="E166" s="113"/>
      <c r="F166" s="113"/>
      <c r="G166" s="113"/>
      <c r="H166" s="113"/>
      <c r="I166" s="96"/>
      <c r="J166" s="96"/>
      <c r="K166" s="96"/>
    </row>
    <row r="167" spans="2:11">
      <c r="B167" s="95"/>
      <c r="C167" s="95"/>
      <c r="D167" s="113"/>
      <c r="E167" s="113"/>
      <c r="F167" s="113"/>
      <c r="G167" s="113"/>
      <c r="H167" s="113"/>
      <c r="I167" s="96"/>
      <c r="J167" s="96"/>
      <c r="K167" s="96"/>
    </row>
    <row r="168" spans="2:11">
      <c r="B168" s="95"/>
      <c r="C168" s="95"/>
      <c r="D168" s="113"/>
      <c r="E168" s="113"/>
      <c r="F168" s="113"/>
      <c r="G168" s="113"/>
      <c r="H168" s="113"/>
      <c r="I168" s="96"/>
      <c r="J168" s="96"/>
      <c r="K168" s="96"/>
    </row>
    <row r="169" spans="2:11">
      <c r="B169" s="95"/>
      <c r="C169" s="95"/>
      <c r="D169" s="113"/>
      <c r="E169" s="113"/>
      <c r="F169" s="113"/>
      <c r="G169" s="113"/>
      <c r="H169" s="113"/>
      <c r="I169" s="96"/>
      <c r="J169" s="96"/>
      <c r="K169" s="96"/>
    </row>
    <row r="170" spans="2:11">
      <c r="B170" s="95"/>
      <c r="C170" s="95"/>
      <c r="D170" s="113"/>
      <c r="E170" s="113"/>
      <c r="F170" s="113"/>
      <c r="G170" s="113"/>
      <c r="H170" s="113"/>
      <c r="I170" s="96"/>
      <c r="J170" s="96"/>
      <c r="K170" s="96"/>
    </row>
    <row r="171" spans="2:11">
      <c r="B171" s="95"/>
      <c r="C171" s="95"/>
      <c r="D171" s="113"/>
      <c r="E171" s="113"/>
      <c r="F171" s="113"/>
      <c r="G171" s="113"/>
      <c r="H171" s="113"/>
      <c r="I171" s="96"/>
      <c r="J171" s="96"/>
      <c r="K171" s="96"/>
    </row>
    <row r="172" spans="2:11">
      <c r="B172" s="95"/>
      <c r="C172" s="95"/>
      <c r="D172" s="113"/>
      <c r="E172" s="113"/>
      <c r="F172" s="113"/>
      <c r="G172" s="113"/>
      <c r="H172" s="113"/>
      <c r="I172" s="96"/>
      <c r="J172" s="96"/>
      <c r="K172" s="96"/>
    </row>
    <row r="173" spans="2:11">
      <c r="B173" s="95"/>
      <c r="C173" s="95"/>
      <c r="D173" s="113"/>
      <c r="E173" s="113"/>
      <c r="F173" s="113"/>
      <c r="G173" s="113"/>
      <c r="H173" s="113"/>
      <c r="I173" s="96"/>
      <c r="J173" s="96"/>
      <c r="K173" s="96"/>
    </row>
    <row r="174" spans="2:11">
      <c r="B174" s="95"/>
      <c r="C174" s="95"/>
      <c r="D174" s="113"/>
      <c r="E174" s="113"/>
      <c r="F174" s="113"/>
      <c r="G174" s="113"/>
      <c r="H174" s="113"/>
      <c r="I174" s="96"/>
      <c r="J174" s="96"/>
      <c r="K174" s="96"/>
    </row>
    <row r="175" spans="2:11">
      <c r="B175" s="95"/>
      <c r="C175" s="95"/>
      <c r="D175" s="113"/>
      <c r="E175" s="113"/>
      <c r="F175" s="113"/>
      <c r="G175" s="113"/>
      <c r="H175" s="113"/>
      <c r="I175" s="96"/>
      <c r="J175" s="96"/>
      <c r="K175" s="96"/>
    </row>
    <row r="176" spans="2:11">
      <c r="B176" s="95"/>
      <c r="C176" s="95"/>
      <c r="D176" s="113"/>
      <c r="E176" s="113"/>
      <c r="F176" s="113"/>
      <c r="G176" s="113"/>
      <c r="H176" s="113"/>
      <c r="I176" s="96"/>
      <c r="J176" s="96"/>
      <c r="K176" s="96"/>
    </row>
    <row r="177" spans="2:11">
      <c r="B177" s="95"/>
      <c r="C177" s="95"/>
      <c r="D177" s="113"/>
      <c r="E177" s="113"/>
      <c r="F177" s="113"/>
      <c r="G177" s="113"/>
      <c r="H177" s="113"/>
      <c r="I177" s="96"/>
      <c r="J177" s="96"/>
      <c r="K177" s="96"/>
    </row>
    <row r="178" spans="2:11">
      <c r="B178" s="95"/>
      <c r="C178" s="95"/>
      <c r="D178" s="113"/>
      <c r="E178" s="113"/>
      <c r="F178" s="113"/>
      <c r="G178" s="113"/>
      <c r="H178" s="113"/>
      <c r="I178" s="96"/>
      <c r="J178" s="96"/>
      <c r="K178" s="96"/>
    </row>
    <row r="179" spans="2:11">
      <c r="B179" s="95"/>
      <c r="C179" s="95"/>
      <c r="D179" s="113"/>
      <c r="E179" s="113"/>
      <c r="F179" s="113"/>
      <c r="G179" s="113"/>
      <c r="H179" s="113"/>
      <c r="I179" s="96"/>
      <c r="J179" s="96"/>
      <c r="K179" s="96"/>
    </row>
    <row r="180" spans="2:11">
      <c r="B180" s="95"/>
      <c r="C180" s="95"/>
      <c r="D180" s="113"/>
      <c r="E180" s="113"/>
      <c r="F180" s="113"/>
      <c r="G180" s="113"/>
      <c r="H180" s="113"/>
      <c r="I180" s="96"/>
      <c r="J180" s="96"/>
      <c r="K180" s="96"/>
    </row>
    <row r="181" spans="2:11">
      <c r="B181" s="95"/>
      <c r="C181" s="95"/>
      <c r="D181" s="113"/>
      <c r="E181" s="113"/>
      <c r="F181" s="113"/>
      <c r="G181" s="113"/>
      <c r="H181" s="113"/>
      <c r="I181" s="96"/>
      <c r="J181" s="96"/>
      <c r="K181" s="96"/>
    </row>
    <row r="182" spans="2:11">
      <c r="B182" s="95"/>
      <c r="C182" s="95"/>
      <c r="D182" s="113"/>
      <c r="E182" s="113"/>
      <c r="F182" s="113"/>
      <c r="G182" s="113"/>
      <c r="H182" s="113"/>
      <c r="I182" s="96"/>
      <c r="J182" s="96"/>
      <c r="K182" s="96"/>
    </row>
    <row r="183" spans="2:11">
      <c r="B183" s="95"/>
      <c r="C183" s="95"/>
      <c r="D183" s="113"/>
      <c r="E183" s="113"/>
      <c r="F183" s="113"/>
      <c r="G183" s="113"/>
      <c r="H183" s="113"/>
      <c r="I183" s="96"/>
      <c r="J183" s="96"/>
      <c r="K183" s="96"/>
    </row>
    <row r="184" spans="2:11">
      <c r="B184" s="95"/>
      <c r="C184" s="95"/>
      <c r="D184" s="113"/>
      <c r="E184" s="113"/>
      <c r="F184" s="113"/>
      <c r="G184" s="113"/>
      <c r="H184" s="113"/>
      <c r="I184" s="96"/>
      <c r="J184" s="96"/>
      <c r="K184" s="96"/>
    </row>
    <row r="185" spans="2:11">
      <c r="B185" s="95"/>
      <c r="C185" s="95"/>
      <c r="D185" s="113"/>
      <c r="E185" s="113"/>
      <c r="F185" s="113"/>
      <c r="G185" s="113"/>
      <c r="H185" s="113"/>
      <c r="I185" s="96"/>
      <c r="J185" s="96"/>
      <c r="K185" s="96"/>
    </row>
    <row r="186" spans="2:11">
      <c r="B186" s="95"/>
      <c r="C186" s="95"/>
      <c r="D186" s="113"/>
      <c r="E186" s="113"/>
      <c r="F186" s="113"/>
      <c r="G186" s="113"/>
      <c r="H186" s="113"/>
      <c r="I186" s="96"/>
      <c r="J186" s="96"/>
      <c r="K186" s="96"/>
    </row>
    <row r="187" spans="2:11">
      <c r="B187" s="95"/>
      <c r="C187" s="95"/>
      <c r="D187" s="113"/>
      <c r="E187" s="113"/>
      <c r="F187" s="113"/>
      <c r="G187" s="113"/>
      <c r="H187" s="113"/>
      <c r="I187" s="96"/>
      <c r="J187" s="96"/>
      <c r="K187" s="96"/>
    </row>
    <row r="188" spans="2:11">
      <c r="B188" s="95"/>
      <c r="C188" s="95"/>
      <c r="D188" s="113"/>
      <c r="E188" s="113"/>
      <c r="F188" s="113"/>
      <c r="G188" s="113"/>
      <c r="H188" s="113"/>
      <c r="I188" s="96"/>
      <c r="J188" s="96"/>
      <c r="K188" s="96"/>
    </row>
    <row r="189" spans="2:11">
      <c r="B189" s="95"/>
      <c r="C189" s="95"/>
      <c r="D189" s="113"/>
      <c r="E189" s="113"/>
      <c r="F189" s="113"/>
      <c r="G189" s="113"/>
      <c r="H189" s="113"/>
      <c r="I189" s="96"/>
      <c r="J189" s="96"/>
      <c r="K189" s="96"/>
    </row>
    <row r="190" spans="2:11">
      <c r="B190" s="95"/>
      <c r="C190" s="95"/>
      <c r="D190" s="113"/>
      <c r="E190" s="113"/>
      <c r="F190" s="113"/>
      <c r="G190" s="113"/>
      <c r="H190" s="113"/>
      <c r="I190" s="96"/>
      <c r="J190" s="96"/>
      <c r="K190" s="96"/>
    </row>
    <row r="191" spans="2:11">
      <c r="B191" s="95"/>
      <c r="C191" s="95"/>
      <c r="D191" s="113"/>
      <c r="E191" s="113"/>
      <c r="F191" s="113"/>
      <c r="G191" s="113"/>
      <c r="H191" s="113"/>
      <c r="I191" s="96"/>
      <c r="J191" s="96"/>
      <c r="K191" s="96"/>
    </row>
    <row r="192" spans="2:11">
      <c r="B192" s="95"/>
      <c r="C192" s="95"/>
      <c r="D192" s="113"/>
      <c r="E192" s="113"/>
      <c r="F192" s="113"/>
      <c r="G192" s="113"/>
      <c r="H192" s="113"/>
      <c r="I192" s="96"/>
      <c r="J192" s="96"/>
      <c r="K192" s="96"/>
    </row>
    <row r="193" spans="2:11">
      <c r="B193" s="95"/>
      <c r="C193" s="95"/>
      <c r="D193" s="113"/>
      <c r="E193" s="113"/>
      <c r="F193" s="113"/>
      <c r="G193" s="113"/>
      <c r="H193" s="113"/>
      <c r="I193" s="96"/>
      <c r="J193" s="96"/>
      <c r="K193" s="96"/>
    </row>
    <row r="194" spans="2:11">
      <c r="B194" s="95"/>
      <c r="C194" s="95"/>
      <c r="D194" s="113"/>
      <c r="E194" s="113"/>
      <c r="F194" s="113"/>
      <c r="G194" s="113"/>
      <c r="H194" s="113"/>
      <c r="I194" s="96"/>
      <c r="J194" s="96"/>
      <c r="K194" s="96"/>
    </row>
    <row r="195" spans="2:11">
      <c r="B195" s="95"/>
      <c r="C195" s="95"/>
      <c r="D195" s="113"/>
      <c r="E195" s="113"/>
      <c r="F195" s="113"/>
      <c r="G195" s="113"/>
      <c r="H195" s="113"/>
      <c r="I195" s="96"/>
      <c r="J195" s="96"/>
      <c r="K195" s="96"/>
    </row>
    <row r="196" spans="2:11">
      <c r="B196" s="95"/>
      <c r="C196" s="95"/>
      <c r="D196" s="113"/>
      <c r="E196" s="113"/>
      <c r="F196" s="113"/>
      <c r="G196" s="113"/>
      <c r="H196" s="113"/>
      <c r="I196" s="96"/>
      <c r="J196" s="96"/>
      <c r="K196" s="96"/>
    </row>
    <row r="197" spans="2:11">
      <c r="B197" s="95"/>
      <c r="C197" s="95"/>
      <c r="D197" s="113"/>
      <c r="E197" s="113"/>
      <c r="F197" s="113"/>
      <c r="G197" s="113"/>
      <c r="H197" s="113"/>
      <c r="I197" s="96"/>
      <c r="J197" s="96"/>
      <c r="K197" s="96"/>
    </row>
    <row r="198" spans="2:11">
      <c r="B198" s="95"/>
      <c r="C198" s="95"/>
      <c r="D198" s="113"/>
      <c r="E198" s="113"/>
      <c r="F198" s="113"/>
      <c r="G198" s="113"/>
      <c r="H198" s="113"/>
      <c r="I198" s="96"/>
      <c r="J198" s="96"/>
      <c r="K198" s="96"/>
    </row>
    <row r="199" spans="2:11">
      <c r="B199" s="95"/>
      <c r="C199" s="95"/>
      <c r="D199" s="113"/>
      <c r="E199" s="113"/>
      <c r="F199" s="113"/>
      <c r="G199" s="113"/>
      <c r="H199" s="113"/>
      <c r="I199" s="96"/>
      <c r="J199" s="96"/>
      <c r="K199" s="96"/>
    </row>
    <row r="200" spans="2:11">
      <c r="B200" s="95"/>
      <c r="C200" s="95"/>
      <c r="D200" s="113"/>
      <c r="E200" s="113"/>
      <c r="F200" s="113"/>
      <c r="G200" s="113"/>
      <c r="H200" s="113"/>
      <c r="I200" s="96"/>
      <c r="J200" s="96"/>
      <c r="K200" s="96"/>
    </row>
    <row r="201" spans="2:11">
      <c r="B201" s="95"/>
      <c r="C201" s="95"/>
      <c r="D201" s="113"/>
      <c r="E201" s="113"/>
      <c r="F201" s="113"/>
      <c r="G201" s="113"/>
      <c r="H201" s="113"/>
      <c r="I201" s="96"/>
      <c r="J201" s="96"/>
      <c r="K201" s="96"/>
    </row>
    <row r="202" spans="2:11">
      <c r="B202" s="95"/>
      <c r="C202" s="95"/>
      <c r="D202" s="113"/>
      <c r="E202" s="113"/>
      <c r="F202" s="113"/>
      <c r="G202" s="113"/>
      <c r="H202" s="113"/>
      <c r="I202" s="96"/>
      <c r="J202" s="96"/>
      <c r="K202" s="96"/>
    </row>
    <row r="203" spans="2:11">
      <c r="B203" s="95"/>
      <c r="C203" s="95"/>
      <c r="D203" s="113"/>
      <c r="E203" s="113"/>
      <c r="F203" s="113"/>
      <c r="G203" s="113"/>
      <c r="H203" s="113"/>
      <c r="I203" s="96"/>
      <c r="J203" s="96"/>
      <c r="K203" s="96"/>
    </row>
    <row r="204" spans="2:11">
      <c r="B204" s="95"/>
      <c r="C204" s="95"/>
      <c r="D204" s="113"/>
      <c r="E204" s="113"/>
      <c r="F204" s="113"/>
      <c r="G204" s="113"/>
      <c r="H204" s="113"/>
      <c r="I204" s="96"/>
      <c r="J204" s="96"/>
      <c r="K204" s="96"/>
    </row>
    <row r="205" spans="2:11">
      <c r="B205" s="95"/>
      <c r="C205" s="95"/>
      <c r="D205" s="113"/>
      <c r="E205" s="113"/>
      <c r="F205" s="113"/>
      <c r="G205" s="113"/>
      <c r="H205" s="113"/>
      <c r="I205" s="96"/>
      <c r="J205" s="96"/>
      <c r="K205" s="96"/>
    </row>
    <row r="206" spans="2:11">
      <c r="B206" s="95"/>
      <c r="C206" s="95"/>
      <c r="D206" s="113"/>
      <c r="E206" s="113"/>
      <c r="F206" s="113"/>
      <c r="G206" s="113"/>
      <c r="H206" s="113"/>
      <c r="I206" s="96"/>
      <c r="J206" s="96"/>
      <c r="K206" s="96"/>
    </row>
    <row r="207" spans="2:11">
      <c r="B207" s="95"/>
      <c r="C207" s="95"/>
      <c r="D207" s="113"/>
      <c r="E207" s="113"/>
      <c r="F207" s="113"/>
      <c r="G207" s="113"/>
      <c r="H207" s="113"/>
      <c r="I207" s="96"/>
      <c r="J207" s="96"/>
      <c r="K207" s="96"/>
    </row>
    <row r="208" spans="2:11">
      <c r="B208" s="95"/>
      <c r="C208" s="95"/>
      <c r="D208" s="113"/>
      <c r="E208" s="113"/>
      <c r="F208" s="113"/>
      <c r="G208" s="113"/>
      <c r="H208" s="113"/>
      <c r="I208" s="96"/>
      <c r="J208" s="96"/>
      <c r="K208" s="96"/>
    </row>
    <row r="209" spans="2:11">
      <c r="B209" s="95"/>
      <c r="C209" s="95"/>
      <c r="D209" s="113"/>
      <c r="E209" s="113"/>
      <c r="F209" s="113"/>
      <c r="G209" s="113"/>
      <c r="H209" s="113"/>
      <c r="I209" s="96"/>
      <c r="J209" s="96"/>
      <c r="K209" s="96"/>
    </row>
    <row r="210" spans="2:11">
      <c r="B210" s="95"/>
      <c r="C210" s="95"/>
      <c r="D210" s="113"/>
      <c r="E210" s="113"/>
      <c r="F210" s="113"/>
      <c r="G210" s="113"/>
      <c r="H210" s="113"/>
      <c r="I210" s="96"/>
      <c r="J210" s="96"/>
      <c r="K210" s="96"/>
    </row>
    <row r="211" spans="2:11">
      <c r="B211" s="95"/>
      <c r="C211" s="95"/>
      <c r="D211" s="113"/>
      <c r="E211" s="113"/>
      <c r="F211" s="113"/>
      <c r="G211" s="113"/>
      <c r="H211" s="113"/>
      <c r="I211" s="96"/>
      <c r="J211" s="96"/>
      <c r="K211" s="96"/>
    </row>
    <row r="212" spans="2:11">
      <c r="B212" s="95"/>
      <c r="C212" s="95"/>
      <c r="D212" s="113"/>
      <c r="E212" s="113"/>
      <c r="F212" s="113"/>
      <c r="G212" s="113"/>
      <c r="H212" s="113"/>
      <c r="I212" s="96"/>
      <c r="J212" s="96"/>
      <c r="K212" s="96"/>
    </row>
    <row r="213" spans="2:11">
      <c r="B213" s="95"/>
      <c r="C213" s="95"/>
      <c r="D213" s="113"/>
      <c r="E213" s="113"/>
      <c r="F213" s="113"/>
      <c r="G213" s="113"/>
      <c r="H213" s="113"/>
      <c r="I213" s="96"/>
      <c r="J213" s="96"/>
      <c r="K213" s="96"/>
    </row>
    <row r="214" spans="2:11">
      <c r="B214" s="95"/>
      <c r="C214" s="95"/>
      <c r="D214" s="113"/>
      <c r="E214" s="113"/>
      <c r="F214" s="113"/>
      <c r="G214" s="113"/>
      <c r="H214" s="113"/>
      <c r="I214" s="96"/>
      <c r="J214" s="96"/>
      <c r="K214" s="96"/>
    </row>
    <row r="215" spans="2:11">
      <c r="B215" s="95"/>
      <c r="C215" s="95"/>
      <c r="D215" s="113"/>
      <c r="E215" s="113"/>
      <c r="F215" s="113"/>
      <c r="G215" s="113"/>
      <c r="H215" s="113"/>
      <c r="I215" s="96"/>
      <c r="J215" s="96"/>
      <c r="K215" s="96"/>
    </row>
    <row r="216" spans="2:11">
      <c r="B216" s="95"/>
      <c r="C216" s="95"/>
      <c r="D216" s="113"/>
      <c r="E216" s="113"/>
      <c r="F216" s="113"/>
      <c r="G216" s="113"/>
      <c r="H216" s="113"/>
      <c r="I216" s="96"/>
      <c r="J216" s="96"/>
      <c r="K216" s="96"/>
    </row>
    <row r="217" spans="2:11">
      <c r="B217" s="95"/>
      <c r="C217" s="95"/>
      <c r="D217" s="113"/>
      <c r="E217" s="113"/>
      <c r="F217" s="113"/>
      <c r="G217" s="113"/>
      <c r="H217" s="113"/>
      <c r="I217" s="96"/>
      <c r="J217" s="96"/>
      <c r="K217" s="96"/>
    </row>
    <row r="218" spans="2:11">
      <c r="B218" s="95"/>
      <c r="C218" s="95"/>
      <c r="D218" s="113"/>
      <c r="E218" s="113"/>
      <c r="F218" s="113"/>
      <c r="G218" s="113"/>
      <c r="H218" s="113"/>
      <c r="I218" s="96"/>
      <c r="J218" s="96"/>
      <c r="K218" s="96"/>
    </row>
    <row r="219" spans="2:11">
      <c r="B219" s="95"/>
      <c r="C219" s="95"/>
      <c r="D219" s="113"/>
      <c r="E219" s="113"/>
      <c r="F219" s="113"/>
      <c r="G219" s="113"/>
      <c r="H219" s="113"/>
      <c r="I219" s="96"/>
      <c r="J219" s="96"/>
      <c r="K219" s="96"/>
    </row>
    <row r="220" spans="2:11">
      <c r="B220" s="95"/>
      <c r="C220" s="95"/>
      <c r="D220" s="113"/>
      <c r="E220" s="113"/>
      <c r="F220" s="113"/>
      <c r="G220" s="113"/>
      <c r="H220" s="113"/>
      <c r="I220" s="96"/>
      <c r="J220" s="96"/>
      <c r="K220" s="96"/>
    </row>
    <row r="221" spans="2:11">
      <c r="B221" s="95"/>
      <c r="C221" s="95"/>
      <c r="D221" s="113"/>
      <c r="E221" s="113"/>
      <c r="F221" s="113"/>
      <c r="G221" s="113"/>
      <c r="H221" s="113"/>
      <c r="I221" s="96"/>
      <c r="J221" s="96"/>
      <c r="K221" s="96"/>
    </row>
    <row r="222" spans="2:11">
      <c r="B222" s="95"/>
      <c r="C222" s="95"/>
      <c r="D222" s="113"/>
      <c r="E222" s="113"/>
      <c r="F222" s="113"/>
      <c r="G222" s="113"/>
      <c r="H222" s="113"/>
      <c r="I222" s="96"/>
      <c r="J222" s="96"/>
      <c r="K222" s="96"/>
    </row>
    <row r="223" spans="2:11">
      <c r="B223" s="95"/>
      <c r="C223" s="95"/>
      <c r="D223" s="113"/>
      <c r="E223" s="113"/>
      <c r="F223" s="113"/>
      <c r="G223" s="113"/>
      <c r="H223" s="113"/>
      <c r="I223" s="96"/>
      <c r="J223" s="96"/>
      <c r="K223" s="96"/>
    </row>
    <row r="224" spans="2:11">
      <c r="B224" s="95"/>
      <c r="C224" s="95"/>
      <c r="D224" s="113"/>
      <c r="E224" s="113"/>
      <c r="F224" s="113"/>
      <c r="G224" s="113"/>
      <c r="H224" s="113"/>
      <c r="I224" s="96"/>
      <c r="J224" s="96"/>
      <c r="K224" s="96"/>
    </row>
    <row r="225" spans="2:11">
      <c r="B225" s="95"/>
      <c r="C225" s="95"/>
      <c r="D225" s="113"/>
      <c r="E225" s="113"/>
      <c r="F225" s="113"/>
      <c r="G225" s="113"/>
      <c r="H225" s="113"/>
      <c r="I225" s="96"/>
      <c r="J225" s="96"/>
      <c r="K225" s="96"/>
    </row>
    <row r="226" spans="2:11">
      <c r="B226" s="95"/>
      <c r="C226" s="95"/>
      <c r="D226" s="113"/>
      <c r="E226" s="113"/>
      <c r="F226" s="113"/>
      <c r="G226" s="113"/>
      <c r="H226" s="113"/>
      <c r="I226" s="96"/>
      <c r="J226" s="96"/>
      <c r="K226" s="96"/>
    </row>
    <row r="227" spans="2:11">
      <c r="B227" s="95"/>
      <c r="C227" s="95"/>
      <c r="D227" s="113"/>
      <c r="E227" s="113"/>
      <c r="F227" s="113"/>
      <c r="G227" s="113"/>
      <c r="H227" s="113"/>
      <c r="I227" s="96"/>
      <c r="J227" s="96"/>
      <c r="K227" s="96"/>
    </row>
    <row r="228" spans="2:11">
      <c r="B228" s="95"/>
      <c r="C228" s="95"/>
      <c r="D228" s="113"/>
      <c r="E228" s="113"/>
      <c r="F228" s="113"/>
      <c r="G228" s="113"/>
      <c r="H228" s="113"/>
      <c r="I228" s="96"/>
      <c r="J228" s="96"/>
      <c r="K228" s="96"/>
    </row>
    <row r="229" spans="2:11">
      <c r="B229" s="95"/>
      <c r="C229" s="95"/>
      <c r="D229" s="113"/>
      <c r="E229" s="113"/>
      <c r="F229" s="113"/>
      <c r="G229" s="113"/>
      <c r="H229" s="113"/>
      <c r="I229" s="96"/>
      <c r="J229" s="96"/>
      <c r="K229" s="96"/>
    </row>
    <row r="230" spans="2:11">
      <c r="B230" s="95"/>
      <c r="C230" s="95"/>
      <c r="D230" s="113"/>
      <c r="E230" s="113"/>
      <c r="F230" s="113"/>
      <c r="G230" s="113"/>
      <c r="H230" s="113"/>
      <c r="I230" s="96"/>
      <c r="J230" s="96"/>
      <c r="K230" s="96"/>
    </row>
    <row r="231" spans="2:11">
      <c r="B231" s="95"/>
      <c r="C231" s="95"/>
      <c r="D231" s="113"/>
      <c r="E231" s="113"/>
      <c r="F231" s="113"/>
      <c r="G231" s="113"/>
      <c r="H231" s="113"/>
      <c r="I231" s="96"/>
      <c r="J231" s="96"/>
      <c r="K231" s="96"/>
    </row>
    <row r="232" spans="2:11">
      <c r="B232" s="95"/>
      <c r="C232" s="95"/>
      <c r="D232" s="113"/>
      <c r="E232" s="113"/>
      <c r="F232" s="113"/>
      <c r="G232" s="113"/>
      <c r="H232" s="113"/>
      <c r="I232" s="96"/>
      <c r="J232" s="96"/>
      <c r="K232" s="96"/>
    </row>
    <row r="233" spans="2:11">
      <c r="B233" s="95"/>
      <c r="C233" s="95"/>
      <c r="D233" s="113"/>
      <c r="E233" s="113"/>
      <c r="F233" s="113"/>
      <c r="G233" s="113"/>
      <c r="H233" s="113"/>
      <c r="I233" s="96"/>
      <c r="J233" s="96"/>
      <c r="K233" s="96"/>
    </row>
    <row r="234" spans="2:11">
      <c r="B234" s="95"/>
      <c r="C234" s="95"/>
      <c r="D234" s="113"/>
      <c r="E234" s="113"/>
      <c r="F234" s="113"/>
      <c r="G234" s="113"/>
      <c r="H234" s="113"/>
      <c r="I234" s="96"/>
      <c r="J234" s="96"/>
      <c r="K234" s="96"/>
    </row>
    <row r="235" spans="2:11">
      <c r="B235" s="95"/>
      <c r="C235" s="95"/>
      <c r="D235" s="113"/>
      <c r="E235" s="113"/>
      <c r="F235" s="113"/>
      <c r="G235" s="113"/>
      <c r="H235" s="113"/>
      <c r="I235" s="96"/>
      <c r="J235" s="96"/>
      <c r="K235" s="96"/>
    </row>
    <row r="236" spans="2:11">
      <c r="B236" s="95"/>
      <c r="C236" s="95"/>
      <c r="D236" s="113"/>
      <c r="E236" s="113"/>
      <c r="F236" s="113"/>
      <c r="G236" s="113"/>
      <c r="H236" s="113"/>
      <c r="I236" s="96"/>
      <c r="J236" s="96"/>
      <c r="K236" s="96"/>
    </row>
    <row r="237" spans="2:11">
      <c r="B237" s="95"/>
      <c r="C237" s="95"/>
      <c r="D237" s="113"/>
      <c r="E237" s="113"/>
      <c r="F237" s="113"/>
      <c r="G237" s="113"/>
      <c r="H237" s="113"/>
      <c r="I237" s="96"/>
      <c r="J237" s="96"/>
      <c r="K237" s="96"/>
    </row>
    <row r="238" spans="2:11">
      <c r="B238" s="95"/>
      <c r="C238" s="95"/>
      <c r="D238" s="113"/>
      <c r="E238" s="113"/>
      <c r="F238" s="113"/>
      <c r="G238" s="113"/>
      <c r="H238" s="113"/>
      <c r="I238" s="96"/>
      <c r="J238" s="96"/>
      <c r="K238" s="96"/>
    </row>
    <row r="239" spans="2:11">
      <c r="B239" s="95"/>
      <c r="C239" s="95"/>
      <c r="D239" s="113"/>
      <c r="E239" s="113"/>
      <c r="F239" s="113"/>
      <c r="G239" s="113"/>
      <c r="H239" s="113"/>
      <c r="I239" s="96"/>
      <c r="J239" s="96"/>
      <c r="K239" s="96"/>
    </row>
    <row r="240" spans="2:11">
      <c r="B240" s="95"/>
      <c r="C240" s="95"/>
      <c r="D240" s="113"/>
      <c r="E240" s="113"/>
      <c r="F240" s="113"/>
      <c r="G240" s="113"/>
      <c r="H240" s="113"/>
      <c r="I240" s="96"/>
      <c r="J240" s="96"/>
      <c r="K240" s="96"/>
    </row>
    <row r="241" spans="2:11">
      <c r="B241" s="95"/>
      <c r="C241" s="95"/>
      <c r="D241" s="113"/>
      <c r="E241" s="113"/>
      <c r="F241" s="113"/>
      <c r="G241" s="113"/>
      <c r="H241" s="113"/>
      <c r="I241" s="96"/>
      <c r="J241" s="96"/>
      <c r="K241" s="96"/>
    </row>
    <row r="242" spans="2:11">
      <c r="B242" s="95"/>
      <c r="C242" s="95"/>
      <c r="D242" s="113"/>
      <c r="E242" s="113"/>
      <c r="F242" s="113"/>
      <c r="G242" s="113"/>
      <c r="H242" s="113"/>
      <c r="I242" s="96"/>
      <c r="J242" s="96"/>
      <c r="K242" s="96"/>
    </row>
    <row r="243" spans="2:11">
      <c r="B243" s="95"/>
      <c r="C243" s="95"/>
      <c r="D243" s="113"/>
      <c r="E243" s="113"/>
      <c r="F243" s="113"/>
      <c r="G243" s="113"/>
      <c r="H243" s="113"/>
      <c r="I243" s="96"/>
      <c r="J243" s="96"/>
      <c r="K243" s="96"/>
    </row>
    <row r="244" spans="2:11">
      <c r="B244" s="95"/>
      <c r="C244" s="95"/>
      <c r="D244" s="113"/>
      <c r="E244" s="113"/>
      <c r="F244" s="113"/>
      <c r="G244" s="113"/>
      <c r="H244" s="113"/>
      <c r="I244" s="96"/>
      <c r="J244" s="96"/>
      <c r="K244" s="96"/>
    </row>
    <row r="245" spans="2:11">
      <c r="B245" s="95"/>
      <c r="C245" s="95"/>
      <c r="D245" s="113"/>
      <c r="E245" s="113"/>
      <c r="F245" s="113"/>
      <c r="G245" s="113"/>
      <c r="H245" s="113"/>
      <c r="I245" s="96"/>
      <c r="J245" s="96"/>
      <c r="K245" s="96"/>
    </row>
    <row r="246" spans="2:11">
      <c r="B246" s="95"/>
      <c r="C246" s="95"/>
      <c r="D246" s="113"/>
      <c r="E246" s="113"/>
      <c r="F246" s="113"/>
      <c r="G246" s="113"/>
      <c r="H246" s="113"/>
      <c r="I246" s="96"/>
      <c r="J246" s="96"/>
      <c r="K246" s="96"/>
    </row>
    <row r="247" spans="2:11">
      <c r="B247" s="95"/>
      <c r="C247" s="95"/>
      <c r="D247" s="113"/>
      <c r="E247" s="113"/>
      <c r="F247" s="113"/>
      <c r="G247" s="113"/>
      <c r="H247" s="113"/>
      <c r="I247" s="96"/>
      <c r="J247" s="96"/>
      <c r="K247" s="96"/>
    </row>
    <row r="248" spans="2:11">
      <c r="B248" s="95"/>
      <c r="C248" s="95"/>
      <c r="D248" s="113"/>
      <c r="E248" s="113"/>
      <c r="F248" s="113"/>
      <c r="G248" s="113"/>
      <c r="H248" s="113"/>
      <c r="I248" s="96"/>
      <c r="J248" s="96"/>
      <c r="K248" s="96"/>
    </row>
    <row r="249" spans="2:11">
      <c r="B249" s="95"/>
      <c r="C249" s="95"/>
      <c r="D249" s="113"/>
      <c r="E249" s="113"/>
      <c r="F249" s="113"/>
      <c r="G249" s="113"/>
      <c r="H249" s="113"/>
      <c r="I249" s="96"/>
      <c r="J249" s="96"/>
      <c r="K249" s="96"/>
    </row>
    <row r="250" spans="2:11">
      <c r="B250" s="95"/>
      <c r="C250" s="95"/>
      <c r="D250" s="113"/>
      <c r="E250" s="113"/>
      <c r="F250" s="113"/>
      <c r="G250" s="113"/>
      <c r="H250" s="113"/>
      <c r="I250" s="96"/>
      <c r="J250" s="96"/>
      <c r="K250" s="96"/>
    </row>
    <row r="251" spans="2:11">
      <c r="B251" s="95"/>
      <c r="C251" s="95"/>
      <c r="D251" s="113"/>
      <c r="E251" s="113"/>
      <c r="F251" s="113"/>
      <c r="G251" s="113"/>
      <c r="H251" s="113"/>
      <c r="I251" s="96"/>
      <c r="J251" s="96"/>
      <c r="K251" s="96"/>
    </row>
    <row r="252" spans="2:11">
      <c r="B252" s="95"/>
      <c r="C252" s="95"/>
      <c r="D252" s="113"/>
      <c r="E252" s="113"/>
      <c r="F252" s="113"/>
      <c r="G252" s="113"/>
      <c r="H252" s="113"/>
      <c r="I252" s="96"/>
      <c r="J252" s="96"/>
      <c r="K252" s="96"/>
    </row>
    <row r="253" spans="2:11">
      <c r="B253" s="95"/>
      <c r="C253" s="95"/>
      <c r="D253" s="113"/>
      <c r="E253" s="113"/>
      <c r="F253" s="113"/>
      <c r="G253" s="113"/>
      <c r="H253" s="113"/>
      <c r="I253" s="96"/>
      <c r="J253" s="96"/>
      <c r="K253" s="96"/>
    </row>
    <row r="254" spans="2:11">
      <c r="B254" s="95"/>
      <c r="C254" s="95"/>
      <c r="D254" s="113"/>
      <c r="E254" s="113"/>
      <c r="F254" s="113"/>
      <c r="G254" s="113"/>
      <c r="H254" s="113"/>
      <c r="I254" s="96"/>
      <c r="J254" s="96"/>
      <c r="K254" s="96"/>
    </row>
    <row r="255" spans="2:11">
      <c r="B255" s="95"/>
      <c r="C255" s="95"/>
      <c r="D255" s="113"/>
      <c r="E255" s="113"/>
      <c r="F255" s="113"/>
      <c r="G255" s="113"/>
      <c r="H255" s="113"/>
      <c r="I255" s="96"/>
      <c r="J255" s="96"/>
      <c r="K255" s="96"/>
    </row>
    <row r="256" spans="2:11">
      <c r="B256" s="95"/>
      <c r="C256" s="95"/>
      <c r="D256" s="113"/>
      <c r="E256" s="113"/>
      <c r="F256" s="113"/>
      <c r="G256" s="113"/>
      <c r="H256" s="113"/>
      <c r="I256" s="96"/>
      <c r="J256" s="96"/>
      <c r="K256" s="96"/>
    </row>
    <row r="257" spans="2:11">
      <c r="B257" s="95"/>
      <c r="C257" s="95"/>
      <c r="D257" s="113"/>
      <c r="E257" s="113"/>
      <c r="F257" s="113"/>
      <c r="G257" s="113"/>
      <c r="H257" s="113"/>
      <c r="I257" s="96"/>
      <c r="J257" s="96"/>
      <c r="K257" s="96"/>
    </row>
    <row r="258" spans="2:11">
      <c r="B258" s="95"/>
      <c r="C258" s="95"/>
      <c r="D258" s="113"/>
      <c r="E258" s="113"/>
      <c r="F258" s="113"/>
      <c r="G258" s="113"/>
      <c r="H258" s="113"/>
      <c r="I258" s="96"/>
      <c r="J258" s="96"/>
      <c r="K258" s="96"/>
    </row>
    <row r="259" spans="2:11">
      <c r="B259" s="95"/>
      <c r="C259" s="95"/>
      <c r="D259" s="113"/>
      <c r="E259" s="113"/>
      <c r="F259" s="113"/>
      <c r="G259" s="113"/>
      <c r="H259" s="113"/>
      <c r="I259" s="96"/>
      <c r="J259" s="96"/>
      <c r="K259" s="96"/>
    </row>
    <row r="260" spans="2:11">
      <c r="B260" s="95"/>
      <c r="C260" s="95"/>
      <c r="D260" s="113"/>
      <c r="E260" s="113"/>
      <c r="F260" s="113"/>
      <c r="G260" s="113"/>
      <c r="H260" s="113"/>
      <c r="I260" s="96"/>
      <c r="J260" s="96"/>
      <c r="K260" s="96"/>
    </row>
    <row r="261" spans="2:11">
      <c r="B261" s="95"/>
      <c r="C261" s="95"/>
      <c r="D261" s="113"/>
      <c r="E261" s="113"/>
      <c r="F261" s="113"/>
      <c r="G261" s="113"/>
      <c r="H261" s="113"/>
      <c r="I261" s="96"/>
      <c r="J261" s="96"/>
      <c r="K261" s="96"/>
    </row>
    <row r="262" spans="2:11">
      <c r="B262" s="95"/>
      <c r="C262" s="95"/>
      <c r="D262" s="113"/>
      <c r="E262" s="113"/>
      <c r="F262" s="113"/>
      <c r="G262" s="113"/>
      <c r="H262" s="113"/>
      <c r="I262" s="96"/>
      <c r="J262" s="96"/>
      <c r="K262" s="96"/>
    </row>
    <row r="263" spans="2:11">
      <c r="B263" s="95"/>
      <c r="C263" s="95"/>
      <c r="D263" s="113"/>
      <c r="E263" s="113"/>
      <c r="F263" s="113"/>
      <c r="G263" s="113"/>
      <c r="H263" s="113"/>
      <c r="I263" s="96"/>
      <c r="J263" s="96"/>
      <c r="K263" s="96"/>
    </row>
    <row r="264" spans="2:11">
      <c r="B264" s="95"/>
      <c r="C264" s="95"/>
      <c r="D264" s="113"/>
      <c r="E264" s="113"/>
      <c r="F264" s="113"/>
      <c r="G264" s="113"/>
      <c r="H264" s="113"/>
      <c r="I264" s="96"/>
      <c r="J264" s="96"/>
      <c r="K264" s="96"/>
    </row>
    <row r="265" spans="2:11">
      <c r="B265" s="95"/>
      <c r="C265" s="95"/>
      <c r="D265" s="113"/>
      <c r="E265" s="113"/>
      <c r="F265" s="113"/>
      <c r="G265" s="113"/>
      <c r="H265" s="113"/>
      <c r="I265" s="96"/>
      <c r="J265" s="96"/>
      <c r="K265" s="96"/>
    </row>
    <row r="266" spans="2:11">
      <c r="B266" s="95"/>
      <c r="C266" s="95"/>
      <c r="D266" s="113"/>
      <c r="E266" s="113"/>
      <c r="F266" s="113"/>
      <c r="G266" s="113"/>
      <c r="H266" s="113"/>
      <c r="I266" s="96"/>
      <c r="J266" s="96"/>
      <c r="K266" s="96"/>
    </row>
    <row r="267" spans="2:11">
      <c r="B267" s="95"/>
      <c r="C267" s="95"/>
      <c r="D267" s="113"/>
      <c r="E267" s="113"/>
      <c r="F267" s="113"/>
      <c r="G267" s="113"/>
      <c r="H267" s="113"/>
      <c r="I267" s="96"/>
      <c r="J267" s="96"/>
      <c r="K267" s="96"/>
    </row>
    <row r="268" spans="2:11">
      <c r="B268" s="95"/>
      <c r="C268" s="95"/>
      <c r="D268" s="113"/>
      <c r="E268" s="113"/>
      <c r="F268" s="113"/>
      <c r="G268" s="113"/>
      <c r="H268" s="113"/>
      <c r="I268" s="96"/>
      <c r="J268" s="96"/>
      <c r="K268" s="96"/>
    </row>
    <row r="269" spans="2:11">
      <c r="B269" s="95"/>
      <c r="C269" s="95"/>
      <c r="D269" s="113"/>
      <c r="E269" s="113"/>
      <c r="F269" s="113"/>
      <c r="G269" s="113"/>
      <c r="H269" s="113"/>
      <c r="I269" s="96"/>
      <c r="J269" s="96"/>
      <c r="K269" s="96"/>
    </row>
    <row r="270" spans="2:11">
      <c r="B270" s="95"/>
      <c r="C270" s="95"/>
      <c r="D270" s="113"/>
      <c r="E270" s="113"/>
      <c r="F270" s="113"/>
      <c r="G270" s="113"/>
      <c r="H270" s="113"/>
      <c r="I270" s="96"/>
      <c r="J270" s="96"/>
      <c r="K270" s="96"/>
    </row>
    <row r="271" spans="2:11">
      <c r="B271" s="95"/>
      <c r="C271" s="95"/>
      <c r="D271" s="113"/>
      <c r="E271" s="113"/>
      <c r="F271" s="113"/>
      <c r="G271" s="113"/>
      <c r="H271" s="113"/>
      <c r="I271" s="96"/>
      <c r="J271" s="96"/>
      <c r="K271" s="96"/>
    </row>
    <row r="272" spans="2:11">
      <c r="B272" s="95"/>
      <c r="C272" s="95"/>
      <c r="D272" s="113"/>
      <c r="E272" s="113"/>
      <c r="F272" s="113"/>
      <c r="G272" s="113"/>
      <c r="H272" s="113"/>
      <c r="I272" s="96"/>
      <c r="J272" s="96"/>
      <c r="K272" s="96"/>
    </row>
    <row r="273" spans="2:11">
      <c r="B273" s="95"/>
      <c r="C273" s="95"/>
      <c r="D273" s="113"/>
      <c r="E273" s="113"/>
      <c r="F273" s="113"/>
      <c r="G273" s="113"/>
      <c r="H273" s="113"/>
      <c r="I273" s="96"/>
      <c r="J273" s="96"/>
      <c r="K273" s="96"/>
    </row>
    <row r="274" spans="2:11">
      <c r="B274" s="95"/>
      <c r="C274" s="95"/>
      <c r="D274" s="113"/>
      <c r="E274" s="113"/>
      <c r="F274" s="113"/>
      <c r="G274" s="113"/>
      <c r="H274" s="113"/>
      <c r="I274" s="96"/>
      <c r="J274" s="96"/>
      <c r="K274" s="96"/>
    </row>
    <row r="275" spans="2:11">
      <c r="B275" s="95"/>
      <c r="C275" s="95"/>
      <c r="D275" s="113"/>
      <c r="E275" s="113"/>
      <c r="F275" s="113"/>
      <c r="G275" s="113"/>
      <c r="H275" s="113"/>
      <c r="I275" s="96"/>
      <c r="J275" s="96"/>
      <c r="K275" s="96"/>
    </row>
    <row r="276" spans="2:11">
      <c r="B276" s="95"/>
      <c r="C276" s="95"/>
      <c r="D276" s="113"/>
      <c r="E276" s="113"/>
      <c r="F276" s="113"/>
      <c r="G276" s="113"/>
      <c r="H276" s="113"/>
      <c r="I276" s="96"/>
      <c r="J276" s="96"/>
      <c r="K276" s="96"/>
    </row>
    <row r="277" spans="2:11">
      <c r="B277" s="95"/>
      <c r="C277" s="95"/>
      <c r="D277" s="113"/>
      <c r="E277" s="113"/>
      <c r="F277" s="113"/>
      <c r="G277" s="113"/>
      <c r="H277" s="113"/>
      <c r="I277" s="96"/>
      <c r="J277" s="96"/>
      <c r="K277" s="96"/>
    </row>
    <row r="278" spans="2:11">
      <c r="B278" s="95"/>
      <c r="C278" s="95"/>
      <c r="D278" s="113"/>
      <c r="E278" s="113"/>
      <c r="F278" s="113"/>
      <c r="G278" s="113"/>
      <c r="H278" s="113"/>
      <c r="I278" s="96"/>
      <c r="J278" s="96"/>
      <c r="K278" s="96"/>
    </row>
    <row r="279" spans="2:11">
      <c r="B279" s="95"/>
      <c r="C279" s="95"/>
      <c r="D279" s="113"/>
      <c r="E279" s="113"/>
      <c r="F279" s="113"/>
      <c r="G279" s="113"/>
      <c r="H279" s="113"/>
      <c r="I279" s="96"/>
      <c r="J279" s="96"/>
      <c r="K279" s="96"/>
    </row>
    <row r="280" spans="2:11">
      <c r="B280" s="95"/>
      <c r="C280" s="95"/>
      <c r="D280" s="113"/>
      <c r="E280" s="113"/>
      <c r="F280" s="113"/>
      <c r="G280" s="113"/>
      <c r="H280" s="113"/>
      <c r="I280" s="96"/>
      <c r="J280" s="96"/>
      <c r="K280" s="96"/>
    </row>
    <row r="281" spans="2:11">
      <c r="B281" s="95"/>
      <c r="C281" s="95"/>
      <c r="D281" s="113"/>
      <c r="E281" s="113"/>
      <c r="F281" s="113"/>
      <c r="G281" s="113"/>
      <c r="H281" s="113"/>
      <c r="I281" s="96"/>
      <c r="J281" s="96"/>
      <c r="K281" s="96"/>
    </row>
    <row r="282" spans="2:11">
      <c r="B282" s="95"/>
      <c r="C282" s="95"/>
      <c r="D282" s="113"/>
      <c r="E282" s="113"/>
      <c r="F282" s="113"/>
      <c r="G282" s="113"/>
      <c r="H282" s="113"/>
      <c r="I282" s="96"/>
      <c r="J282" s="96"/>
      <c r="K282" s="96"/>
    </row>
    <row r="283" spans="2:11">
      <c r="B283" s="95"/>
      <c r="C283" s="95"/>
      <c r="D283" s="113"/>
      <c r="E283" s="113"/>
      <c r="F283" s="113"/>
      <c r="G283" s="113"/>
      <c r="H283" s="113"/>
      <c r="I283" s="96"/>
      <c r="J283" s="96"/>
      <c r="K283" s="96"/>
    </row>
    <row r="284" spans="2:11">
      <c r="B284" s="95"/>
      <c r="C284" s="95"/>
      <c r="D284" s="113"/>
      <c r="E284" s="113"/>
      <c r="F284" s="113"/>
      <c r="G284" s="113"/>
      <c r="H284" s="113"/>
      <c r="I284" s="96"/>
      <c r="J284" s="96"/>
      <c r="K284" s="96"/>
    </row>
    <row r="285" spans="2:11">
      <c r="B285" s="95"/>
      <c r="C285" s="95"/>
      <c r="D285" s="113"/>
      <c r="E285" s="113"/>
      <c r="F285" s="113"/>
      <c r="G285" s="113"/>
      <c r="H285" s="113"/>
      <c r="I285" s="96"/>
      <c r="J285" s="96"/>
      <c r="K285" s="96"/>
    </row>
    <row r="286" spans="2:11">
      <c r="B286" s="95"/>
      <c r="C286" s="95"/>
      <c r="D286" s="113"/>
      <c r="E286" s="113"/>
      <c r="F286" s="113"/>
      <c r="G286" s="113"/>
      <c r="H286" s="113"/>
      <c r="I286" s="96"/>
      <c r="J286" s="96"/>
      <c r="K286" s="96"/>
    </row>
    <row r="287" spans="2:11">
      <c r="B287" s="95"/>
      <c r="C287" s="95"/>
      <c r="D287" s="113"/>
      <c r="E287" s="113"/>
      <c r="F287" s="113"/>
      <c r="G287" s="113"/>
      <c r="H287" s="113"/>
      <c r="I287" s="96"/>
      <c r="J287" s="96"/>
      <c r="K287" s="96"/>
    </row>
    <row r="288" spans="2:11">
      <c r="B288" s="95"/>
      <c r="C288" s="95"/>
      <c r="D288" s="113"/>
      <c r="E288" s="113"/>
      <c r="F288" s="113"/>
      <c r="G288" s="113"/>
      <c r="H288" s="113"/>
      <c r="I288" s="96"/>
      <c r="J288" s="96"/>
      <c r="K288" s="96"/>
    </row>
    <row r="289" spans="2:11">
      <c r="B289" s="95"/>
      <c r="C289" s="95"/>
      <c r="D289" s="113"/>
      <c r="E289" s="113"/>
      <c r="F289" s="113"/>
      <c r="G289" s="113"/>
      <c r="H289" s="113"/>
      <c r="I289" s="96"/>
      <c r="J289" s="96"/>
      <c r="K289" s="96"/>
    </row>
    <row r="290" spans="2:11">
      <c r="B290" s="95"/>
      <c r="C290" s="95"/>
      <c r="D290" s="113"/>
      <c r="E290" s="113"/>
      <c r="F290" s="113"/>
      <c r="G290" s="113"/>
      <c r="H290" s="113"/>
      <c r="I290" s="96"/>
      <c r="J290" s="96"/>
      <c r="K290" s="96"/>
    </row>
    <row r="291" spans="2:11">
      <c r="B291" s="95"/>
      <c r="C291" s="95"/>
      <c r="D291" s="113"/>
      <c r="E291" s="113"/>
      <c r="F291" s="113"/>
      <c r="G291" s="113"/>
      <c r="H291" s="113"/>
      <c r="I291" s="96"/>
      <c r="J291" s="96"/>
      <c r="K291" s="96"/>
    </row>
    <row r="292" spans="2:11">
      <c r="B292" s="95"/>
      <c r="C292" s="95"/>
      <c r="D292" s="113"/>
      <c r="E292" s="113"/>
      <c r="F292" s="113"/>
      <c r="G292" s="113"/>
      <c r="H292" s="113"/>
      <c r="I292" s="96"/>
      <c r="J292" s="96"/>
      <c r="K292" s="96"/>
    </row>
    <row r="293" spans="2:11">
      <c r="B293" s="95"/>
      <c r="C293" s="95"/>
      <c r="D293" s="113"/>
      <c r="E293" s="113"/>
      <c r="F293" s="113"/>
      <c r="G293" s="113"/>
      <c r="H293" s="113"/>
      <c r="I293" s="96"/>
      <c r="J293" s="96"/>
      <c r="K293" s="96"/>
    </row>
    <row r="294" spans="2:11">
      <c r="B294" s="95"/>
      <c r="C294" s="95"/>
      <c r="D294" s="113"/>
      <c r="E294" s="113"/>
      <c r="F294" s="113"/>
      <c r="G294" s="113"/>
      <c r="H294" s="113"/>
      <c r="I294" s="96"/>
      <c r="J294" s="96"/>
      <c r="K294" s="96"/>
    </row>
    <row r="295" spans="2:11">
      <c r="B295" s="95"/>
      <c r="C295" s="95"/>
      <c r="D295" s="113"/>
      <c r="E295" s="113"/>
      <c r="F295" s="113"/>
      <c r="G295" s="113"/>
      <c r="H295" s="113"/>
      <c r="I295" s="96"/>
      <c r="J295" s="96"/>
      <c r="K295" s="96"/>
    </row>
    <row r="296" spans="2:11">
      <c r="B296" s="95"/>
      <c r="C296" s="95"/>
      <c r="D296" s="113"/>
      <c r="E296" s="113"/>
      <c r="F296" s="113"/>
      <c r="G296" s="113"/>
      <c r="H296" s="113"/>
      <c r="I296" s="96"/>
      <c r="J296" s="96"/>
      <c r="K296" s="96"/>
    </row>
    <row r="297" spans="2:11">
      <c r="B297" s="95"/>
      <c r="C297" s="95"/>
      <c r="D297" s="113"/>
      <c r="E297" s="113"/>
      <c r="F297" s="113"/>
      <c r="G297" s="113"/>
      <c r="H297" s="113"/>
      <c r="I297" s="96"/>
      <c r="J297" s="96"/>
      <c r="K297" s="96"/>
    </row>
    <row r="298" spans="2:11">
      <c r="B298" s="95"/>
      <c r="C298" s="95"/>
      <c r="D298" s="113"/>
      <c r="E298" s="113"/>
      <c r="F298" s="113"/>
      <c r="G298" s="113"/>
      <c r="H298" s="113"/>
      <c r="I298" s="96"/>
      <c r="J298" s="96"/>
      <c r="K298" s="96"/>
    </row>
    <row r="299" spans="2:11">
      <c r="B299" s="95"/>
      <c r="C299" s="95"/>
      <c r="D299" s="113"/>
      <c r="E299" s="113"/>
      <c r="F299" s="113"/>
      <c r="G299" s="113"/>
      <c r="H299" s="113"/>
      <c r="I299" s="96"/>
      <c r="J299" s="96"/>
      <c r="K299" s="96"/>
    </row>
    <row r="300" spans="2:11">
      <c r="B300" s="95"/>
      <c r="C300" s="95"/>
      <c r="D300" s="113"/>
      <c r="E300" s="113"/>
      <c r="F300" s="113"/>
      <c r="G300" s="113"/>
      <c r="H300" s="113"/>
      <c r="I300" s="96"/>
      <c r="J300" s="96"/>
      <c r="K300" s="96"/>
    </row>
    <row r="301" spans="2:11">
      <c r="B301" s="95"/>
      <c r="C301" s="95"/>
      <c r="D301" s="113"/>
      <c r="E301" s="113"/>
      <c r="F301" s="113"/>
      <c r="G301" s="113"/>
      <c r="H301" s="113"/>
      <c r="I301" s="96"/>
      <c r="J301" s="96"/>
      <c r="K301" s="96"/>
    </row>
    <row r="302" spans="2:11">
      <c r="B302" s="95"/>
      <c r="C302" s="95"/>
      <c r="D302" s="113"/>
      <c r="E302" s="113"/>
      <c r="F302" s="113"/>
      <c r="G302" s="113"/>
      <c r="H302" s="113"/>
      <c r="I302" s="96"/>
      <c r="J302" s="96"/>
      <c r="K302" s="96"/>
    </row>
    <row r="303" spans="2:11">
      <c r="B303" s="95"/>
      <c r="C303" s="95"/>
      <c r="D303" s="113"/>
      <c r="E303" s="113"/>
      <c r="F303" s="113"/>
      <c r="G303" s="113"/>
      <c r="H303" s="113"/>
      <c r="I303" s="96"/>
      <c r="J303" s="96"/>
      <c r="K303" s="96"/>
    </row>
    <row r="304" spans="2:11">
      <c r="B304" s="95"/>
      <c r="C304" s="95"/>
      <c r="D304" s="113"/>
      <c r="E304" s="113"/>
      <c r="F304" s="113"/>
      <c r="G304" s="113"/>
      <c r="H304" s="113"/>
      <c r="I304" s="96"/>
      <c r="J304" s="96"/>
      <c r="K304" s="96"/>
    </row>
    <row r="305" spans="2:11">
      <c r="B305" s="95"/>
      <c r="C305" s="95"/>
      <c r="D305" s="113"/>
      <c r="E305" s="113"/>
      <c r="F305" s="113"/>
      <c r="G305" s="113"/>
      <c r="H305" s="113"/>
      <c r="I305" s="96"/>
      <c r="J305" s="96"/>
      <c r="K305" s="96"/>
    </row>
    <row r="306" spans="2:11">
      <c r="B306" s="95"/>
      <c r="C306" s="95"/>
      <c r="D306" s="113"/>
      <c r="E306" s="113"/>
      <c r="F306" s="113"/>
      <c r="G306" s="113"/>
      <c r="H306" s="113"/>
      <c r="I306" s="96"/>
      <c r="J306" s="96"/>
      <c r="K306" s="96"/>
    </row>
    <row r="307" spans="2:11">
      <c r="B307" s="95"/>
      <c r="C307" s="95"/>
      <c r="D307" s="113"/>
      <c r="E307" s="113"/>
      <c r="F307" s="113"/>
      <c r="G307" s="113"/>
      <c r="H307" s="113"/>
      <c r="I307" s="96"/>
      <c r="J307" s="96"/>
      <c r="K307" s="96"/>
    </row>
    <row r="308" spans="2:11">
      <c r="B308" s="95"/>
      <c r="C308" s="95"/>
      <c r="D308" s="113"/>
      <c r="E308" s="113"/>
      <c r="F308" s="113"/>
      <c r="G308" s="113"/>
      <c r="H308" s="113"/>
      <c r="I308" s="96"/>
      <c r="J308" s="96"/>
      <c r="K308" s="96"/>
    </row>
    <row r="309" spans="2:11">
      <c r="B309" s="95"/>
      <c r="C309" s="95"/>
      <c r="D309" s="113"/>
      <c r="E309" s="113"/>
      <c r="F309" s="113"/>
      <c r="G309" s="113"/>
      <c r="H309" s="113"/>
      <c r="I309" s="96"/>
      <c r="J309" s="96"/>
      <c r="K309" s="96"/>
    </row>
    <row r="310" spans="2:11">
      <c r="B310" s="95"/>
      <c r="C310" s="95"/>
      <c r="D310" s="113"/>
      <c r="E310" s="113"/>
      <c r="F310" s="113"/>
      <c r="G310" s="113"/>
      <c r="H310" s="113"/>
      <c r="I310" s="96"/>
      <c r="J310" s="96"/>
      <c r="K310" s="96"/>
    </row>
    <row r="311" spans="2:11">
      <c r="B311" s="95"/>
      <c r="C311" s="95"/>
      <c r="D311" s="113"/>
      <c r="E311" s="113"/>
      <c r="F311" s="113"/>
      <c r="G311" s="113"/>
      <c r="H311" s="113"/>
      <c r="I311" s="96"/>
      <c r="J311" s="96"/>
      <c r="K311" s="96"/>
    </row>
    <row r="312" spans="2:11">
      <c r="B312" s="95"/>
      <c r="C312" s="95"/>
      <c r="D312" s="113"/>
      <c r="E312" s="113"/>
      <c r="F312" s="113"/>
      <c r="G312" s="113"/>
      <c r="H312" s="113"/>
      <c r="I312" s="96"/>
      <c r="J312" s="96"/>
      <c r="K312" s="9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1"/>
  <sheetViews>
    <sheetView rightToLeft="1" workbookViewId="0">
      <selection activeCell="F18" sqref="F18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12.7109375" style="1" bestFit="1" customWidth="1"/>
    <col min="4" max="4" width="5.42578125" style="1" bestFit="1" customWidth="1"/>
    <col min="5" max="5" width="15" style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11.140625" style="1" customWidth="1"/>
    <col min="12" max="16384" width="9.140625" style="1"/>
  </cols>
  <sheetData>
    <row r="1" spans="2:15">
      <c r="B1" s="46" t="s">
        <v>134</v>
      </c>
      <c r="C1" s="46" t="s" vm="1">
        <v>213</v>
      </c>
    </row>
    <row r="2" spans="2:15">
      <c r="B2" s="46" t="s">
        <v>133</v>
      </c>
      <c r="C2" s="46" t="s">
        <v>2371</v>
      </c>
    </row>
    <row r="3" spans="2:15">
      <c r="B3" s="46" t="s">
        <v>135</v>
      </c>
      <c r="C3" s="68" t="s">
        <v>2384</v>
      </c>
    </row>
    <row r="4" spans="2:15">
      <c r="B4" s="46" t="s">
        <v>136</v>
      </c>
      <c r="C4" s="68">
        <v>14244</v>
      </c>
    </row>
    <row r="6" spans="2:15" ht="26.25" customHeight="1">
      <c r="B6" s="132" t="s">
        <v>167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2:15" s="3" customFormat="1" ht="63">
      <c r="B7" s="47" t="s">
        <v>104</v>
      </c>
      <c r="C7" s="49" t="s">
        <v>40</v>
      </c>
      <c r="D7" s="49" t="s">
        <v>14</v>
      </c>
      <c r="E7" s="49" t="s">
        <v>15</v>
      </c>
      <c r="F7" s="49" t="s">
        <v>52</v>
      </c>
      <c r="G7" s="49" t="s">
        <v>91</v>
      </c>
      <c r="H7" s="49" t="s">
        <v>49</v>
      </c>
      <c r="I7" s="49" t="s">
        <v>99</v>
      </c>
      <c r="J7" s="49" t="s">
        <v>137</v>
      </c>
      <c r="K7" s="51" t="s">
        <v>138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8" t="s">
        <v>2378</v>
      </c>
      <c r="C10" s="89"/>
      <c r="D10" s="89"/>
      <c r="E10" s="89"/>
      <c r="F10" s="89"/>
      <c r="G10" s="89"/>
      <c r="H10" s="89"/>
      <c r="I10" s="109">
        <f>I11</f>
        <v>-0.10947965700000001</v>
      </c>
      <c r="J10" s="110">
        <f>IFERROR(I10/$I$10,0)</f>
        <v>1</v>
      </c>
      <c r="K10" s="110">
        <f>I10/'סכום נכסי הקרן'!$C$42</f>
        <v>-1.5516104305977557E-4</v>
      </c>
      <c r="O10" s="1"/>
    </row>
    <row r="11" spans="2:15" ht="21" customHeight="1">
      <c r="B11" s="125" t="s">
        <v>183</v>
      </c>
      <c r="C11" s="125"/>
      <c r="D11" s="125"/>
      <c r="E11" s="125"/>
      <c r="F11" s="125"/>
      <c r="G11" s="125"/>
      <c r="H11" s="126"/>
      <c r="I11" s="92">
        <f>SUM(I12:I13)</f>
        <v>-0.10947965700000001</v>
      </c>
      <c r="J11" s="110">
        <f t="shared" ref="J11:J12" si="0">IFERROR(I11/$I$10,0)</f>
        <v>1</v>
      </c>
      <c r="K11" s="110">
        <f>I11/'סכום נכסי הקרן'!$C$42</f>
        <v>-1.5516104305977557E-4</v>
      </c>
    </row>
    <row r="12" spans="2:15">
      <c r="B12" s="127" t="s">
        <v>513</v>
      </c>
      <c r="C12" s="127" t="s">
        <v>514</v>
      </c>
      <c r="D12" s="127" t="s">
        <v>516</v>
      </c>
      <c r="E12" s="127"/>
      <c r="F12" s="128">
        <v>0</v>
      </c>
      <c r="G12" s="127" t="s">
        <v>121</v>
      </c>
      <c r="H12" s="128">
        <v>0</v>
      </c>
      <c r="I12" s="92">
        <v>-9.5755991000000013E-2</v>
      </c>
      <c r="J12" s="110">
        <f t="shared" si="0"/>
        <v>0.87464642860545316</v>
      </c>
      <c r="K12" s="110">
        <f>I12/'סכום נכסי הקרן'!$C$42</f>
        <v>-1.3571105217092966E-4</v>
      </c>
    </row>
    <row r="13" spans="2:15">
      <c r="B13" s="127" t="s">
        <v>1298</v>
      </c>
      <c r="C13" s="127" t="s">
        <v>1299</v>
      </c>
      <c r="D13" s="127" t="s">
        <v>516</v>
      </c>
      <c r="E13" s="127"/>
      <c r="F13" s="128">
        <v>0</v>
      </c>
      <c r="G13" s="127" t="s">
        <v>121</v>
      </c>
      <c r="H13" s="128">
        <v>0</v>
      </c>
      <c r="I13" s="92">
        <v>-1.3723666000000001E-2</v>
      </c>
      <c r="J13" s="110">
        <f t="shared" ref="J13" si="1">IFERROR(I13/$I$10,0)</f>
        <v>0.12535357139454684</v>
      </c>
      <c r="K13" s="110">
        <f>I13/'סכום נכסי הקרן'!$C$42</f>
        <v>-1.9449990888845934E-5</v>
      </c>
    </row>
    <row r="14" spans="2:15"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2:15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95"/>
      <c r="C108" s="96"/>
      <c r="D108" s="113"/>
      <c r="E108" s="113"/>
      <c r="F108" s="113"/>
      <c r="G108" s="113"/>
      <c r="H108" s="113"/>
      <c r="I108" s="96"/>
      <c r="J108" s="96"/>
      <c r="K108" s="96"/>
    </row>
    <row r="109" spans="2:11">
      <c r="B109" s="95"/>
      <c r="C109" s="96"/>
      <c r="D109" s="113"/>
      <c r="E109" s="113"/>
      <c r="F109" s="113"/>
      <c r="G109" s="113"/>
      <c r="H109" s="113"/>
      <c r="I109" s="96"/>
      <c r="J109" s="96"/>
      <c r="K109" s="96"/>
    </row>
    <row r="110" spans="2:11">
      <c r="B110" s="95"/>
      <c r="C110" s="96"/>
      <c r="D110" s="113"/>
      <c r="E110" s="113"/>
      <c r="F110" s="113"/>
      <c r="G110" s="113"/>
      <c r="H110" s="113"/>
      <c r="I110" s="96"/>
      <c r="J110" s="96"/>
      <c r="K110" s="96"/>
    </row>
    <row r="111" spans="2:11">
      <c r="B111" s="95"/>
      <c r="C111" s="96"/>
      <c r="D111" s="113"/>
      <c r="E111" s="113"/>
      <c r="F111" s="113"/>
      <c r="G111" s="113"/>
      <c r="H111" s="113"/>
      <c r="I111" s="96"/>
      <c r="J111" s="96"/>
      <c r="K111" s="96"/>
    </row>
    <row r="112" spans="2:11">
      <c r="B112" s="95"/>
      <c r="C112" s="96"/>
      <c r="D112" s="113"/>
      <c r="E112" s="113"/>
      <c r="F112" s="113"/>
      <c r="G112" s="113"/>
      <c r="H112" s="113"/>
      <c r="I112" s="96"/>
      <c r="J112" s="96"/>
      <c r="K112" s="96"/>
    </row>
    <row r="113" spans="2:11">
      <c r="B113" s="95"/>
      <c r="C113" s="96"/>
      <c r="D113" s="113"/>
      <c r="E113" s="113"/>
      <c r="F113" s="113"/>
      <c r="G113" s="113"/>
      <c r="H113" s="113"/>
      <c r="I113" s="96"/>
      <c r="J113" s="96"/>
      <c r="K113" s="96"/>
    </row>
    <row r="114" spans="2:11">
      <c r="B114" s="95"/>
      <c r="C114" s="96"/>
      <c r="D114" s="113"/>
      <c r="E114" s="113"/>
      <c r="F114" s="113"/>
      <c r="G114" s="113"/>
      <c r="H114" s="113"/>
      <c r="I114" s="96"/>
      <c r="J114" s="96"/>
      <c r="K114" s="96"/>
    </row>
    <row r="115" spans="2:11">
      <c r="B115" s="95"/>
      <c r="C115" s="96"/>
      <c r="D115" s="113"/>
      <c r="E115" s="113"/>
      <c r="F115" s="113"/>
      <c r="G115" s="113"/>
      <c r="H115" s="113"/>
      <c r="I115" s="96"/>
      <c r="J115" s="96"/>
      <c r="K115" s="96"/>
    </row>
    <row r="116" spans="2:11">
      <c r="B116" s="95"/>
      <c r="C116" s="96"/>
      <c r="D116" s="113"/>
      <c r="E116" s="113"/>
      <c r="F116" s="113"/>
      <c r="G116" s="113"/>
      <c r="H116" s="113"/>
      <c r="I116" s="96"/>
      <c r="J116" s="96"/>
      <c r="K116" s="96"/>
    </row>
    <row r="117" spans="2:11">
      <c r="B117" s="95"/>
      <c r="C117" s="96"/>
      <c r="D117" s="113"/>
      <c r="E117" s="113"/>
      <c r="F117" s="113"/>
      <c r="G117" s="113"/>
      <c r="H117" s="113"/>
      <c r="I117" s="96"/>
      <c r="J117" s="96"/>
      <c r="K117" s="96"/>
    </row>
    <row r="118" spans="2:11">
      <c r="B118" s="95"/>
      <c r="C118" s="96"/>
      <c r="D118" s="113"/>
      <c r="E118" s="113"/>
      <c r="F118" s="113"/>
      <c r="G118" s="113"/>
      <c r="H118" s="113"/>
      <c r="I118" s="96"/>
      <c r="J118" s="96"/>
      <c r="K118" s="96"/>
    </row>
    <row r="119" spans="2:11">
      <c r="B119" s="95"/>
      <c r="C119" s="96"/>
      <c r="D119" s="113"/>
      <c r="E119" s="113"/>
      <c r="F119" s="113"/>
      <c r="G119" s="113"/>
      <c r="H119" s="113"/>
      <c r="I119" s="96"/>
      <c r="J119" s="96"/>
      <c r="K119" s="96"/>
    </row>
    <row r="120" spans="2:11">
      <c r="B120" s="95"/>
      <c r="C120" s="96"/>
      <c r="D120" s="113"/>
      <c r="E120" s="113"/>
      <c r="F120" s="113"/>
      <c r="G120" s="113"/>
      <c r="H120" s="113"/>
      <c r="I120" s="96"/>
      <c r="J120" s="96"/>
      <c r="K120" s="96"/>
    </row>
    <row r="121" spans="2:11">
      <c r="B121" s="95"/>
      <c r="C121" s="96"/>
      <c r="D121" s="113"/>
      <c r="E121" s="113"/>
      <c r="F121" s="113"/>
      <c r="G121" s="113"/>
      <c r="H121" s="113"/>
      <c r="I121" s="96"/>
      <c r="J121" s="96"/>
      <c r="K121" s="96"/>
    </row>
    <row r="122" spans="2:11">
      <c r="B122" s="95"/>
      <c r="C122" s="96"/>
      <c r="D122" s="113"/>
      <c r="E122" s="113"/>
      <c r="F122" s="113"/>
      <c r="G122" s="113"/>
      <c r="H122" s="113"/>
      <c r="I122" s="96"/>
      <c r="J122" s="96"/>
      <c r="K122" s="96"/>
    </row>
    <row r="123" spans="2:11">
      <c r="B123" s="95"/>
      <c r="C123" s="96"/>
      <c r="D123" s="113"/>
      <c r="E123" s="113"/>
      <c r="F123" s="113"/>
      <c r="G123" s="113"/>
      <c r="H123" s="113"/>
      <c r="I123" s="96"/>
      <c r="J123" s="96"/>
      <c r="K123" s="96"/>
    </row>
    <row r="124" spans="2:11">
      <c r="B124" s="95"/>
      <c r="C124" s="96"/>
      <c r="D124" s="113"/>
      <c r="E124" s="113"/>
      <c r="F124" s="113"/>
      <c r="G124" s="113"/>
      <c r="H124" s="113"/>
      <c r="I124" s="96"/>
      <c r="J124" s="96"/>
      <c r="K124" s="96"/>
    </row>
    <row r="125" spans="2:11">
      <c r="B125" s="95"/>
      <c r="C125" s="96"/>
      <c r="D125" s="113"/>
      <c r="E125" s="113"/>
      <c r="F125" s="113"/>
      <c r="G125" s="113"/>
      <c r="H125" s="113"/>
      <c r="I125" s="96"/>
      <c r="J125" s="96"/>
      <c r="K125" s="96"/>
    </row>
    <row r="126" spans="2:11">
      <c r="B126" s="95"/>
      <c r="C126" s="96"/>
      <c r="D126" s="113"/>
      <c r="E126" s="113"/>
      <c r="F126" s="113"/>
      <c r="G126" s="113"/>
      <c r="H126" s="113"/>
      <c r="I126" s="96"/>
      <c r="J126" s="96"/>
      <c r="K126" s="96"/>
    </row>
    <row r="127" spans="2:11">
      <c r="B127" s="95"/>
      <c r="C127" s="96"/>
      <c r="D127" s="113"/>
      <c r="E127" s="113"/>
      <c r="F127" s="113"/>
      <c r="G127" s="113"/>
      <c r="H127" s="113"/>
      <c r="I127" s="96"/>
      <c r="J127" s="96"/>
      <c r="K127" s="96"/>
    </row>
    <row r="128" spans="2:11">
      <c r="B128" s="95"/>
      <c r="C128" s="96"/>
      <c r="D128" s="113"/>
      <c r="E128" s="113"/>
      <c r="F128" s="113"/>
      <c r="G128" s="113"/>
      <c r="H128" s="113"/>
      <c r="I128" s="96"/>
      <c r="J128" s="96"/>
      <c r="K128" s="96"/>
    </row>
    <row r="129" spans="2:11">
      <c r="B129" s="95"/>
      <c r="C129" s="96"/>
      <c r="D129" s="113"/>
      <c r="E129" s="113"/>
      <c r="F129" s="113"/>
      <c r="G129" s="113"/>
      <c r="H129" s="113"/>
      <c r="I129" s="96"/>
      <c r="J129" s="96"/>
      <c r="K129" s="96"/>
    </row>
    <row r="130" spans="2:11">
      <c r="B130" s="95"/>
      <c r="C130" s="96"/>
      <c r="D130" s="113"/>
      <c r="E130" s="113"/>
      <c r="F130" s="113"/>
      <c r="G130" s="113"/>
      <c r="H130" s="113"/>
      <c r="I130" s="96"/>
      <c r="J130" s="96"/>
      <c r="K130" s="96"/>
    </row>
    <row r="131" spans="2:11">
      <c r="B131" s="95"/>
      <c r="C131" s="96"/>
      <c r="D131" s="113"/>
      <c r="E131" s="113"/>
      <c r="F131" s="113"/>
      <c r="G131" s="113"/>
      <c r="H131" s="113"/>
      <c r="I131" s="96"/>
      <c r="J131" s="96"/>
      <c r="K131" s="96"/>
    </row>
    <row r="132" spans="2:11">
      <c r="B132" s="95"/>
      <c r="C132" s="96"/>
      <c r="D132" s="113"/>
      <c r="E132" s="113"/>
      <c r="F132" s="113"/>
      <c r="G132" s="113"/>
      <c r="H132" s="113"/>
      <c r="I132" s="96"/>
      <c r="J132" s="96"/>
      <c r="K132" s="96"/>
    </row>
    <row r="133" spans="2:11">
      <c r="B133" s="95"/>
      <c r="C133" s="96"/>
      <c r="D133" s="113"/>
      <c r="E133" s="113"/>
      <c r="F133" s="113"/>
      <c r="G133" s="113"/>
      <c r="H133" s="113"/>
      <c r="I133" s="96"/>
      <c r="J133" s="96"/>
      <c r="K133" s="96"/>
    </row>
    <row r="134" spans="2:11">
      <c r="B134" s="95"/>
      <c r="C134" s="96"/>
      <c r="D134" s="113"/>
      <c r="E134" s="113"/>
      <c r="F134" s="113"/>
      <c r="G134" s="113"/>
      <c r="H134" s="113"/>
      <c r="I134" s="96"/>
      <c r="J134" s="96"/>
      <c r="K134" s="96"/>
    </row>
    <row r="135" spans="2:11">
      <c r="B135" s="95"/>
      <c r="C135" s="96"/>
      <c r="D135" s="113"/>
      <c r="E135" s="113"/>
      <c r="F135" s="113"/>
      <c r="G135" s="113"/>
      <c r="H135" s="113"/>
      <c r="I135" s="96"/>
      <c r="J135" s="96"/>
      <c r="K135" s="96"/>
    </row>
    <row r="136" spans="2:11">
      <c r="B136" s="95"/>
      <c r="C136" s="96"/>
      <c r="D136" s="113"/>
      <c r="E136" s="113"/>
      <c r="F136" s="113"/>
      <c r="G136" s="113"/>
      <c r="H136" s="113"/>
      <c r="I136" s="96"/>
      <c r="J136" s="96"/>
      <c r="K136" s="96"/>
    </row>
    <row r="137" spans="2:11">
      <c r="B137" s="95"/>
      <c r="C137" s="96"/>
      <c r="D137" s="113"/>
      <c r="E137" s="113"/>
      <c r="F137" s="113"/>
      <c r="G137" s="113"/>
      <c r="H137" s="113"/>
      <c r="I137" s="96"/>
      <c r="J137" s="96"/>
      <c r="K137" s="96"/>
    </row>
    <row r="138" spans="2:11">
      <c r="B138" s="95"/>
      <c r="C138" s="96"/>
      <c r="D138" s="113"/>
      <c r="E138" s="113"/>
      <c r="F138" s="113"/>
      <c r="G138" s="113"/>
      <c r="H138" s="113"/>
      <c r="I138" s="96"/>
      <c r="J138" s="96"/>
      <c r="K138" s="96"/>
    </row>
    <row r="139" spans="2:11">
      <c r="B139" s="95"/>
      <c r="C139" s="96"/>
      <c r="D139" s="113"/>
      <c r="E139" s="113"/>
      <c r="F139" s="113"/>
      <c r="G139" s="113"/>
      <c r="H139" s="113"/>
      <c r="I139" s="96"/>
      <c r="J139" s="96"/>
      <c r="K139" s="96"/>
    </row>
    <row r="140" spans="2:11">
      <c r="B140" s="95"/>
      <c r="C140" s="96"/>
      <c r="D140" s="113"/>
      <c r="E140" s="113"/>
      <c r="F140" s="113"/>
      <c r="G140" s="113"/>
      <c r="H140" s="113"/>
      <c r="I140" s="96"/>
      <c r="J140" s="96"/>
      <c r="K140" s="96"/>
    </row>
    <row r="141" spans="2:11">
      <c r="B141" s="95"/>
      <c r="C141" s="96"/>
      <c r="D141" s="113"/>
      <c r="E141" s="113"/>
      <c r="F141" s="113"/>
      <c r="G141" s="113"/>
      <c r="H141" s="113"/>
      <c r="I141" s="96"/>
      <c r="J141" s="96"/>
      <c r="K141" s="96"/>
    </row>
    <row r="142" spans="2:11">
      <c r="B142" s="95"/>
      <c r="C142" s="96"/>
      <c r="D142" s="113"/>
      <c r="E142" s="113"/>
      <c r="F142" s="113"/>
      <c r="G142" s="113"/>
      <c r="H142" s="113"/>
      <c r="I142" s="96"/>
      <c r="J142" s="96"/>
      <c r="K142" s="96"/>
    </row>
    <row r="143" spans="2:11">
      <c r="B143" s="95"/>
      <c r="C143" s="96"/>
      <c r="D143" s="113"/>
      <c r="E143" s="113"/>
      <c r="F143" s="113"/>
      <c r="G143" s="113"/>
      <c r="H143" s="113"/>
      <c r="I143" s="96"/>
      <c r="J143" s="96"/>
      <c r="K143" s="96"/>
    </row>
    <row r="144" spans="2:11">
      <c r="B144" s="95"/>
      <c r="C144" s="96"/>
      <c r="D144" s="113"/>
      <c r="E144" s="113"/>
      <c r="F144" s="113"/>
      <c r="G144" s="113"/>
      <c r="H144" s="113"/>
      <c r="I144" s="96"/>
      <c r="J144" s="96"/>
      <c r="K144" s="96"/>
    </row>
    <row r="145" spans="2:11">
      <c r="B145" s="95"/>
      <c r="C145" s="96"/>
      <c r="D145" s="113"/>
      <c r="E145" s="113"/>
      <c r="F145" s="113"/>
      <c r="G145" s="113"/>
      <c r="H145" s="113"/>
      <c r="I145" s="96"/>
      <c r="J145" s="96"/>
      <c r="K145" s="96"/>
    </row>
    <row r="146" spans="2:11">
      <c r="B146" s="95"/>
      <c r="C146" s="96"/>
      <c r="D146" s="113"/>
      <c r="E146" s="113"/>
      <c r="F146" s="113"/>
      <c r="G146" s="113"/>
      <c r="H146" s="113"/>
      <c r="I146" s="96"/>
      <c r="J146" s="96"/>
      <c r="K146" s="96"/>
    </row>
    <row r="147" spans="2:11">
      <c r="B147" s="95"/>
      <c r="C147" s="96"/>
      <c r="D147" s="113"/>
      <c r="E147" s="113"/>
      <c r="F147" s="113"/>
      <c r="G147" s="113"/>
      <c r="H147" s="113"/>
      <c r="I147" s="96"/>
      <c r="J147" s="96"/>
      <c r="K147" s="96"/>
    </row>
    <row r="148" spans="2:11">
      <c r="B148" s="95"/>
      <c r="C148" s="96"/>
      <c r="D148" s="113"/>
      <c r="E148" s="113"/>
      <c r="F148" s="113"/>
      <c r="G148" s="113"/>
      <c r="H148" s="113"/>
      <c r="I148" s="96"/>
      <c r="J148" s="96"/>
      <c r="K148" s="96"/>
    </row>
    <row r="149" spans="2:11">
      <c r="B149" s="95"/>
      <c r="C149" s="96"/>
      <c r="D149" s="113"/>
      <c r="E149" s="113"/>
      <c r="F149" s="113"/>
      <c r="G149" s="113"/>
      <c r="H149" s="113"/>
      <c r="I149" s="96"/>
      <c r="J149" s="96"/>
      <c r="K149" s="96"/>
    </row>
    <row r="150" spans="2:11">
      <c r="B150" s="95"/>
      <c r="C150" s="96"/>
      <c r="D150" s="113"/>
      <c r="E150" s="113"/>
      <c r="F150" s="113"/>
      <c r="G150" s="113"/>
      <c r="H150" s="113"/>
      <c r="I150" s="96"/>
      <c r="J150" s="96"/>
      <c r="K150" s="96"/>
    </row>
    <row r="151" spans="2:11">
      <c r="B151" s="95"/>
      <c r="C151" s="96"/>
      <c r="D151" s="113"/>
      <c r="E151" s="113"/>
      <c r="F151" s="113"/>
      <c r="G151" s="113"/>
      <c r="H151" s="113"/>
      <c r="I151" s="96"/>
      <c r="J151" s="96"/>
      <c r="K151" s="96"/>
    </row>
    <row r="152" spans="2:11">
      <c r="B152" s="95"/>
      <c r="C152" s="96"/>
      <c r="D152" s="113"/>
      <c r="E152" s="113"/>
      <c r="F152" s="113"/>
      <c r="G152" s="113"/>
      <c r="H152" s="113"/>
      <c r="I152" s="96"/>
      <c r="J152" s="96"/>
      <c r="K152" s="96"/>
    </row>
    <row r="153" spans="2:11">
      <c r="B153" s="95"/>
      <c r="C153" s="96"/>
      <c r="D153" s="113"/>
      <c r="E153" s="113"/>
      <c r="F153" s="113"/>
      <c r="G153" s="113"/>
      <c r="H153" s="113"/>
      <c r="I153" s="96"/>
      <c r="J153" s="96"/>
      <c r="K153" s="96"/>
    </row>
    <row r="154" spans="2:11">
      <c r="B154" s="95"/>
      <c r="C154" s="96"/>
      <c r="D154" s="113"/>
      <c r="E154" s="113"/>
      <c r="F154" s="113"/>
      <c r="G154" s="113"/>
      <c r="H154" s="113"/>
      <c r="I154" s="96"/>
      <c r="J154" s="96"/>
      <c r="K154" s="96"/>
    </row>
    <row r="155" spans="2:11">
      <c r="B155" s="95"/>
      <c r="C155" s="96"/>
      <c r="D155" s="113"/>
      <c r="E155" s="113"/>
      <c r="F155" s="113"/>
      <c r="G155" s="113"/>
      <c r="H155" s="113"/>
      <c r="I155" s="96"/>
      <c r="J155" s="96"/>
      <c r="K155" s="96"/>
    </row>
    <row r="156" spans="2:11">
      <c r="B156" s="95"/>
      <c r="C156" s="96"/>
      <c r="D156" s="113"/>
      <c r="E156" s="113"/>
      <c r="F156" s="113"/>
      <c r="G156" s="113"/>
      <c r="H156" s="113"/>
      <c r="I156" s="96"/>
      <c r="J156" s="96"/>
      <c r="K156" s="96"/>
    </row>
    <row r="157" spans="2:11">
      <c r="B157" s="95"/>
      <c r="C157" s="96"/>
      <c r="D157" s="113"/>
      <c r="E157" s="113"/>
      <c r="F157" s="113"/>
      <c r="G157" s="113"/>
      <c r="H157" s="113"/>
      <c r="I157" s="96"/>
      <c r="J157" s="96"/>
      <c r="K157" s="96"/>
    </row>
    <row r="158" spans="2:11">
      <c r="B158" s="95"/>
      <c r="C158" s="96"/>
      <c r="D158" s="113"/>
      <c r="E158" s="113"/>
      <c r="F158" s="113"/>
      <c r="G158" s="113"/>
      <c r="H158" s="113"/>
      <c r="I158" s="96"/>
      <c r="J158" s="96"/>
      <c r="K158" s="96"/>
    </row>
    <row r="159" spans="2:11">
      <c r="B159" s="95"/>
      <c r="C159" s="96"/>
      <c r="D159" s="113"/>
      <c r="E159" s="113"/>
      <c r="F159" s="113"/>
      <c r="G159" s="113"/>
      <c r="H159" s="113"/>
      <c r="I159" s="96"/>
      <c r="J159" s="96"/>
      <c r="K159" s="96"/>
    </row>
    <row r="160" spans="2:11">
      <c r="B160" s="95"/>
      <c r="C160" s="96"/>
      <c r="D160" s="113"/>
      <c r="E160" s="113"/>
      <c r="F160" s="113"/>
      <c r="G160" s="113"/>
      <c r="H160" s="113"/>
      <c r="I160" s="96"/>
      <c r="J160" s="96"/>
      <c r="K160" s="96"/>
    </row>
    <row r="161" spans="2:11">
      <c r="B161" s="95"/>
      <c r="C161" s="96"/>
      <c r="D161" s="113"/>
      <c r="E161" s="113"/>
      <c r="F161" s="113"/>
      <c r="G161" s="113"/>
      <c r="H161" s="113"/>
      <c r="I161" s="96"/>
      <c r="J161" s="96"/>
      <c r="K161" s="96"/>
    </row>
    <row r="162" spans="2:11">
      <c r="B162" s="95"/>
      <c r="C162" s="96"/>
      <c r="D162" s="113"/>
      <c r="E162" s="113"/>
      <c r="F162" s="113"/>
      <c r="G162" s="113"/>
      <c r="H162" s="113"/>
      <c r="I162" s="96"/>
      <c r="J162" s="96"/>
      <c r="K162" s="96"/>
    </row>
    <row r="163" spans="2:11">
      <c r="B163" s="95"/>
      <c r="C163" s="96"/>
      <c r="D163" s="113"/>
      <c r="E163" s="113"/>
      <c r="F163" s="113"/>
      <c r="G163" s="113"/>
      <c r="H163" s="113"/>
      <c r="I163" s="96"/>
      <c r="J163" s="96"/>
      <c r="K163" s="96"/>
    </row>
    <row r="164" spans="2:11">
      <c r="B164" s="95"/>
      <c r="C164" s="96"/>
      <c r="D164" s="113"/>
      <c r="E164" s="113"/>
      <c r="F164" s="113"/>
      <c r="G164" s="113"/>
      <c r="H164" s="113"/>
      <c r="I164" s="96"/>
      <c r="J164" s="96"/>
      <c r="K164" s="96"/>
    </row>
    <row r="165" spans="2:11">
      <c r="B165" s="95"/>
      <c r="C165" s="96"/>
      <c r="D165" s="113"/>
      <c r="E165" s="113"/>
      <c r="F165" s="113"/>
      <c r="G165" s="113"/>
      <c r="H165" s="113"/>
      <c r="I165" s="96"/>
      <c r="J165" s="96"/>
      <c r="K165" s="96"/>
    </row>
    <row r="166" spans="2:11">
      <c r="B166" s="95"/>
      <c r="C166" s="96"/>
      <c r="D166" s="113"/>
      <c r="E166" s="113"/>
      <c r="F166" s="113"/>
      <c r="G166" s="113"/>
      <c r="H166" s="113"/>
      <c r="I166" s="96"/>
      <c r="J166" s="96"/>
      <c r="K166" s="96"/>
    </row>
    <row r="167" spans="2:11">
      <c r="B167" s="95"/>
      <c r="C167" s="96"/>
      <c r="D167" s="113"/>
      <c r="E167" s="113"/>
      <c r="F167" s="113"/>
      <c r="G167" s="113"/>
      <c r="H167" s="113"/>
      <c r="I167" s="96"/>
      <c r="J167" s="96"/>
      <c r="K167" s="96"/>
    </row>
    <row r="168" spans="2:11">
      <c r="B168" s="95"/>
      <c r="C168" s="96"/>
      <c r="D168" s="113"/>
      <c r="E168" s="113"/>
      <c r="F168" s="113"/>
      <c r="G168" s="113"/>
      <c r="H168" s="113"/>
      <c r="I168" s="96"/>
      <c r="J168" s="96"/>
      <c r="K168" s="96"/>
    </row>
    <row r="169" spans="2:11">
      <c r="B169" s="95"/>
      <c r="C169" s="96"/>
      <c r="D169" s="113"/>
      <c r="E169" s="113"/>
      <c r="F169" s="113"/>
      <c r="G169" s="113"/>
      <c r="H169" s="113"/>
      <c r="I169" s="96"/>
      <c r="J169" s="96"/>
      <c r="K169" s="96"/>
    </row>
    <row r="170" spans="2:11">
      <c r="B170" s="95"/>
      <c r="C170" s="96"/>
      <c r="D170" s="113"/>
      <c r="E170" s="113"/>
      <c r="F170" s="113"/>
      <c r="G170" s="113"/>
      <c r="H170" s="113"/>
      <c r="I170" s="96"/>
      <c r="J170" s="96"/>
      <c r="K170" s="96"/>
    </row>
    <row r="171" spans="2:11">
      <c r="B171" s="95"/>
      <c r="C171" s="96"/>
      <c r="D171" s="113"/>
      <c r="E171" s="113"/>
      <c r="F171" s="113"/>
      <c r="G171" s="113"/>
      <c r="H171" s="113"/>
      <c r="I171" s="96"/>
      <c r="J171" s="96"/>
      <c r="K171" s="96"/>
    </row>
    <row r="172" spans="2:11">
      <c r="B172" s="95"/>
      <c r="C172" s="96"/>
      <c r="D172" s="113"/>
      <c r="E172" s="113"/>
      <c r="F172" s="113"/>
      <c r="G172" s="113"/>
      <c r="H172" s="113"/>
      <c r="I172" s="96"/>
      <c r="J172" s="96"/>
      <c r="K172" s="96"/>
    </row>
    <row r="173" spans="2:11">
      <c r="B173" s="95"/>
      <c r="C173" s="96"/>
      <c r="D173" s="113"/>
      <c r="E173" s="113"/>
      <c r="F173" s="113"/>
      <c r="G173" s="113"/>
      <c r="H173" s="113"/>
      <c r="I173" s="96"/>
      <c r="J173" s="96"/>
      <c r="K173" s="96"/>
    </row>
    <row r="174" spans="2:11">
      <c r="B174" s="95"/>
      <c r="C174" s="96"/>
      <c r="D174" s="113"/>
      <c r="E174" s="113"/>
      <c r="F174" s="113"/>
      <c r="G174" s="113"/>
      <c r="H174" s="113"/>
      <c r="I174" s="96"/>
      <c r="J174" s="96"/>
      <c r="K174" s="96"/>
    </row>
    <row r="175" spans="2:11">
      <c r="B175" s="95"/>
      <c r="C175" s="96"/>
      <c r="D175" s="113"/>
      <c r="E175" s="113"/>
      <c r="F175" s="113"/>
      <c r="G175" s="113"/>
      <c r="H175" s="113"/>
      <c r="I175" s="96"/>
      <c r="J175" s="96"/>
      <c r="K175" s="96"/>
    </row>
    <row r="176" spans="2:11">
      <c r="B176" s="95"/>
      <c r="C176" s="96"/>
      <c r="D176" s="113"/>
      <c r="E176" s="113"/>
      <c r="F176" s="113"/>
      <c r="G176" s="113"/>
      <c r="H176" s="113"/>
      <c r="I176" s="96"/>
      <c r="J176" s="96"/>
      <c r="K176" s="96"/>
    </row>
    <row r="177" spans="2:11">
      <c r="B177" s="95"/>
      <c r="C177" s="96"/>
      <c r="D177" s="113"/>
      <c r="E177" s="113"/>
      <c r="F177" s="113"/>
      <c r="G177" s="113"/>
      <c r="H177" s="113"/>
      <c r="I177" s="96"/>
      <c r="J177" s="96"/>
      <c r="K177" s="96"/>
    </row>
    <row r="178" spans="2:11">
      <c r="B178" s="95"/>
      <c r="C178" s="96"/>
      <c r="D178" s="113"/>
      <c r="E178" s="113"/>
      <c r="F178" s="113"/>
      <c r="G178" s="113"/>
      <c r="H178" s="113"/>
      <c r="I178" s="96"/>
      <c r="J178" s="96"/>
      <c r="K178" s="96"/>
    </row>
    <row r="179" spans="2:11">
      <c r="B179" s="95"/>
      <c r="C179" s="96"/>
      <c r="D179" s="113"/>
      <c r="E179" s="113"/>
      <c r="F179" s="113"/>
      <c r="G179" s="113"/>
      <c r="H179" s="113"/>
      <c r="I179" s="96"/>
      <c r="J179" s="96"/>
      <c r="K179" s="96"/>
    </row>
    <row r="180" spans="2:11">
      <c r="B180" s="95"/>
      <c r="C180" s="96"/>
      <c r="D180" s="113"/>
      <c r="E180" s="113"/>
      <c r="F180" s="113"/>
      <c r="G180" s="113"/>
      <c r="H180" s="113"/>
      <c r="I180" s="96"/>
      <c r="J180" s="96"/>
      <c r="K180" s="96"/>
    </row>
    <row r="181" spans="2:11">
      <c r="B181" s="95"/>
      <c r="C181" s="96"/>
      <c r="D181" s="113"/>
      <c r="E181" s="113"/>
      <c r="F181" s="113"/>
      <c r="G181" s="113"/>
      <c r="H181" s="113"/>
      <c r="I181" s="96"/>
      <c r="J181" s="96"/>
      <c r="K181" s="96"/>
    </row>
    <row r="182" spans="2:11">
      <c r="B182" s="95"/>
      <c r="C182" s="96"/>
      <c r="D182" s="113"/>
      <c r="E182" s="113"/>
      <c r="F182" s="113"/>
      <c r="G182" s="113"/>
      <c r="H182" s="113"/>
      <c r="I182" s="96"/>
      <c r="J182" s="96"/>
      <c r="K182" s="96"/>
    </row>
    <row r="183" spans="2:11">
      <c r="B183" s="95"/>
      <c r="C183" s="96"/>
      <c r="D183" s="113"/>
      <c r="E183" s="113"/>
      <c r="F183" s="113"/>
      <c r="G183" s="113"/>
      <c r="H183" s="113"/>
      <c r="I183" s="96"/>
      <c r="J183" s="96"/>
      <c r="K183" s="96"/>
    </row>
    <row r="184" spans="2:11">
      <c r="B184" s="95"/>
      <c r="C184" s="96"/>
      <c r="D184" s="113"/>
      <c r="E184" s="113"/>
      <c r="F184" s="113"/>
      <c r="G184" s="113"/>
      <c r="H184" s="113"/>
      <c r="I184" s="96"/>
      <c r="J184" s="96"/>
      <c r="K184" s="96"/>
    </row>
    <row r="185" spans="2:11">
      <c r="B185" s="95"/>
      <c r="C185" s="96"/>
      <c r="D185" s="113"/>
      <c r="E185" s="113"/>
      <c r="F185" s="113"/>
      <c r="G185" s="113"/>
      <c r="H185" s="113"/>
      <c r="I185" s="96"/>
      <c r="J185" s="96"/>
      <c r="K185" s="96"/>
    </row>
    <row r="186" spans="2:11">
      <c r="B186" s="95"/>
      <c r="C186" s="96"/>
      <c r="D186" s="113"/>
      <c r="E186" s="113"/>
      <c r="F186" s="113"/>
      <c r="G186" s="113"/>
      <c r="H186" s="113"/>
      <c r="I186" s="96"/>
      <c r="J186" s="96"/>
      <c r="K186" s="96"/>
    </row>
    <row r="187" spans="2:11">
      <c r="B187" s="95"/>
      <c r="C187" s="96"/>
      <c r="D187" s="113"/>
      <c r="E187" s="113"/>
      <c r="F187" s="113"/>
      <c r="G187" s="113"/>
      <c r="H187" s="113"/>
      <c r="I187" s="96"/>
      <c r="J187" s="96"/>
      <c r="K187" s="96"/>
    </row>
    <row r="188" spans="2:11">
      <c r="B188" s="95"/>
      <c r="C188" s="96"/>
      <c r="D188" s="113"/>
      <c r="E188" s="113"/>
      <c r="F188" s="113"/>
      <c r="G188" s="113"/>
      <c r="H188" s="113"/>
      <c r="I188" s="96"/>
      <c r="J188" s="96"/>
      <c r="K188" s="96"/>
    </row>
    <row r="189" spans="2:11">
      <c r="B189" s="95"/>
      <c r="C189" s="96"/>
      <c r="D189" s="113"/>
      <c r="E189" s="113"/>
      <c r="F189" s="113"/>
      <c r="G189" s="113"/>
      <c r="H189" s="113"/>
      <c r="I189" s="96"/>
      <c r="J189" s="96"/>
      <c r="K189" s="96"/>
    </row>
    <row r="190" spans="2:11">
      <c r="B190" s="95"/>
      <c r="C190" s="96"/>
      <c r="D190" s="113"/>
      <c r="E190" s="113"/>
      <c r="F190" s="113"/>
      <c r="G190" s="113"/>
      <c r="H190" s="113"/>
      <c r="I190" s="96"/>
      <c r="J190" s="96"/>
      <c r="K190" s="96"/>
    </row>
    <row r="191" spans="2:11">
      <c r="B191" s="95"/>
      <c r="C191" s="96"/>
      <c r="D191" s="113"/>
      <c r="E191" s="113"/>
      <c r="F191" s="113"/>
      <c r="G191" s="113"/>
      <c r="H191" s="113"/>
      <c r="I191" s="96"/>
      <c r="J191" s="96"/>
      <c r="K191" s="96"/>
    </row>
    <row r="192" spans="2:11">
      <c r="B192" s="95"/>
      <c r="C192" s="96"/>
      <c r="D192" s="113"/>
      <c r="E192" s="113"/>
      <c r="F192" s="113"/>
      <c r="G192" s="113"/>
      <c r="H192" s="113"/>
      <c r="I192" s="96"/>
      <c r="J192" s="96"/>
      <c r="K192" s="96"/>
    </row>
    <row r="193" spans="2:11">
      <c r="B193" s="95"/>
      <c r="C193" s="96"/>
      <c r="D193" s="113"/>
      <c r="E193" s="113"/>
      <c r="F193" s="113"/>
      <c r="G193" s="113"/>
      <c r="H193" s="113"/>
      <c r="I193" s="96"/>
      <c r="J193" s="96"/>
      <c r="K193" s="96"/>
    </row>
    <row r="194" spans="2:11">
      <c r="B194" s="95"/>
      <c r="C194" s="96"/>
      <c r="D194" s="113"/>
      <c r="E194" s="113"/>
      <c r="F194" s="113"/>
      <c r="G194" s="113"/>
      <c r="H194" s="113"/>
      <c r="I194" s="96"/>
      <c r="J194" s="96"/>
      <c r="K194" s="96"/>
    </row>
    <row r="195" spans="2:11">
      <c r="B195" s="95"/>
      <c r="C195" s="96"/>
      <c r="D195" s="113"/>
      <c r="E195" s="113"/>
      <c r="F195" s="113"/>
      <c r="G195" s="113"/>
      <c r="H195" s="113"/>
      <c r="I195" s="96"/>
      <c r="J195" s="96"/>
      <c r="K195" s="96"/>
    </row>
    <row r="196" spans="2:11">
      <c r="B196" s="95"/>
      <c r="C196" s="96"/>
      <c r="D196" s="113"/>
      <c r="E196" s="113"/>
      <c r="F196" s="113"/>
      <c r="G196" s="113"/>
      <c r="H196" s="113"/>
      <c r="I196" s="96"/>
      <c r="J196" s="96"/>
      <c r="K196" s="96"/>
    </row>
    <row r="197" spans="2:11">
      <c r="B197" s="95"/>
      <c r="C197" s="96"/>
      <c r="D197" s="113"/>
      <c r="E197" s="113"/>
      <c r="F197" s="113"/>
      <c r="G197" s="113"/>
      <c r="H197" s="113"/>
      <c r="I197" s="96"/>
      <c r="J197" s="96"/>
      <c r="K197" s="96"/>
    </row>
    <row r="198" spans="2:11">
      <c r="B198" s="95"/>
      <c r="C198" s="96"/>
      <c r="D198" s="113"/>
      <c r="E198" s="113"/>
      <c r="F198" s="113"/>
      <c r="G198" s="113"/>
      <c r="H198" s="113"/>
      <c r="I198" s="96"/>
      <c r="J198" s="96"/>
      <c r="K198" s="96"/>
    </row>
    <row r="199" spans="2:11">
      <c r="B199" s="95"/>
      <c r="C199" s="96"/>
      <c r="D199" s="113"/>
      <c r="E199" s="113"/>
      <c r="F199" s="113"/>
      <c r="G199" s="113"/>
      <c r="H199" s="113"/>
      <c r="I199" s="96"/>
      <c r="J199" s="96"/>
      <c r="K199" s="96"/>
    </row>
    <row r="200" spans="2:11">
      <c r="B200" s="95"/>
      <c r="C200" s="96"/>
      <c r="D200" s="113"/>
      <c r="E200" s="113"/>
      <c r="F200" s="113"/>
      <c r="G200" s="113"/>
      <c r="H200" s="113"/>
      <c r="I200" s="96"/>
      <c r="J200" s="96"/>
      <c r="K200" s="96"/>
    </row>
    <row r="201" spans="2:11">
      <c r="B201" s="95"/>
      <c r="C201" s="96"/>
      <c r="D201" s="113"/>
      <c r="E201" s="113"/>
      <c r="F201" s="113"/>
      <c r="G201" s="113"/>
      <c r="H201" s="113"/>
      <c r="I201" s="96"/>
      <c r="J201" s="96"/>
      <c r="K201" s="96"/>
    </row>
    <row r="202" spans="2:11">
      <c r="B202" s="95"/>
      <c r="C202" s="96"/>
      <c r="D202" s="113"/>
      <c r="E202" s="113"/>
      <c r="F202" s="113"/>
      <c r="G202" s="113"/>
      <c r="H202" s="113"/>
      <c r="I202" s="96"/>
      <c r="J202" s="96"/>
      <c r="K202" s="96"/>
    </row>
    <row r="203" spans="2:11">
      <c r="B203" s="95"/>
      <c r="C203" s="96"/>
      <c r="D203" s="113"/>
      <c r="E203" s="113"/>
      <c r="F203" s="113"/>
      <c r="G203" s="113"/>
      <c r="H203" s="113"/>
      <c r="I203" s="96"/>
      <c r="J203" s="96"/>
      <c r="K203" s="96"/>
    </row>
    <row r="204" spans="2:11">
      <c r="B204" s="95"/>
      <c r="C204" s="96"/>
      <c r="D204" s="113"/>
      <c r="E204" s="113"/>
      <c r="F204" s="113"/>
      <c r="G204" s="113"/>
      <c r="H204" s="113"/>
      <c r="I204" s="96"/>
      <c r="J204" s="96"/>
      <c r="K204" s="96"/>
    </row>
    <row r="205" spans="2:11">
      <c r="B205" s="95"/>
      <c r="C205" s="96"/>
      <c r="D205" s="113"/>
      <c r="E205" s="113"/>
      <c r="F205" s="113"/>
      <c r="G205" s="113"/>
      <c r="H205" s="113"/>
      <c r="I205" s="96"/>
      <c r="J205" s="96"/>
      <c r="K205" s="96"/>
    </row>
    <row r="206" spans="2:11">
      <c r="B206" s="95"/>
      <c r="C206" s="96"/>
      <c r="D206" s="113"/>
      <c r="E206" s="113"/>
      <c r="F206" s="113"/>
      <c r="G206" s="113"/>
      <c r="H206" s="113"/>
      <c r="I206" s="96"/>
      <c r="J206" s="96"/>
      <c r="K206" s="96"/>
    </row>
    <row r="207" spans="2:11">
      <c r="B207" s="95"/>
      <c r="C207" s="96"/>
      <c r="D207" s="113"/>
      <c r="E207" s="113"/>
      <c r="F207" s="113"/>
      <c r="G207" s="113"/>
      <c r="H207" s="113"/>
      <c r="I207" s="96"/>
      <c r="J207" s="96"/>
      <c r="K207" s="96"/>
    </row>
    <row r="208" spans="2:11">
      <c r="B208" s="95"/>
      <c r="C208" s="96"/>
      <c r="D208" s="113"/>
      <c r="E208" s="113"/>
      <c r="F208" s="113"/>
      <c r="G208" s="113"/>
      <c r="H208" s="113"/>
      <c r="I208" s="96"/>
      <c r="J208" s="96"/>
      <c r="K208" s="96"/>
    </row>
    <row r="209" spans="2:11">
      <c r="B209" s="95"/>
      <c r="C209" s="96"/>
      <c r="D209" s="113"/>
      <c r="E209" s="113"/>
      <c r="F209" s="113"/>
      <c r="G209" s="113"/>
      <c r="H209" s="113"/>
      <c r="I209" s="96"/>
      <c r="J209" s="96"/>
      <c r="K209" s="96"/>
    </row>
    <row r="210" spans="2:11">
      <c r="B210" s="95"/>
      <c r="C210" s="96"/>
      <c r="D210" s="113"/>
      <c r="E210" s="113"/>
      <c r="F210" s="113"/>
      <c r="G210" s="113"/>
      <c r="H210" s="113"/>
      <c r="I210" s="96"/>
      <c r="J210" s="96"/>
      <c r="K210" s="96"/>
    </row>
    <row r="211" spans="2:11">
      <c r="B211" s="95"/>
      <c r="C211" s="96"/>
      <c r="D211" s="113"/>
      <c r="E211" s="113"/>
      <c r="F211" s="113"/>
      <c r="G211" s="113"/>
      <c r="H211" s="113"/>
      <c r="I211" s="96"/>
      <c r="J211" s="96"/>
      <c r="K211" s="96"/>
    </row>
    <row r="212" spans="2:11">
      <c r="B212" s="95"/>
      <c r="C212" s="96"/>
      <c r="D212" s="113"/>
      <c r="E212" s="113"/>
      <c r="F212" s="113"/>
      <c r="G212" s="113"/>
      <c r="H212" s="113"/>
      <c r="I212" s="96"/>
      <c r="J212" s="96"/>
      <c r="K212" s="96"/>
    </row>
    <row r="213" spans="2:11">
      <c r="B213" s="95"/>
      <c r="C213" s="96"/>
      <c r="D213" s="113"/>
      <c r="E213" s="113"/>
      <c r="F213" s="113"/>
      <c r="G213" s="113"/>
      <c r="H213" s="113"/>
      <c r="I213" s="96"/>
      <c r="J213" s="96"/>
      <c r="K213" s="96"/>
    </row>
    <row r="214" spans="2:11">
      <c r="B214" s="95"/>
      <c r="C214" s="96"/>
      <c r="D214" s="113"/>
      <c r="E214" s="113"/>
      <c r="F214" s="113"/>
      <c r="G214" s="113"/>
      <c r="H214" s="113"/>
      <c r="I214" s="96"/>
      <c r="J214" s="96"/>
      <c r="K214" s="96"/>
    </row>
    <row r="215" spans="2:11">
      <c r="B215" s="95"/>
      <c r="C215" s="96"/>
      <c r="D215" s="113"/>
      <c r="E215" s="113"/>
      <c r="F215" s="113"/>
      <c r="G215" s="113"/>
      <c r="H215" s="113"/>
      <c r="I215" s="96"/>
      <c r="J215" s="96"/>
      <c r="K215" s="96"/>
    </row>
    <row r="216" spans="2:11">
      <c r="B216" s="95"/>
      <c r="C216" s="96"/>
      <c r="D216" s="113"/>
      <c r="E216" s="113"/>
      <c r="F216" s="113"/>
      <c r="G216" s="113"/>
      <c r="H216" s="113"/>
      <c r="I216" s="96"/>
      <c r="J216" s="96"/>
      <c r="K216" s="96"/>
    </row>
    <row r="217" spans="2:11">
      <c r="B217" s="95"/>
      <c r="C217" s="96"/>
      <c r="D217" s="113"/>
      <c r="E217" s="113"/>
      <c r="F217" s="113"/>
      <c r="G217" s="113"/>
      <c r="H217" s="113"/>
      <c r="I217" s="96"/>
      <c r="J217" s="96"/>
      <c r="K217" s="96"/>
    </row>
    <row r="218" spans="2:11">
      <c r="B218" s="95"/>
      <c r="C218" s="96"/>
      <c r="D218" s="113"/>
      <c r="E218" s="113"/>
      <c r="F218" s="113"/>
      <c r="G218" s="113"/>
      <c r="H218" s="113"/>
      <c r="I218" s="96"/>
      <c r="J218" s="96"/>
      <c r="K218" s="96"/>
    </row>
    <row r="219" spans="2:11">
      <c r="B219" s="95"/>
      <c r="C219" s="96"/>
      <c r="D219" s="113"/>
      <c r="E219" s="113"/>
      <c r="F219" s="113"/>
      <c r="G219" s="113"/>
      <c r="H219" s="113"/>
      <c r="I219" s="96"/>
      <c r="J219" s="96"/>
      <c r="K219" s="96"/>
    </row>
    <row r="220" spans="2:11">
      <c r="B220" s="95"/>
      <c r="C220" s="96"/>
      <c r="D220" s="113"/>
      <c r="E220" s="113"/>
      <c r="F220" s="113"/>
      <c r="G220" s="113"/>
      <c r="H220" s="113"/>
      <c r="I220" s="96"/>
      <c r="J220" s="96"/>
      <c r="K220" s="96"/>
    </row>
    <row r="221" spans="2:11">
      <c r="B221" s="95"/>
      <c r="C221" s="96"/>
      <c r="D221" s="113"/>
      <c r="E221" s="113"/>
      <c r="F221" s="113"/>
      <c r="G221" s="113"/>
      <c r="H221" s="113"/>
      <c r="I221" s="96"/>
      <c r="J221" s="96"/>
      <c r="K221" s="96"/>
    </row>
    <row r="222" spans="2:11">
      <c r="B222" s="95"/>
      <c r="C222" s="96"/>
      <c r="D222" s="113"/>
      <c r="E222" s="113"/>
      <c r="F222" s="113"/>
      <c r="G222" s="113"/>
      <c r="H222" s="113"/>
      <c r="I222" s="96"/>
      <c r="J222" s="96"/>
      <c r="K222" s="96"/>
    </row>
    <row r="223" spans="2:11">
      <c r="B223" s="95"/>
      <c r="C223" s="96"/>
      <c r="D223" s="113"/>
      <c r="E223" s="113"/>
      <c r="F223" s="113"/>
      <c r="G223" s="113"/>
      <c r="H223" s="113"/>
      <c r="I223" s="96"/>
      <c r="J223" s="96"/>
      <c r="K223" s="96"/>
    </row>
    <row r="224" spans="2:11">
      <c r="B224" s="95"/>
      <c r="C224" s="96"/>
      <c r="D224" s="113"/>
      <c r="E224" s="113"/>
      <c r="F224" s="113"/>
      <c r="G224" s="113"/>
      <c r="H224" s="113"/>
      <c r="I224" s="96"/>
      <c r="J224" s="96"/>
      <c r="K224" s="96"/>
    </row>
    <row r="225" spans="2:11">
      <c r="B225" s="95"/>
      <c r="C225" s="96"/>
      <c r="D225" s="113"/>
      <c r="E225" s="113"/>
      <c r="F225" s="113"/>
      <c r="G225" s="113"/>
      <c r="H225" s="113"/>
      <c r="I225" s="96"/>
      <c r="J225" s="96"/>
      <c r="K225" s="96"/>
    </row>
    <row r="226" spans="2:11">
      <c r="B226" s="95"/>
      <c r="C226" s="96"/>
      <c r="D226" s="113"/>
      <c r="E226" s="113"/>
      <c r="F226" s="113"/>
      <c r="G226" s="113"/>
      <c r="H226" s="113"/>
      <c r="I226" s="96"/>
      <c r="J226" s="96"/>
      <c r="K226" s="96"/>
    </row>
    <row r="227" spans="2:11">
      <c r="B227" s="95"/>
      <c r="C227" s="96"/>
      <c r="D227" s="113"/>
      <c r="E227" s="113"/>
      <c r="F227" s="113"/>
      <c r="G227" s="113"/>
      <c r="H227" s="113"/>
      <c r="I227" s="96"/>
      <c r="J227" s="96"/>
      <c r="K227" s="96"/>
    </row>
    <row r="228" spans="2:11">
      <c r="B228" s="95"/>
      <c r="C228" s="96"/>
      <c r="D228" s="113"/>
      <c r="E228" s="113"/>
      <c r="F228" s="113"/>
      <c r="G228" s="113"/>
      <c r="H228" s="113"/>
      <c r="I228" s="96"/>
      <c r="J228" s="96"/>
      <c r="K228" s="96"/>
    </row>
    <row r="229" spans="2:11">
      <c r="B229" s="95"/>
      <c r="C229" s="96"/>
      <c r="D229" s="113"/>
      <c r="E229" s="113"/>
      <c r="F229" s="113"/>
      <c r="G229" s="113"/>
      <c r="H229" s="113"/>
      <c r="I229" s="96"/>
      <c r="J229" s="96"/>
      <c r="K229" s="96"/>
    </row>
    <row r="230" spans="2:11">
      <c r="B230" s="95"/>
      <c r="C230" s="96"/>
      <c r="D230" s="113"/>
      <c r="E230" s="113"/>
      <c r="F230" s="113"/>
      <c r="G230" s="113"/>
      <c r="H230" s="113"/>
      <c r="I230" s="96"/>
      <c r="J230" s="96"/>
      <c r="K230" s="96"/>
    </row>
    <row r="231" spans="2:11">
      <c r="B231" s="95"/>
      <c r="C231" s="96"/>
      <c r="D231" s="113"/>
      <c r="E231" s="113"/>
      <c r="F231" s="113"/>
      <c r="G231" s="113"/>
      <c r="H231" s="113"/>
      <c r="I231" s="96"/>
      <c r="J231" s="96"/>
      <c r="K231" s="96"/>
    </row>
    <row r="232" spans="2:11">
      <c r="B232" s="95"/>
      <c r="C232" s="96"/>
      <c r="D232" s="113"/>
      <c r="E232" s="113"/>
      <c r="F232" s="113"/>
      <c r="G232" s="113"/>
      <c r="H232" s="113"/>
      <c r="I232" s="96"/>
      <c r="J232" s="96"/>
      <c r="K232" s="96"/>
    </row>
    <row r="233" spans="2:11">
      <c r="B233" s="95"/>
      <c r="C233" s="96"/>
      <c r="D233" s="113"/>
      <c r="E233" s="113"/>
      <c r="F233" s="113"/>
      <c r="G233" s="113"/>
      <c r="H233" s="113"/>
      <c r="I233" s="96"/>
      <c r="J233" s="96"/>
      <c r="K233" s="96"/>
    </row>
    <row r="234" spans="2:11">
      <c r="B234" s="95"/>
      <c r="C234" s="96"/>
      <c r="D234" s="113"/>
      <c r="E234" s="113"/>
      <c r="F234" s="113"/>
      <c r="G234" s="113"/>
      <c r="H234" s="113"/>
      <c r="I234" s="96"/>
      <c r="J234" s="96"/>
      <c r="K234" s="96"/>
    </row>
    <row r="235" spans="2:11">
      <c r="B235" s="95"/>
      <c r="C235" s="96"/>
      <c r="D235" s="113"/>
      <c r="E235" s="113"/>
      <c r="F235" s="113"/>
      <c r="G235" s="113"/>
      <c r="H235" s="113"/>
      <c r="I235" s="96"/>
      <c r="J235" s="96"/>
      <c r="K235" s="96"/>
    </row>
    <row r="236" spans="2:11">
      <c r="B236" s="95"/>
      <c r="C236" s="96"/>
      <c r="D236" s="113"/>
      <c r="E236" s="113"/>
      <c r="F236" s="113"/>
      <c r="G236" s="113"/>
      <c r="H236" s="113"/>
      <c r="I236" s="96"/>
      <c r="J236" s="96"/>
      <c r="K236" s="96"/>
    </row>
    <row r="237" spans="2:11">
      <c r="B237" s="95"/>
      <c r="C237" s="96"/>
      <c r="D237" s="113"/>
      <c r="E237" s="113"/>
      <c r="F237" s="113"/>
      <c r="G237" s="113"/>
      <c r="H237" s="113"/>
      <c r="I237" s="96"/>
      <c r="J237" s="96"/>
      <c r="K237" s="96"/>
    </row>
    <row r="238" spans="2:11">
      <c r="B238" s="95"/>
      <c r="C238" s="96"/>
      <c r="D238" s="113"/>
      <c r="E238" s="113"/>
      <c r="F238" s="113"/>
      <c r="G238" s="113"/>
      <c r="H238" s="113"/>
      <c r="I238" s="96"/>
      <c r="J238" s="96"/>
      <c r="K238" s="96"/>
    </row>
    <row r="239" spans="2:11">
      <c r="B239" s="95"/>
      <c r="C239" s="96"/>
      <c r="D239" s="113"/>
      <c r="E239" s="113"/>
      <c r="F239" s="113"/>
      <c r="G239" s="113"/>
      <c r="H239" s="113"/>
      <c r="I239" s="96"/>
      <c r="J239" s="96"/>
      <c r="K239" s="96"/>
    </row>
    <row r="240" spans="2:11">
      <c r="B240" s="95"/>
      <c r="C240" s="96"/>
      <c r="D240" s="113"/>
      <c r="E240" s="113"/>
      <c r="F240" s="113"/>
      <c r="G240" s="113"/>
      <c r="H240" s="113"/>
      <c r="I240" s="96"/>
      <c r="J240" s="96"/>
      <c r="K240" s="96"/>
    </row>
    <row r="241" spans="2:11">
      <c r="B241" s="95"/>
      <c r="C241" s="96"/>
      <c r="D241" s="113"/>
      <c r="E241" s="113"/>
      <c r="F241" s="113"/>
      <c r="G241" s="113"/>
      <c r="H241" s="113"/>
      <c r="I241" s="96"/>
      <c r="J241" s="96"/>
      <c r="K241" s="96"/>
    </row>
    <row r="242" spans="2:11">
      <c r="B242" s="95"/>
      <c r="C242" s="96"/>
      <c r="D242" s="113"/>
      <c r="E242" s="113"/>
      <c r="F242" s="113"/>
      <c r="G242" s="113"/>
      <c r="H242" s="113"/>
      <c r="I242" s="96"/>
      <c r="J242" s="96"/>
      <c r="K242" s="96"/>
    </row>
    <row r="243" spans="2:11">
      <c r="B243" s="95"/>
      <c r="C243" s="96"/>
      <c r="D243" s="113"/>
      <c r="E243" s="113"/>
      <c r="F243" s="113"/>
      <c r="G243" s="113"/>
      <c r="H243" s="113"/>
      <c r="I243" s="96"/>
      <c r="J243" s="96"/>
      <c r="K243" s="96"/>
    </row>
    <row r="244" spans="2:11">
      <c r="B244" s="95"/>
      <c r="C244" s="96"/>
      <c r="D244" s="113"/>
      <c r="E244" s="113"/>
      <c r="F244" s="113"/>
      <c r="G244" s="113"/>
      <c r="H244" s="113"/>
      <c r="I244" s="96"/>
      <c r="J244" s="96"/>
      <c r="K244" s="96"/>
    </row>
    <row r="245" spans="2:11">
      <c r="B245" s="95"/>
      <c r="C245" s="96"/>
      <c r="D245" s="113"/>
      <c r="E245" s="113"/>
      <c r="F245" s="113"/>
      <c r="G245" s="113"/>
      <c r="H245" s="113"/>
      <c r="I245" s="96"/>
      <c r="J245" s="96"/>
      <c r="K245" s="96"/>
    </row>
    <row r="246" spans="2:11">
      <c r="B246" s="95"/>
      <c r="C246" s="96"/>
      <c r="D246" s="113"/>
      <c r="E246" s="113"/>
      <c r="F246" s="113"/>
      <c r="G246" s="113"/>
      <c r="H246" s="113"/>
      <c r="I246" s="96"/>
      <c r="J246" s="96"/>
      <c r="K246" s="96"/>
    </row>
    <row r="247" spans="2:11">
      <c r="B247" s="95"/>
      <c r="C247" s="96"/>
      <c r="D247" s="113"/>
      <c r="E247" s="113"/>
      <c r="F247" s="113"/>
      <c r="G247" s="113"/>
      <c r="H247" s="113"/>
      <c r="I247" s="96"/>
      <c r="J247" s="96"/>
      <c r="K247" s="96"/>
    </row>
    <row r="248" spans="2:11">
      <c r="B248" s="95"/>
      <c r="C248" s="96"/>
      <c r="D248" s="113"/>
      <c r="E248" s="113"/>
      <c r="F248" s="113"/>
      <c r="G248" s="113"/>
      <c r="H248" s="113"/>
      <c r="I248" s="96"/>
      <c r="J248" s="96"/>
      <c r="K248" s="96"/>
    </row>
    <row r="249" spans="2:11">
      <c r="B249" s="95"/>
      <c r="C249" s="96"/>
      <c r="D249" s="113"/>
      <c r="E249" s="113"/>
      <c r="F249" s="113"/>
      <c r="G249" s="113"/>
      <c r="H249" s="113"/>
      <c r="I249" s="96"/>
      <c r="J249" s="96"/>
      <c r="K249" s="96"/>
    </row>
    <row r="250" spans="2:11">
      <c r="B250" s="95"/>
      <c r="C250" s="96"/>
      <c r="D250" s="113"/>
      <c r="E250" s="113"/>
      <c r="F250" s="113"/>
      <c r="G250" s="113"/>
      <c r="H250" s="113"/>
      <c r="I250" s="96"/>
      <c r="J250" s="96"/>
      <c r="K250" s="96"/>
    </row>
    <row r="251" spans="2:11">
      <c r="B251" s="95"/>
      <c r="C251" s="96"/>
      <c r="D251" s="113"/>
      <c r="E251" s="113"/>
      <c r="F251" s="113"/>
      <c r="G251" s="113"/>
      <c r="H251" s="113"/>
      <c r="I251" s="96"/>
      <c r="J251" s="96"/>
      <c r="K251" s="96"/>
    </row>
    <row r="252" spans="2:11">
      <c r="B252" s="95"/>
      <c r="C252" s="96"/>
      <c r="D252" s="113"/>
      <c r="E252" s="113"/>
      <c r="F252" s="113"/>
      <c r="G252" s="113"/>
      <c r="H252" s="113"/>
      <c r="I252" s="96"/>
      <c r="J252" s="96"/>
      <c r="K252" s="96"/>
    </row>
    <row r="253" spans="2:11">
      <c r="B253" s="95"/>
      <c r="C253" s="96"/>
      <c r="D253" s="113"/>
      <c r="E253" s="113"/>
      <c r="F253" s="113"/>
      <c r="G253" s="113"/>
      <c r="H253" s="113"/>
      <c r="I253" s="96"/>
      <c r="J253" s="96"/>
      <c r="K253" s="96"/>
    </row>
    <row r="254" spans="2:11">
      <c r="B254" s="95"/>
      <c r="C254" s="96"/>
      <c r="D254" s="113"/>
      <c r="E254" s="113"/>
      <c r="F254" s="113"/>
      <c r="G254" s="113"/>
      <c r="H254" s="113"/>
      <c r="I254" s="96"/>
      <c r="J254" s="96"/>
      <c r="K254" s="96"/>
    </row>
    <row r="255" spans="2:11">
      <c r="B255" s="95"/>
      <c r="C255" s="96"/>
      <c r="D255" s="113"/>
      <c r="E255" s="113"/>
      <c r="F255" s="113"/>
      <c r="G255" s="113"/>
      <c r="H255" s="113"/>
      <c r="I255" s="96"/>
      <c r="J255" s="96"/>
      <c r="K255" s="96"/>
    </row>
    <row r="256" spans="2:11">
      <c r="B256" s="95"/>
      <c r="C256" s="96"/>
      <c r="D256" s="113"/>
      <c r="E256" s="113"/>
      <c r="F256" s="113"/>
      <c r="G256" s="113"/>
      <c r="H256" s="113"/>
      <c r="I256" s="96"/>
      <c r="J256" s="96"/>
      <c r="K256" s="96"/>
    </row>
    <row r="257" spans="2:11">
      <c r="B257" s="95"/>
      <c r="C257" s="96"/>
      <c r="D257" s="113"/>
      <c r="E257" s="113"/>
      <c r="F257" s="113"/>
      <c r="G257" s="113"/>
      <c r="H257" s="113"/>
      <c r="I257" s="96"/>
      <c r="J257" s="96"/>
      <c r="K257" s="96"/>
    </row>
    <row r="258" spans="2:11">
      <c r="B258" s="95"/>
      <c r="C258" s="96"/>
      <c r="D258" s="113"/>
      <c r="E258" s="113"/>
      <c r="F258" s="113"/>
      <c r="G258" s="113"/>
      <c r="H258" s="113"/>
      <c r="I258" s="96"/>
      <c r="J258" s="96"/>
      <c r="K258" s="96"/>
    </row>
    <row r="259" spans="2:11">
      <c r="B259" s="95"/>
      <c r="C259" s="96"/>
      <c r="D259" s="113"/>
      <c r="E259" s="113"/>
      <c r="F259" s="113"/>
      <c r="G259" s="113"/>
      <c r="H259" s="113"/>
      <c r="I259" s="96"/>
      <c r="J259" s="96"/>
      <c r="K259" s="96"/>
    </row>
    <row r="260" spans="2:11">
      <c r="B260" s="95"/>
      <c r="C260" s="96"/>
      <c r="D260" s="113"/>
      <c r="E260" s="113"/>
      <c r="F260" s="113"/>
      <c r="G260" s="113"/>
      <c r="H260" s="113"/>
      <c r="I260" s="96"/>
      <c r="J260" s="96"/>
      <c r="K260" s="96"/>
    </row>
    <row r="261" spans="2:11">
      <c r="B261" s="95"/>
      <c r="C261" s="96"/>
      <c r="D261" s="113"/>
      <c r="E261" s="113"/>
      <c r="F261" s="113"/>
      <c r="G261" s="113"/>
      <c r="H261" s="113"/>
      <c r="I261" s="96"/>
      <c r="J261" s="96"/>
      <c r="K261" s="96"/>
    </row>
    <row r="262" spans="2:11">
      <c r="B262" s="95"/>
      <c r="C262" s="96"/>
      <c r="D262" s="113"/>
      <c r="E262" s="113"/>
      <c r="F262" s="113"/>
      <c r="G262" s="113"/>
      <c r="H262" s="113"/>
      <c r="I262" s="96"/>
      <c r="J262" s="96"/>
      <c r="K262" s="96"/>
    </row>
    <row r="263" spans="2:11">
      <c r="B263" s="95"/>
      <c r="C263" s="96"/>
      <c r="D263" s="113"/>
      <c r="E263" s="113"/>
      <c r="F263" s="113"/>
      <c r="G263" s="113"/>
      <c r="H263" s="113"/>
      <c r="I263" s="96"/>
      <c r="J263" s="96"/>
      <c r="K263" s="96"/>
    </row>
    <row r="264" spans="2:11">
      <c r="B264" s="95"/>
      <c r="C264" s="96"/>
      <c r="D264" s="113"/>
      <c r="E264" s="113"/>
      <c r="F264" s="113"/>
      <c r="G264" s="113"/>
      <c r="H264" s="113"/>
      <c r="I264" s="96"/>
      <c r="J264" s="96"/>
      <c r="K264" s="96"/>
    </row>
    <row r="265" spans="2:11">
      <c r="B265" s="95"/>
      <c r="C265" s="96"/>
      <c r="D265" s="113"/>
      <c r="E265" s="113"/>
      <c r="F265" s="113"/>
      <c r="G265" s="113"/>
      <c r="H265" s="113"/>
      <c r="I265" s="96"/>
      <c r="J265" s="96"/>
      <c r="K265" s="96"/>
    </row>
    <row r="266" spans="2:11">
      <c r="B266" s="95"/>
      <c r="C266" s="96"/>
      <c r="D266" s="113"/>
      <c r="E266" s="113"/>
      <c r="F266" s="113"/>
      <c r="G266" s="113"/>
      <c r="H266" s="113"/>
      <c r="I266" s="96"/>
      <c r="J266" s="96"/>
      <c r="K266" s="96"/>
    </row>
    <row r="267" spans="2:11">
      <c r="B267" s="95"/>
      <c r="C267" s="96"/>
      <c r="D267" s="113"/>
      <c r="E267" s="113"/>
      <c r="F267" s="113"/>
      <c r="G267" s="113"/>
      <c r="H267" s="113"/>
      <c r="I267" s="96"/>
      <c r="J267" s="96"/>
      <c r="K267" s="96"/>
    </row>
    <row r="268" spans="2:11">
      <c r="B268" s="95"/>
      <c r="C268" s="96"/>
      <c r="D268" s="113"/>
      <c r="E268" s="113"/>
      <c r="F268" s="113"/>
      <c r="G268" s="113"/>
      <c r="H268" s="113"/>
      <c r="I268" s="96"/>
      <c r="J268" s="96"/>
      <c r="K268" s="96"/>
    </row>
    <row r="269" spans="2:11">
      <c r="B269" s="95"/>
      <c r="C269" s="96"/>
      <c r="D269" s="113"/>
      <c r="E269" s="113"/>
      <c r="F269" s="113"/>
      <c r="G269" s="113"/>
      <c r="H269" s="113"/>
      <c r="I269" s="96"/>
      <c r="J269" s="96"/>
      <c r="K269" s="96"/>
    </row>
    <row r="270" spans="2:11">
      <c r="B270" s="95"/>
      <c r="C270" s="96"/>
      <c r="D270" s="113"/>
      <c r="E270" s="113"/>
      <c r="F270" s="113"/>
      <c r="G270" s="113"/>
      <c r="H270" s="113"/>
      <c r="I270" s="96"/>
      <c r="J270" s="96"/>
      <c r="K270" s="96"/>
    </row>
    <row r="271" spans="2:11">
      <c r="B271" s="95"/>
      <c r="C271" s="96"/>
      <c r="D271" s="113"/>
      <c r="E271" s="113"/>
      <c r="F271" s="113"/>
      <c r="G271" s="113"/>
      <c r="H271" s="113"/>
      <c r="I271" s="96"/>
      <c r="J271" s="96"/>
      <c r="K271" s="96"/>
    </row>
    <row r="272" spans="2:11">
      <c r="B272" s="95"/>
      <c r="C272" s="96"/>
      <c r="D272" s="113"/>
      <c r="E272" s="113"/>
      <c r="F272" s="113"/>
      <c r="G272" s="113"/>
      <c r="H272" s="113"/>
      <c r="I272" s="96"/>
      <c r="J272" s="96"/>
      <c r="K272" s="96"/>
    </row>
    <row r="273" spans="2:11">
      <c r="B273" s="95"/>
      <c r="C273" s="96"/>
      <c r="D273" s="113"/>
      <c r="E273" s="113"/>
      <c r="F273" s="113"/>
      <c r="G273" s="113"/>
      <c r="H273" s="113"/>
      <c r="I273" s="96"/>
      <c r="J273" s="96"/>
      <c r="K273" s="96"/>
    </row>
    <row r="274" spans="2:11">
      <c r="B274" s="95"/>
      <c r="C274" s="96"/>
      <c r="D274" s="113"/>
      <c r="E274" s="113"/>
      <c r="F274" s="113"/>
      <c r="G274" s="113"/>
      <c r="H274" s="113"/>
      <c r="I274" s="96"/>
      <c r="J274" s="96"/>
      <c r="K274" s="96"/>
    </row>
    <row r="275" spans="2:11">
      <c r="B275" s="95"/>
      <c r="C275" s="96"/>
      <c r="D275" s="113"/>
      <c r="E275" s="113"/>
      <c r="F275" s="113"/>
      <c r="G275" s="113"/>
      <c r="H275" s="113"/>
      <c r="I275" s="96"/>
      <c r="J275" s="96"/>
      <c r="K275" s="96"/>
    </row>
    <row r="276" spans="2:11">
      <c r="B276" s="95"/>
      <c r="C276" s="96"/>
      <c r="D276" s="113"/>
      <c r="E276" s="113"/>
      <c r="F276" s="113"/>
      <c r="G276" s="113"/>
      <c r="H276" s="113"/>
      <c r="I276" s="96"/>
      <c r="J276" s="96"/>
      <c r="K276" s="96"/>
    </row>
    <row r="277" spans="2:11">
      <c r="B277" s="95"/>
      <c r="C277" s="96"/>
      <c r="D277" s="113"/>
      <c r="E277" s="113"/>
      <c r="F277" s="113"/>
      <c r="G277" s="113"/>
      <c r="H277" s="113"/>
      <c r="I277" s="96"/>
      <c r="J277" s="96"/>
      <c r="K277" s="96"/>
    </row>
    <row r="278" spans="2:11">
      <c r="B278" s="95"/>
      <c r="C278" s="96"/>
      <c r="D278" s="113"/>
      <c r="E278" s="113"/>
      <c r="F278" s="113"/>
      <c r="G278" s="113"/>
      <c r="H278" s="113"/>
      <c r="I278" s="96"/>
      <c r="J278" s="96"/>
      <c r="K278" s="96"/>
    </row>
    <row r="279" spans="2:11">
      <c r="B279" s="95"/>
      <c r="C279" s="96"/>
      <c r="D279" s="113"/>
      <c r="E279" s="113"/>
      <c r="F279" s="113"/>
      <c r="G279" s="113"/>
      <c r="H279" s="113"/>
      <c r="I279" s="96"/>
      <c r="J279" s="96"/>
      <c r="K279" s="96"/>
    </row>
    <row r="280" spans="2:11">
      <c r="B280" s="95"/>
      <c r="C280" s="96"/>
      <c r="D280" s="113"/>
      <c r="E280" s="113"/>
      <c r="F280" s="113"/>
      <c r="G280" s="113"/>
      <c r="H280" s="113"/>
      <c r="I280" s="96"/>
      <c r="J280" s="96"/>
      <c r="K280" s="96"/>
    </row>
    <row r="281" spans="2:11">
      <c r="B281" s="95"/>
      <c r="C281" s="96"/>
      <c r="D281" s="113"/>
      <c r="E281" s="113"/>
      <c r="F281" s="113"/>
      <c r="G281" s="113"/>
      <c r="H281" s="113"/>
      <c r="I281" s="96"/>
      <c r="J281" s="96"/>
      <c r="K281" s="96"/>
    </row>
    <row r="282" spans="2:11">
      <c r="B282" s="95"/>
      <c r="C282" s="96"/>
      <c r="D282" s="113"/>
      <c r="E282" s="113"/>
      <c r="F282" s="113"/>
      <c r="G282" s="113"/>
      <c r="H282" s="113"/>
      <c r="I282" s="96"/>
      <c r="J282" s="96"/>
      <c r="K282" s="96"/>
    </row>
    <row r="283" spans="2:11">
      <c r="B283" s="95"/>
      <c r="C283" s="96"/>
      <c r="D283" s="113"/>
      <c r="E283" s="113"/>
      <c r="F283" s="113"/>
      <c r="G283" s="113"/>
      <c r="H283" s="113"/>
      <c r="I283" s="96"/>
      <c r="J283" s="96"/>
      <c r="K283" s="96"/>
    </row>
    <row r="284" spans="2:11">
      <c r="B284" s="95"/>
      <c r="C284" s="96"/>
      <c r="D284" s="113"/>
      <c r="E284" s="113"/>
      <c r="F284" s="113"/>
      <c r="G284" s="113"/>
      <c r="H284" s="113"/>
      <c r="I284" s="96"/>
      <c r="J284" s="96"/>
      <c r="K284" s="96"/>
    </row>
    <row r="285" spans="2:11">
      <c r="B285" s="95"/>
      <c r="C285" s="96"/>
      <c r="D285" s="113"/>
      <c r="E285" s="113"/>
      <c r="F285" s="113"/>
      <c r="G285" s="113"/>
      <c r="H285" s="113"/>
      <c r="I285" s="96"/>
      <c r="J285" s="96"/>
      <c r="K285" s="96"/>
    </row>
    <row r="286" spans="2:11">
      <c r="B286" s="95"/>
      <c r="C286" s="96"/>
      <c r="D286" s="113"/>
      <c r="E286" s="113"/>
      <c r="F286" s="113"/>
      <c r="G286" s="113"/>
      <c r="H286" s="113"/>
      <c r="I286" s="96"/>
      <c r="J286" s="96"/>
      <c r="K286" s="96"/>
    </row>
    <row r="287" spans="2:11">
      <c r="B287" s="95"/>
      <c r="C287" s="96"/>
      <c r="D287" s="113"/>
      <c r="E287" s="113"/>
      <c r="F287" s="113"/>
      <c r="G287" s="113"/>
      <c r="H287" s="113"/>
      <c r="I287" s="96"/>
      <c r="J287" s="96"/>
      <c r="K287" s="96"/>
    </row>
    <row r="288" spans="2:11">
      <c r="B288" s="95"/>
      <c r="C288" s="96"/>
      <c r="D288" s="113"/>
      <c r="E288" s="113"/>
      <c r="F288" s="113"/>
      <c r="G288" s="113"/>
      <c r="H288" s="113"/>
      <c r="I288" s="96"/>
      <c r="J288" s="96"/>
      <c r="K288" s="96"/>
    </row>
    <row r="289" spans="2:11">
      <c r="B289" s="95"/>
      <c r="C289" s="96"/>
      <c r="D289" s="113"/>
      <c r="E289" s="113"/>
      <c r="F289" s="113"/>
      <c r="G289" s="113"/>
      <c r="H289" s="113"/>
      <c r="I289" s="96"/>
      <c r="J289" s="96"/>
      <c r="K289" s="96"/>
    </row>
    <row r="290" spans="2:11">
      <c r="B290" s="95"/>
      <c r="C290" s="96"/>
      <c r="D290" s="113"/>
      <c r="E290" s="113"/>
      <c r="F290" s="113"/>
      <c r="G290" s="113"/>
      <c r="H290" s="113"/>
      <c r="I290" s="96"/>
      <c r="J290" s="96"/>
      <c r="K290" s="96"/>
    </row>
    <row r="291" spans="2:11">
      <c r="B291" s="95"/>
      <c r="C291" s="96"/>
      <c r="D291" s="113"/>
      <c r="E291" s="113"/>
      <c r="F291" s="113"/>
      <c r="G291" s="113"/>
      <c r="H291" s="113"/>
      <c r="I291" s="96"/>
      <c r="J291" s="96"/>
      <c r="K291" s="96"/>
    </row>
    <row r="292" spans="2:11">
      <c r="B292" s="95"/>
      <c r="C292" s="96"/>
      <c r="D292" s="113"/>
      <c r="E292" s="113"/>
      <c r="F292" s="113"/>
      <c r="G292" s="113"/>
      <c r="H292" s="113"/>
      <c r="I292" s="96"/>
      <c r="J292" s="96"/>
      <c r="K292" s="96"/>
    </row>
    <row r="293" spans="2:11">
      <c r="B293" s="95"/>
      <c r="C293" s="96"/>
      <c r="D293" s="113"/>
      <c r="E293" s="113"/>
      <c r="F293" s="113"/>
      <c r="G293" s="113"/>
      <c r="H293" s="113"/>
      <c r="I293" s="96"/>
      <c r="J293" s="96"/>
      <c r="K293" s="96"/>
    </row>
    <row r="294" spans="2:11">
      <c r="B294" s="95"/>
      <c r="C294" s="96"/>
      <c r="D294" s="113"/>
      <c r="E294" s="113"/>
      <c r="F294" s="113"/>
      <c r="G294" s="113"/>
      <c r="H294" s="113"/>
      <c r="I294" s="96"/>
      <c r="J294" s="96"/>
      <c r="K294" s="96"/>
    </row>
    <row r="295" spans="2:11">
      <c r="B295" s="95"/>
      <c r="C295" s="96"/>
      <c r="D295" s="113"/>
      <c r="E295" s="113"/>
      <c r="F295" s="113"/>
      <c r="G295" s="113"/>
      <c r="H295" s="113"/>
      <c r="I295" s="96"/>
      <c r="J295" s="96"/>
      <c r="K295" s="96"/>
    </row>
    <row r="296" spans="2:11">
      <c r="B296" s="95"/>
      <c r="C296" s="96"/>
      <c r="D296" s="113"/>
      <c r="E296" s="113"/>
      <c r="F296" s="113"/>
      <c r="G296" s="113"/>
      <c r="H296" s="113"/>
      <c r="I296" s="96"/>
      <c r="J296" s="96"/>
      <c r="K296" s="96"/>
    </row>
    <row r="297" spans="2:11">
      <c r="B297" s="95"/>
      <c r="C297" s="96"/>
      <c r="D297" s="113"/>
      <c r="E297" s="113"/>
      <c r="F297" s="113"/>
      <c r="G297" s="113"/>
      <c r="H297" s="113"/>
      <c r="I297" s="96"/>
      <c r="J297" s="96"/>
      <c r="K297" s="96"/>
    </row>
    <row r="298" spans="2:11">
      <c r="B298" s="95"/>
      <c r="C298" s="96"/>
      <c r="D298" s="113"/>
      <c r="E298" s="113"/>
      <c r="F298" s="113"/>
      <c r="G298" s="113"/>
      <c r="H298" s="113"/>
      <c r="I298" s="96"/>
      <c r="J298" s="96"/>
      <c r="K298" s="96"/>
    </row>
    <row r="299" spans="2:11">
      <c r="B299" s="95"/>
      <c r="C299" s="96"/>
      <c r="D299" s="113"/>
      <c r="E299" s="113"/>
      <c r="F299" s="113"/>
      <c r="G299" s="113"/>
      <c r="H299" s="113"/>
      <c r="I299" s="96"/>
      <c r="J299" s="96"/>
      <c r="K299" s="96"/>
    </row>
    <row r="300" spans="2:11">
      <c r="B300" s="95"/>
      <c r="C300" s="96"/>
      <c r="D300" s="113"/>
      <c r="E300" s="113"/>
      <c r="F300" s="113"/>
      <c r="G300" s="113"/>
      <c r="H300" s="113"/>
      <c r="I300" s="96"/>
      <c r="J300" s="96"/>
      <c r="K300" s="96"/>
    </row>
    <row r="301" spans="2:11">
      <c r="B301" s="95"/>
      <c r="C301" s="96"/>
      <c r="D301" s="113"/>
      <c r="E301" s="113"/>
      <c r="F301" s="113"/>
      <c r="G301" s="113"/>
      <c r="H301" s="113"/>
      <c r="I301" s="96"/>
      <c r="J301" s="96"/>
      <c r="K301" s="96"/>
    </row>
    <row r="302" spans="2:11">
      <c r="B302" s="95"/>
      <c r="C302" s="96"/>
      <c r="D302" s="113"/>
      <c r="E302" s="113"/>
      <c r="F302" s="113"/>
      <c r="G302" s="113"/>
      <c r="H302" s="113"/>
      <c r="I302" s="96"/>
      <c r="J302" s="96"/>
      <c r="K302" s="96"/>
    </row>
    <row r="303" spans="2:11">
      <c r="B303" s="95"/>
      <c r="C303" s="96"/>
      <c r="D303" s="113"/>
      <c r="E303" s="113"/>
      <c r="F303" s="113"/>
      <c r="G303" s="113"/>
      <c r="H303" s="113"/>
      <c r="I303" s="96"/>
      <c r="J303" s="96"/>
      <c r="K303" s="9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5 B1:B15 I1:I11 I13:I16 D1:H16 A1:A16 B16:C16 J1:XFD16 A17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52.140625" style="1" bestFit="1" customWidth="1"/>
    <col min="4" max="4" width="11.85546875" style="1" customWidth="1"/>
    <col min="5" max="16384" width="9.140625" style="1"/>
  </cols>
  <sheetData>
    <row r="1" spans="2:6">
      <c r="B1" s="46" t="s">
        <v>134</v>
      </c>
      <c r="C1" s="46" t="s" vm="1">
        <v>213</v>
      </c>
    </row>
    <row r="2" spans="2:6">
      <c r="B2" s="46" t="s">
        <v>133</v>
      </c>
      <c r="C2" s="46" t="s">
        <v>2371</v>
      </c>
    </row>
    <row r="3" spans="2:6">
      <c r="B3" s="46" t="s">
        <v>135</v>
      </c>
      <c r="C3" s="68" t="s">
        <v>2384</v>
      </c>
    </row>
    <row r="4" spans="2:6">
      <c r="B4" s="46" t="s">
        <v>136</v>
      </c>
      <c r="C4" s="68">
        <v>14244</v>
      </c>
    </row>
    <row r="6" spans="2:6" ht="26.25" customHeight="1">
      <c r="B6" s="132" t="s">
        <v>168</v>
      </c>
      <c r="C6" s="133"/>
      <c r="D6" s="134"/>
    </row>
    <row r="7" spans="2:6" s="3" customFormat="1" ht="31.5">
      <c r="B7" s="47" t="s">
        <v>104</v>
      </c>
      <c r="C7" s="52" t="s">
        <v>96</v>
      </c>
      <c r="D7" s="53" t="s">
        <v>95</v>
      </c>
    </row>
    <row r="8" spans="2:6" s="3" customFormat="1">
      <c r="B8" s="14"/>
      <c r="C8" s="31" t="s">
        <v>192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8" t="s">
        <v>2379</v>
      </c>
      <c r="C10" s="109">
        <v>0</v>
      </c>
      <c r="D10" s="89"/>
    </row>
    <row r="11" spans="2:6">
      <c r="B11" s="124"/>
      <c r="C11" s="89"/>
      <c r="D11" s="89"/>
    </row>
    <row r="12" spans="2:6">
      <c r="B12" s="124"/>
      <c r="C12" s="89"/>
      <c r="D12" s="89"/>
      <c r="E12" s="3"/>
      <c r="F12" s="3"/>
    </row>
    <row r="13" spans="2:6">
      <c r="B13" s="89"/>
      <c r="C13" s="89"/>
      <c r="D13" s="89"/>
      <c r="E13" s="3"/>
      <c r="F13" s="3"/>
    </row>
    <row r="14" spans="2:6">
      <c r="B14" s="89"/>
      <c r="C14" s="89"/>
      <c r="D14" s="89"/>
    </row>
    <row r="15" spans="2:6">
      <c r="B15" s="89"/>
      <c r="C15" s="89"/>
      <c r="D15" s="89"/>
      <c r="E15" s="3"/>
      <c r="F15" s="3"/>
    </row>
    <row r="16" spans="2:6">
      <c r="B16" s="89"/>
      <c r="C16" s="89"/>
      <c r="D16" s="89"/>
      <c r="E16" s="3"/>
      <c r="F16" s="3"/>
    </row>
    <row r="17" spans="2:4">
      <c r="B17" s="89"/>
      <c r="C17" s="89"/>
      <c r="D17" s="89"/>
    </row>
    <row r="18" spans="2:4">
      <c r="B18" s="89"/>
      <c r="C18" s="89"/>
      <c r="D18" s="89"/>
    </row>
    <row r="19" spans="2:4">
      <c r="B19" s="89"/>
      <c r="C19" s="89"/>
      <c r="D19" s="89"/>
    </row>
    <row r="20" spans="2:4">
      <c r="B20" s="89"/>
      <c r="C20" s="89"/>
      <c r="D20" s="89"/>
    </row>
    <row r="21" spans="2:4">
      <c r="B21" s="89"/>
      <c r="C21" s="89"/>
      <c r="D21" s="89"/>
    </row>
    <row r="22" spans="2:4">
      <c r="B22" s="89"/>
      <c r="C22" s="89"/>
      <c r="D22" s="89"/>
    </row>
    <row r="23" spans="2:4">
      <c r="B23" s="89"/>
      <c r="C23" s="89"/>
      <c r="D23" s="89"/>
    </row>
    <row r="24" spans="2:4">
      <c r="B24" s="89"/>
      <c r="C24" s="89"/>
      <c r="D24" s="89"/>
    </row>
    <row r="25" spans="2:4">
      <c r="B25" s="89"/>
      <c r="C25" s="89"/>
      <c r="D25" s="89"/>
    </row>
    <row r="26" spans="2:4">
      <c r="B26" s="89"/>
      <c r="C26" s="89"/>
      <c r="D26" s="89"/>
    </row>
    <row r="27" spans="2:4">
      <c r="B27" s="89"/>
      <c r="C27" s="89"/>
      <c r="D27" s="89"/>
    </row>
    <row r="28" spans="2:4">
      <c r="B28" s="89"/>
      <c r="C28" s="89"/>
      <c r="D28" s="89"/>
    </row>
    <row r="29" spans="2:4">
      <c r="B29" s="89"/>
      <c r="C29" s="89"/>
      <c r="D29" s="89"/>
    </row>
    <row r="30" spans="2:4">
      <c r="B30" s="89"/>
      <c r="C30" s="89"/>
      <c r="D30" s="89"/>
    </row>
    <row r="31" spans="2:4">
      <c r="B31" s="89"/>
      <c r="C31" s="89"/>
      <c r="D31" s="89"/>
    </row>
    <row r="32" spans="2:4">
      <c r="B32" s="89"/>
      <c r="C32" s="89"/>
      <c r="D32" s="89"/>
    </row>
    <row r="33" spans="2:4">
      <c r="B33" s="89"/>
      <c r="C33" s="89"/>
      <c r="D33" s="89"/>
    </row>
    <row r="34" spans="2:4">
      <c r="B34" s="89"/>
      <c r="C34" s="89"/>
      <c r="D34" s="89"/>
    </row>
    <row r="35" spans="2:4">
      <c r="B35" s="89"/>
      <c r="C35" s="89"/>
      <c r="D35" s="89"/>
    </row>
    <row r="36" spans="2:4">
      <c r="B36" s="89"/>
      <c r="C36" s="89"/>
      <c r="D36" s="89"/>
    </row>
    <row r="37" spans="2:4">
      <c r="B37" s="89"/>
      <c r="C37" s="89"/>
      <c r="D37" s="89"/>
    </row>
    <row r="38" spans="2:4">
      <c r="B38" s="89"/>
      <c r="C38" s="89"/>
      <c r="D38" s="89"/>
    </row>
    <row r="39" spans="2:4">
      <c r="B39" s="89"/>
      <c r="C39" s="89"/>
      <c r="D39" s="89"/>
    </row>
    <row r="40" spans="2:4">
      <c r="B40" s="89"/>
      <c r="C40" s="89"/>
      <c r="D40" s="89"/>
    </row>
    <row r="41" spans="2:4">
      <c r="B41" s="89"/>
      <c r="C41" s="89"/>
      <c r="D41" s="89"/>
    </row>
    <row r="42" spans="2:4">
      <c r="B42" s="89"/>
      <c r="C42" s="89"/>
      <c r="D42" s="89"/>
    </row>
    <row r="43" spans="2:4">
      <c r="B43" s="89"/>
      <c r="C43" s="89"/>
      <c r="D43" s="89"/>
    </row>
    <row r="44" spans="2:4">
      <c r="B44" s="89"/>
      <c r="C44" s="89"/>
      <c r="D44" s="89"/>
    </row>
    <row r="45" spans="2:4">
      <c r="B45" s="89"/>
      <c r="C45" s="89"/>
      <c r="D45" s="89"/>
    </row>
    <row r="46" spans="2:4">
      <c r="B46" s="89"/>
      <c r="C46" s="89"/>
      <c r="D46" s="89"/>
    </row>
    <row r="47" spans="2:4">
      <c r="B47" s="89"/>
      <c r="C47" s="89"/>
      <c r="D47" s="89"/>
    </row>
    <row r="48" spans="2:4">
      <c r="B48" s="89"/>
      <c r="C48" s="89"/>
      <c r="D48" s="89"/>
    </row>
    <row r="49" spans="2:4">
      <c r="B49" s="89"/>
      <c r="C49" s="89"/>
      <c r="D49" s="89"/>
    </row>
    <row r="50" spans="2:4">
      <c r="B50" s="89"/>
      <c r="C50" s="89"/>
      <c r="D50" s="89"/>
    </row>
    <row r="51" spans="2:4">
      <c r="B51" s="89"/>
      <c r="C51" s="89"/>
      <c r="D51" s="89"/>
    </row>
    <row r="52" spans="2:4">
      <c r="B52" s="89"/>
      <c r="C52" s="89"/>
      <c r="D52" s="89"/>
    </row>
    <row r="53" spans="2:4">
      <c r="B53" s="89"/>
      <c r="C53" s="89"/>
      <c r="D53" s="89"/>
    </row>
    <row r="54" spans="2:4">
      <c r="B54" s="89"/>
      <c r="C54" s="89"/>
      <c r="D54" s="89"/>
    </row>
    <row r="55" spans="2:4">
      <c r="B55" s="89"/>
      <c r="C55" s="89"/>
      <c r="D55" s="89"/>
    </row>
    <row r="56" spans="2:4">
      <c r="B56" s="89"/>
      <c r="C56" s="89"/>
      <c r="D56" s="89"/>
    </row>
    <row r="57" spans="2:4">
      <c r="B57" s="89"/>
      <c r="C57" s="89"/>
      <c r="D57" s="89"/>
    </row>
    <row r="58" spans="2:4">
      <c r="B58" s="89"/>
      <c r="C58" s="89"/>
      <c r="D58" s="89"/>
    </row>
    <row r="59" spans="2:4">
      <c r="B59" s="89"/>
      <c r="C59" s="89"/>
      <c r="D59" s="89"/>
    </row>
    <row r="60" spans="2:4">
      <c r="B60" s="89"/>
      <c r="C60" s="89"/>
      <c r="D60" s="89"/>
    </row>
    <row r="61" spans="2:4">
      <c r="B61" s="89"/>
      <c r="C61" s="89"/>
      <c r="D61" s="89"/>
    </row>
    <row r="62" spans="2:4">
      <c r="B62" s="89"/>
      <c r="C62" s="89"/>
      <c r="D62" s="89"/>
    </row>
    <row r="63" spans="2:4">
      <c r="B63" s="89"/>
      <c r="C63" s="89"/>
      <c r="D63" s="89"/>
    </row>
    <row r="64" spans="2:4">
      <c r="B64" s="89"/>
      <c r="C64" s="89"/>
      <c r="D64" s="89"/>
    </row>
    <row r="65" spans="2:4">
      <c r="B65" s="89"/>
      <c r="C65" s="89"/>
      <c r="D65" s="89"/>
    </row>
    <row r="66" spans="2:4">
      <c r="B66" s="89"/>
      <c r="C66" s="89"/>
      <c r="D66" s="89"/>
    </row>
    <row r="67" spans="2:4">
      <c r="B67" s="89"/>
      <c r="C67" s="89"/>
      <c r="D67" s="89"/>
    </row>
    <row r="68" spans="2:4">
      <c r="B68" s="89"/>
      <c r="C68" s="89"/>
      <c r="D68" s="89"/>
    </row>
    <row r="69" spans="2:4">
      <c r="B69" s="89"/>
      <c r="C69" s="89"/>
      <c r="D69" s="89"/>
    </row>
    <row r="70" spans="2:4">
      <c r="B70" s="89"/>
      <c r="C70" s="89"/>
      <c r="D70" s="89"/>
    </row>
    <row r="71" spans="2:4">
      <c r="B71" s="89"/>
      <c r="C71" s="89"/>
      <c r="D71" s="89"/>
    </row>
    <row r="72" spans="2:4">
      <c r="B72" s="89"/>
      <c r="C72" s="89"/>
      <c r="D72" s="89"/>
    </row>
    <row r="73" spans="2:4">
      <c r="B73" s="89"/>
      <c r="C73" s="89"/>
      <c r="D73" s="89"/>
    </row>
    <row r="74" spans="2:4">
      <c r="B74" s="89"/>
      <c r="C74" s="89"/>
      <c r="D74" s="89"/>
    </row>
    <row r="75" spans="2:4">
      <c r="B75" s="89"/>
      <c r="C75" s="89"/>
      <c r="D75" s="89"/>
    </row>
    <row r="76" spans="2:4">
      <c r="B76" s="89"/>
      <c r="C76" s="89"/>
      <c r="D76" s="89"/>
    </row>
    <row r="77" spans="2:4">
      <c r="B77" s="89"/>
      <c r="C77" s="89"/>
      <c r="D77" s="89"/>
    </row>
    <row r="78" spans="2:4">
      <c r="B78" s="89"/>
      <c r="C78" s="89"/>
      <c r="D78" s="89"/>
    </row>
    <row r="79" spans="2:4">
      <c r="B79" s="89"/>
      <c r="C79" s="89"/>
      <c r="D79" s="89"/>
    </row>
    <row r="80" spans="2:4">
      <c r="B80" s="89"/>
      <c r="C80" s="89"/>
      <c r="D80" s="89"/>
    </row>
    <row r="81" spans="2:4">
      <c r="B81" s="89"/>
      <c r="C81" s="89"/>
      <c r="D81" s="89"/>
    </row>
    <row r="82" spans="2:4">
      <c r="B82" s="89"/>
      <c r="C82" s="89"/>
      <c r="D82" s="89"/>
    </row>
    <row r="83" spans="2:4">
      <c r="B83" s="89"/>
      <c r="C83" s="89"/>
      <c r="D83" s="89"/>
    </row>
    <row r="84" spans="2:4">
      <c r="B84" s="89"/>
      <c r="C84" s="89"/>
      <c r="D84" s="89"/>
    </row>
    <row r="85" spans="2:4">
      <c r="B85" s="89"/>
      <c r="C85" s="89"/>
      <c r="D85" s="89"/>
    </row>
    <row r="86" spans="2:4">
      <c r="B86" s="89"/>
      <c r="C86" s="89"/>
      <c r="D86" s="89"/>
    </row>
    <row r="87" spans="2:4">
      <c r="B87" s="89"/>
      <c r="C87" s="89"/>
      <c r="D87" s="89"/>
    </row>
    <row r="88" spans="2:4">
      <c r="B88" s="89"/>
      <c r="C88" s="89"/>
      <c r="D88" s="89"/>
    </row>
    <row r="89" spans="2:4">
      <c r="B89" s="89"/>
      <c r="C89" s="89"/>
      <c r="D89" s="89"/>
    </row>
    <row r="90" spans="2:4">
      <c r="B90" s="89"/>
      <c r="C90" s="89"/>
      <c r="D90" s="89"/>
    </row>
    <row r="91" spans="2:4">
      <c r="B91" s="89"/>
      <c r="C91" s="89"/>
      <c r="D91" s="89"/>
    </row>
    <row r="92" spans="2:4">
      <c r="B92" s="89"/>
      <c r="C92" s="89"/>
      <c r="D92" s="89"/>
    </row>
    <row r="93" spans="2:4">
      <c r="B93" s="89"/>
      <c r="C93" s="89"/>
      <c r="D93" s="89"/>
    </row>
    <row r="94" spans="2:4">
      <c r="B94" s="89"/>
      <c r="C94" s="89"/>
      <c r="D94" s="89"/>
    </row>
    <row r="95" spans="2:4">
      <c r="B95" s="89"/>
      <c r="C95" s="89"/>
      <c r="D95" s="89"/>
    </row>
    <row r="96" spans="2:4">
      <c r="B96" s="89"/>
      <c r="C96" s="89"/>
      <c r="D96" s="89"/>
    </row>
    <row r="97" spans="2:4">
      <c r="B97" s="89"/>
      <c r="C97" s="89"/>
      <c r="D97" s="89"/>
    </row>
    <row r="98" spans="2:4">
      <c r="B98" s="89"/>
      <c r="C98" s="89"/>
      <c r="D98" s="89"/>
    </row>
    <row r="99" spans="2:4">
      <c r="B99" s="89"/>
      <c r="C99" s="89"/>
      <c r="D99" s="89"/>
    </row>
    <row r="100" spans="2:4">
      <c r="B100" s="89"/>
      <c r="C100" s="89"/>
      <c r="D100" s="89"/>
    </row>
    <row r="101" spans="2:4">
      <c r="B101" s="89"/>
      <c r="C101" s="89"/>
      <c r="D101" s="89"/>
    </row>
    <row r="102" spans="2:4">
      <c r="B102" s="89"/>
      <c r="C102" s="89"/>
      <c r="D102" s="89"/>
    </row>
    <row r="103" spans="2:4">
      <c r="B103" s="89"/>
      <c r="C103" s="89"/>
      <c r="D103" s="89"/>
    </row>
    <row r="104" spans="2:4">
      <c r="B104" s="89"/>
      <c r="C104" s="89"/>
      <c r="D104" s="89"/>
    </row>
    <row r="105" spans="2:4">
      <c r="B105" s="89"/>
      <c r="C105" s="89"/>
      <c r="D105" s="89"/>
    </row>
    <row r="106" spans="2:4">
      <c r="B106" s="89"/>
      <c r="C106" s="89"/>
      <c r="D106" s="89"/>
    </row>
    <row r="107" spans="2:4">
      <c r="B107" s="89"/>
      <c r="C107" s="89"/>
      <c r="D107" s="89"/>
    </row>
    <row r="108" spans="2:4">
      <c r="B108" s="89"/>
      <c r="C108" s="89"/>
      <c r="D108" s="89"/>
    </row>
    <row r="109" spans="2:4">
      <c r="B109" s="89"/>
      <c r="C109" s="89"/>
      <c r="D109" s="89"/>
    </row>
    <row r="110" spans="2:4">
      <c r="B110" s="95"/>
      <c r="C110" s="96"/>
      <c r="D110" s="96"/>
    </row>
    <row r="111" spans="2:4">
      <c r="B111" s="95"/>
      <c r="C111" s="96"/>
      <c r="D111" s="96"/>
    </row>
    <row r="112" spans="2:4">
      <c r="B112" s="95"/>
      <c r="C112" s="96"/>
      <c r="D112" s="96"/>
    </row>
    <row r="113" spans="2:4">
      <c r="B113" s="95"/>
      <c r="C113" s="96"/>
      <c r="D113" s="96"/>
    </row>
    <row r="114" spans="2:4">
      <c r="B114" s="95"/>
      <c r="C114" s="96"/>
      <c r="D114" s="96"/>
    </row>
    <row r="115" spans="2:4">
      <c r="B115" s="95"/>
      <c r="C115" s="96"/>
      <c r="D115" s="96"/>
    </row>
    <row r="116" spans="2:4">
      <c r="B116" s="95"/>
      <c r="C116" s="96"/>
      <c r="D116" s="96"/>
    </row>
    <row r="117" spans="2:4">
      <c r="B117" s="95"/>
      <c r="C117" s="96"/>
      <c r="D117" s="96"/>
    </row>
    <row r="118" spans="2:4">
      <c r="B118" s="95"/>
      <c r="C118" s="96"/>
      <c r="D118" s="96"/>
    </row>
    <row r="119" spans="2:4">
      <c r="B119" s="95"/>
      <c r="C119" s="96"/>
      <c r="D119" s="96"/>
    </row>
    <row r="120" spans="2:4">
      <c r="B120" s="95"/>
      <c r="C120" s="96"/>
      <c r="D120" s="96"/>
    </row>
    <row r="121" spans="2:4">
      <c r="B121" s="95"/>
      <c r="C121" s="96"/>
      <c r="D121" s="96"/>
    </row>
    <row r="122" spans="2:4">
      <c r="B122" s="95"/>
      <c r="C122" s="96"/>
      <c r="D122" s="96"/>
    </row>
    <row r="123" spans="2:4">
      <c r="B123" s="95"/>
      <c r="C123" s="96"/>
      <c r="D123" s="96"/>
    </row>
    <row r="124" spans="2:4">
      <c r="B124" s="95"/>
      <c r="C124" s="96"/>
      <c r="D124" s="96"/>
    </row>
    <row r="125" spans="2:4">
      <c r="B125" s="95"/>
      <c r="C125" s="96"/>
      <c r="D125" s="96"/>
    </row>
    <row r="126" spans="2:4">
      <c r="B126" s="95"/>
      <c r="C126" s="96"/>
      <c r="D126" s="96"/>
    </row>
    <row r="127" spans="2:4">
      <c r="B127" s="95"/>
      <c r="C127" s="96"/>
      <c r="D127" s="96"/>
    </row>
    <row r="128" spans="2:4">
      <c r="B128" s="95"/>
      <c r="C128" s="96"/>
      <c r="D128" s="96"/>
    </row>
    <row r="129" spans="2:4">
      <c r="B129" s="95"/>
      <c r="C129" s="96"/>
      <c r="D129" s="96"/>
    </row>
    <row r="130" spans="2:4">
      <c r="B130" s="95"/>
      <c r="C130" s="96"/>
      <c r="D130" s="96"/>
    </row>
    <row r="131" spans="2:4">
      <c r="B131" s="95"/>
      <c r="C131" s="96"/>
      <c r="D131" s="96"/>
    </row>
    <row r="132" spans="2:4">
      <c r="B132" s="95"/>
      <c r="C132" s="96"/>
      <c r="D132" s="96"/>
    </row>
    <row r="133" spans="2:4">
      <c r="B133" s="95"/>
      <c r="C133" s="96"/>
      <c r="D133" s="96"/>
    </row>
    <row r="134" spans="2:4">
      <c r="B134" s="95"/>
      <c r="C134" s="96"/>
      <c r="D134" s="96"/>
    </row>
    <row r="135" spans="2:4">
      <c r="B135" s="95"/>
      <c r="C135" s="96"/>
      <c r="D135" s="96"/>
    </row>
    <row r="136" spans="2:4">
      <c r="B136" s="95"/>
      <c r="C136" s="96"/>
      <c r="D136" s="96"/>
    </row>
    <row r="137" spans="2:4">
      <c r="B137" s="95"/>
      <c r="C137" s="96"/>
      <c r="D137" s="96"/>
    </row>
    <row r="138" spans="2:4">
      <c r="B138" s="95"/>
      <c r="C138" s="96"/>
      <c r="D138" s="96"/>
    </row>
    <row r="139" spans="2:4">
      <c r="B139" s="95"/>
      <c r="C139" s="96"/>
      <c r="D139" s="96"/>
    </row>
    <row r="140" spans="2:4">
      <c r="B140" s="95"/>
      <c r="C140" s="96"/>
      <c r="D140" s="96"/>
    </row>
    <row r="141" spans="2:4">
      <c r="B141" s="95"/>
      <c r="C141" s="96"/>
      <c r="D141" s="96"/>
    </row>
    <row r="142" spans="2:4">
      <c r="B142" s="95"/>
      <c r="C142" s="96"/>
      <c r="D142" s="96"/>
    </row>
    <row r="143" spans="2:4">
      <c r="B143" s="95"/>
      <c r="C143" s="96"/>
      <c r="D143" s="96"/>
    </row>
    <row r="144" spans="2:4">
      <c r="B144" s="95"/>
      <c r="C144" s="96"/>
      <c r="D144" s="96"/>
    </row>
    <row r="145" spans="2:4">
      <c r="B145" s="95"/>
      <c r="C145" s="96"/>
      <c r="D145" s="96"/>
    </row>
    <row r="146" spans="2:4">
      <c r="B146" s="95"/>
      <c r="C146" s="96"/>
      <c r="D146" s="96"/>
    </row>
    <row r="147" spans="2:4">
      <c r="B147" s="95"/>
      <c r="C147" s="96"/>
      <c r="D147" s="96"/>
    </row>
    <row r="148" spans="2:4">
      <c r="B148" s="95"/>
      <c r="C148" s="96"/>
      <c r="D148" s="96"/>
    </row>
    <row r="149" spans="2:4">
      <c r="B149" s="95"/>
      <c r="C149" s="96"/>
      <c r="D149" s="96"/>
    </row>
    <row r="150" spans="2:4">
      <c r="B150" s="95"/>
      <c r="C150" s="96"/>
      <c r="D150" s="96"/>
    </row>
    <row r="151" spans="2:4">
      <c r="B151" s="95"/>
      <c r="C151" s="96"/>
      <c r="D151" s="96"/>
    </row>
    <row r="152" spans="2:4">
      <c r="B152" s="95"/>
      <c r="C152" s="96"/>
      <c r="D152" s="96"/>
    </row>
    <row r="153" spans="2:4">
      <c r="B153" s="95"/>
      <c r="C153" s="96"/>
      <c r="D153" s="96"/>
    </row>
    <row r="154" spans="2:4">
      <c r="B154" s="95"/>
      <c r="C154" s="96"/>
      <c r="D154" s="96"/>
    </row>
    <row r="155" spans="2:4">
      <c r="B155" s="95"/>
      <c r="C155" s="96"/>
      <c r="D155" s="96"/>
    </row>
    <row r="156" spans="2:4">
      <c r="B156" s="95"/>
      <c r="C156" s="96"/>
      <c r="D156" s="96"/>
    </row>
    <row r="157" spans="2:4">
      <c r="B157" s="95"/>
      <c r="C157" s="96"/>
      <c r="D157" s="96"/>
    </row>
    <row r="158" spans="2:4">
      <c r="B158" s="95"/>
      <c r="C158" s="96"/>
      <c r="D158" s="96"/>
    </row>
    <row r="159" spans="2:4">
      <c r="B159" s="95"/>
      <c r="C159" s="96"/>
      <c r="D159" s="96"/>
    </row>
    <row r="160" spans="2:4">
      <c r="B160" s="95"/>
      <c r="C160" s="96"/>
      <c r="D160" s="96"/>
    </row>
    <row r="161" spans="2:4">
      <c r="B161" s="95"/>
      <c r="C161" s="96"/>
      <c r="D161" s="96"/>
    </row>
    <row r="162" spans="2:4">
      <c r="B162" s="95"/>
      <c r="C162" s="96"/>
      <c r="D162" s="96"/>
    </row>
    <row r="163" spans="2:4">
      <c r="B163" s="95"/>
      <c r="C163" s="96"/>
      <c r="D163" s="96"/>
    </row>
    <row r="164" spans="2:4">
      <c r="B164" s="95"/>
      <c r="C164" s="96"/>
      <c r="D164" s="96"/>
    </row>
    <row r="165" spans="2:4">
      <c r="B165" s="95"/>
      <c r="C165" s="96"/>
      <c r="D165" s="96"/>
    </row>
    <row r="166" spans="2:4">
      <c r="B166" s="95"/>
      <c r="C166" s="96"/>
      <c r="D166" s="96"/>
    </row>
    <row r="167" spans="2:4">
      <c r="B167" s="95"/>
      <c r="C167" s="96"/>
      <c r="D167" s="96"/>
    </row>
    <row r="168" spans="2:4">
      <c r="B168" s="95"/>
      <c r="C168" s="96"/>
      <c r="D168" s="96"/>
    </row>
    <row r="169" spans="2:4">
      <c r="B169" s="95"/>
      <c r="C169" s="96"/>
      <c r="D169" s="96"/>
    </row>
    <row r="170" spans="2:4">
      <c r="B170" s="95"/>
      <c r="C170" s="96"/>
      <c r="D170" s="96"/>
    </row>
    <row r="171" spans="2:4">
      <c r="B171" s="95"/>
      <c r="C171" s="96"/>
      <c r="D171" s="96"/>
    </row>
    <row r="172" spans="2:4">
      <c r="B172" s="95"/>
      <c r="C172" s="96"/>
      <c r="D172" s="96"/>
    </row>
    <row r="173" spans="2:4">
      <c r="B173" s="95"/>
      <c r="C173" s="96"/>
      <c r="D173" s="96"/>
    </row>
    <row r="174" spans="2:4">
      <c r="B174" s="95"/>
      <c r="C174" s="96"/>
      <c r="D174" s="96"/>
    </row>
    <row r="175" spans="2:4">
      <c r="B175" s="95"/>
      <c r="C175" s="96"/>
      <c r="D175" s="96"/>
    </row>
    <row r="176" spans="2:4">
      <c r="B176" s="95"/>
      <c r="C176" s="96"/>
      <c r="D176" s="96"/>
    </row>
    <row r="177" spans="2:4">
      <c r="B177" s="95"/>
      <c r="C177" s="96"/>
      <c r="D177" s="96"/>
    </row>
    <row r="178" spans="2:4">
      <c r="B178" s="95"/>
      <c r="C178" s="96"/>
      <c r="D178" s="96"/>
    </row>
    <row r="179" spans="2:4">
      <c r="B179" s="95"/>
      <c r="C179" s="96"/>
      <c r="D179" s="96"/>
    </row>
    <row r="180" spans="2:4">
      <c r="B180" s="95"/>
      <c r="C180" s="96"/>
      <c r="D180" s="96"/>
    </row>
    <row r="181" spans="2:4">
      <c r="B181" s="95"/>
      <c r="C181" s="96"/>
      <c r="D181" s="96"/>
    </row>
    <row r="182" spans="2:4">
      <c r="B182" s="95"/>
      <c r="C182" s="96"/>
      <c r="D182" s="96"/>
    </row>
    <row r="183" spans="2:4">
      <c r="B183" s="95"/>
      <c r="C183" s="96"/>
      <c r="D183" s="96"/>
    </row>
    <row r="184" spans="2:4">
      <c r="B184" s="95"/>
      <c r="C184" s="96"/>
      <c r="D184" s="96"/>
    </row>
    <row r="185" spans="2:4">
      <c r="B185" s="95"/>
      <c r="C185" s="96"/>
      <c r="D185" s="96"/>
    </row>
    <row r="186" spans="2:4">
      <c r="B186" s="95"/>
      <c r="C186" s="96"/>
      <c r="D186" s="96"/>
    </row>
    <row r="187" spans="2:4">
      <c r="B187" s="95"/>
      <c r="C187" s="96"/>
      <c r="D187" s="96"/>
    </row>
    <row r="188" spans="2:4">
      <c r="B188" s="95"/>
      <c r="C188" s="96"/>
      <c r="D188" s="96"/>
    </row>
    <row r="189" spans="2:4">
      <c r="B189" s="95"/>
      <c r="C189" s="96"/>
      <c r="D189" s="96"/>
    </row>
    <row r="190" spans="2:4">
      <c r="B190" s="95"/>
      <c r="C190" s="96"/>
      <c r="D190" s="96"/>
    </row>
    <row r="191" spans="2:4">
      <c r="B191" s="95"/>
      <c r="C191" s="96"/>
      <c r="D191" s="96"/>
    </row>
    <row r="192" spans="2:4">
      <c r="B192" s="95"/>
      <c r="C192" s="96"/>
      <c r="D192" s="96"/>
    </row>
    <row r="193" spans="2:4">
      <c r="B193" s="95"/>
      <c r="C193" s="96"/>
      <c r="D193" s="96"/>
    </row>
    <row r="194" spans="2:4">
      <c r="B194" s="95"/>
      <c r="C194" s="96"/>
      <c r="D194" s="96"/>
    </row>
    <row r="195" spans="2:4">
      <c r="B195" s="95"/>
      <c r="C195" s="96"/>
      <c r="D195" s="96"/>
    </row>
    <row r="196" spans="2:4">
      <c r="B196" s="95"/>
      <c r="C196" s="96"/>
      <c r="D196" s="96"/>
    </row>
    <row r="197" spans="2:4">
      <c r="B197" s="95"/>
      <c r="C197" s="96"/>
      <c r="D197" s="96"/>
    </row>
    <row r="198" spans="2:4">
      <c r="B198" s="95"/>
      <c r="C198" s="96"/>
      <c r="D198" s="96"/>
    </row>
    <row r="199" spans="2:4">
      <c r="B199" s="95"/>
      <c r="C199" s="96"/>
      <c r="D199" s="96"/>
    </row>
    <row r="200" spans="2:4">
      <c r="B200" s="95"/>
      <c r="C200" s="96"/>
      <c r="D200" s="96"/>
    </row>
    <row r="201" spans="2:4">
      <c r="B201" s="95"/>
      <c r="C201" s="96"/>
      <c r="D201" s="96"/>
    </row>
    <row r="202" spans="2:4">
      <c r="B202" s="95"/>
      <c r="C202" s="96"/>
      <c r="D202" s="96"/>
    </row>
    <row r="203" spans="2:4">
      <c r="B203" s="95"/>
      <c r="C203" s="96"/>
      <c r="D203" s="96"/>
    </row>
    <row r="204" spans="2:4">
      <c r="B204" s="95"/>
      <c r="C204" s="96"/>
      <c r="D204" s="96"/>
    </row>
    <row r="205" spans="2:4">
      <c r="B205" s="95"/>
      <c r="C205" s="96"/>
      <c r="D205" s="96"/>
    </row>
    <row r="206" spans="2:4">
      <c r="B206" s="95"/>
      <c r="C206" s="96"/>
      <c r="D206" s="96"/>
    </row>
    <row r="207" spans="2:4">
      <c r="B207" s="95"/>
      <c r="C207" s="96"/>
      <c r="D207" s="96"/>
    </row>
    <row r="208" spans="2:4">
      <c r="B208" s="95"/>
      <c r="C208" s="96"/>
      <c r="D208" s="96"/>
    </row>
    <row r="209" spans="2:4">
      <c r="B209" s="95"/>
      <c r="C209" s="96"/>
      <c r="D209" s="96"/>
    </row>
    <row r="210" spans="2:4">
      <c r="B210" s="95"/>
      <c r="C210" s="96"/>
      <c r="D210" s="96"/>
    </row>
    <row r="211" spans="2:4">
      <c r="B211" s="95"/>
      <c r="C211" s="96"/>
      <c r="D211" s="96"/>
    </row>
    <row r="212" spans="2:4">
      <c r="B212" s="95"/>
      <c r="C212" s="96"/>
      <c r="D212" s="96"/>
    </row>
    <row r="213" spans="2:4">
      <c r="B213" s="95"/>
      <c r="C213" s="96"/>
      <c r="D213" s="96"/>
    </row>
    <row r="214" spans="2:4">
      <c r="B214" s="95"/>
      <c r="C214" s="96"/>
      <c r="D214" s="96"/>
    </row>
    <row r="215" spans="2:4">
      <c r="B215" s="95"/>
      <c r="C215" s="96"/>
      <c r="D215" s="96"/>
    </row>
    <row r="216" spans="2:4">
      <c r="B216" s="95"/>
      <c r="C216" s="96"/>
      <c r="D216" s="96"/>
    </row>
    <row r="217" spans="2:4">
      <c r="B217" s="95"/>
      <c r="C217" s="96"/>
      <c r="D217" s="96"/>
    </row>
    <row r="218" spans="2:4">
      <c r="B218" s="95"/>
      <c r="C218" s="96"/>
      <c r="D218" s="96"/>
    </row>
    <row r="219" spans="2:4">
      <c r="B219" s="95"/>
      <c r="C219" s="96"/>
      <c r="D219" s="96"/>
    </row>
    <row r="220" spans="2:4">
      <c r="B220" s="95"/>
      <c r="C220" s="96"/>
      <c r="D220" s="96"/>
    </row>
    <row r="221" spans="2:4">
      <c r="B221" s="95"/>
      <c r="C221" s="96"/>
      <c r="D221" s="96"/>
    </row>
    <row r="222" spans="2:4">
      <c r="B222" s="95"/>
      <c r="C222" s="96"/>
      <c r="D222" s="96"/>
    </row>
    <row r="223" spans="2:4">
      <c r="B223" s="95"/>
      <c r="C223" s="96"/>
      <c r="D223" s="96"/>
    </row>
    <row r="224" spans="2:4">
      <c r="B224" s="95"/>
      <c r="C224" s="96"/>
      <c r="D224" s="96"/>
    </row>
    <row r="225" spans="2:4">
      <c r="B225" s="95"/>
      <c r="C225" s="96"/>
      <c r="D225" s="96"/>
    </row>
    <row r="226" spans="2:4">
      <c r="B226" s="95"/>
      <c r="C226" s="96"/>
      <c r="D226" s="96"/>
    </row>
    <row r="227" spans="2:4">
      <c r="B227" s="95"/>
      <c r="C227" s="96"/>
      <c r="D227" s="96"/>
    </row>
    <row r="228" spans="2:4">
      <c r="B228" s="95"/>
      <c r="C228" s="96"/>
      <c r="D228" s="96"/>
    </row>
    <row r="229" spans="2:4">
      <c r="B229" s="95"/>
      <c r="C229" s="96"/>
      <c r="D229" s="96"/>
    </row>
    <row r="230" spans="2:4">
      <c r="B230" s="95"/>
      <c r="C230" s="96"/>
      <c r="D230" s="96"/>
    </row>
    <row r="231" spans="2:4">
      <c r="B231" s="95"/>
      <c r="C231" s="96"/>
      <c r="D231" s="96"/>
    </row>
    <row r="232" spans="2:4">
      <c r="B232" s="95"/>
      <c r="C232" s="96"/>
      <c r="D232" s="96"/>
    </row>
    <row r="233" spans="2:4">
      <c r="B233" s="95"/>
      <c r="C233" s="96"/>
      <c r="D233" s="96"/>
    </row>
    <row r="234" spans="2:4">
      <c r="B234" s="95"/>
      <c r="C234" s="96"/>
      <c r="D234" s="96"/>
    </row>
    <row r="235" spans="2:4">
      <c r="B235" s="95"/>
      <c r="C235" s="96"/>
      <c r="D235" s="96"/>
    </row>
    <row r="236" spans="2:4">
      <c r="B236" s="95"/>
      <c r="C236" s="96"/>
      <c r="D236" s="96"/>
    </row>
    <row r="237" spans="2:4">
      <c r="B237" s="95"/>
      <c r="C237" s="96"/>
      <c r="D237" s="96"/>
    </row>
    <row r="238" spans="2:4">
      <c r="B238" s="95"/>
      <c r="C238" s="96"/>
      <c r="D238" s="96"/>
    </row>
    <row r="239" spans="2:4">
      <c r="B239" s="95"/>
      <c r="C239" s="96"/>
      <c r="D239" s="96"/>
    </row>
    <row r="240" spans="2:4">
      <c r="B240" s="95"/>
      <c r="C240" s="96"/>
      <c r="D240" s="96"/>
    </row>
    <row r="241" spans="2:4">
      <c r="B241" s="95"/>
      <c r="C241" s="96"/>
      <c r="D241" s="96"/>
    </row>
    <row r="242" spans="2:4">
      <c r="B242" s="95"/>
      <c r="C242" s="96"/>
      <c r="D242" s="96"/>
    </row>
    <row r="243" spans="2:4">
      <c r="B243" s="95"/>
      <c r="C243" s="96"/>
      <c r="D243" s="96"/>
    </row>
    <row r="244" spans="2:4">
      <c r="B244" s="95"/>
      <c r="C244" s="96"/>
      <c r="D244" s="96"/>
    </row>
    <row r="245" spans="2:4">
      <c r="B245" s="95"/>
      <c r="C245" s="96"/>
      <c r="D245" s="96"/>
    </row>
    <row r="246" spans="2:4">
      <c r="B246" s="95"/>
      <c r="C246" s="96"/>
      <c r="D246" s="96"/>
    </row>
    <row r="247" spans="2:4">
      <c r="B247" s="95"/>
      <c r="C247" s="96"/>
      <c r="D247" s="96"/>
    </row>
    <row r="248" spans="2:4">
      <c r="B248" s="95"/>
      <c r="C248" s="96"/>
      <c r="D248" s="96"/>
    </row>
    <row r="249" spans="2:4">
      <c r="B249" s="95"/>
      <c r="C249" s="96"/>
      <c r="D249" s="96"/>
    </row>
    <row r="250" spans="2:4">
      <c r="B250" s="95"/>
      <c r="C250" s="96"/>
      <c r="D250" s="96"/>
    </row>
    <row r="251" spans="2:4">
      <c r="B251" s="95"/>
      <c r="C251" s="96"/>
      <c r="D251" s="96"/>
    </row>
    <row r="252" spans="2:4">
      <c r="B252" s="95"/>
      <c r="C252" s="96"/>
      <c r="D252" s="96"/>
    </row>
    <row r="253" spans="2:4">
      <c r="B253" s="95"/>
      <c r="C253" s="96"/>
      <c r="D253" s="96"/>
    </row>
    <row r="254" spans="2:4">
      <c r="B254" s="95"/>
      <c r="C254" s="96"/>
      <c r="D254" s="96"/>
    </row>
    <row r="255" spans="2:4">
      <c r="B255" s="95"/>
      <c r="C255" s="96"/>
      <c r="D255" s="96"/>
    </row>
    <row r="256" spans="2:4">
      <c r="B256" s="95"/>
      <c r="C256" s="96"/>
      <c r="D256" s="96"/>
    </row>
    <row r="257" spans="2:4">
      <c r="B257" s="95"/>
      <c r="C257" s="96"/>
      <c r="D257" s="96"/>
    </row>
    <row r="258" spans="2:4">
      <c r="B258" s="95"/>
      <c r="C258" s="96"/>
      <c r="D258" s="96"/>
    </row>
    <row r="259" spans="2:4">
      <c r="B259" s="95"/>
      <c r="C259" s="96"/>
      <c r="D259" s="96"/>
    </row>
    <row r="260" spans="2:4">
      <c r="B260" s="95"/>
      <c r="C260" s="96"/>
      <c r="D260" s="96"/>
    </row>
    <row r="261" spans="2:4">
      <c r="B261" s="95"/>
      <c r="C261" s="96"/>
      <c r="D261" s="96"/>
    </row>
    <row r="262" spans="2:4">
      <c r="B262" s="95"/>
      <c r="C262" s="96"/>
      <c r="D262" s="96"/>
    </row>
    <row r="263" spans="2:4">
      <c r="B263" s="95"/>
      <c r="C263" s="96"/>
      <c r="D263" s="96"/>
    </row>
    <row r="264" spans="2:4">
      <c r="B264" s="95"/>
      <c r="C264" s="96"/>
      <c r="D264" s="96"/>
    </row>
    <row r="265" spans="2:4">
      <c r="B265" s="95"/>
      <c r="C265" s="96"/>
      <c r="D265" s="96"/>
    </row>
    <row r="266" spans="2:4">
      <c r="B266" s="95"/>
      <c r="C266" s="96"/>
      <c r="D266" s="96"/>
    </row>
    <row r="267" spans="2:4">
      <c r="B267" s="95"/>
      <c r="C267" s="96"/>
      <c r="D267" s="96"/>
    </row>
    <row r="268" spans="2:4">
      <c r="B268" s="95"/>
      <c r="C268" s="96"/>
      <c r="D268" s="96"/>
    </row>
    <row r="269" spans="2:4">
      <c r="B269" s="95"/>
      <c r="C269" s="96"/>
      <c r="D269" s="96"/>
    </row>
    <row r="270" spans="2:4">
      <c r="B270" s="95"/>
      <c r="C270" s="96"/>
      <c r="D270" s="96"/>
    </row>
    <row r="271" spans="2:4">
      <c r="B271" s="95"/>
      <c r="C271" s="96"/>
      <c r="D271" s="96"/>
    </row>
    <row r="272" spans="2:4">
      <c r="B272" s="95"/>
      <c r="C272" s="96"/>
      <c r="D272" s="96"/>
    </row>
    <row r="273" spans="2:4">
      <c r="B273" s="95"/>
      <c r="C273" s="96"/>
      <c r="D273" s="96"/>
    </row>
    <row r="274" spans="2:4">
      <c r="B274" s="95"/>
      <c r="C274" s="96"/>
      <c r="D274" s="96"/>
    </row>
    <row r="275" spans="2:4">
      <c r="B275" s="95"/>
      <c r="C275" s="96"/>
      <c r="D275" s="96"/>
    </row>
    <row r="276" spans="2:4">
      <c r="B276" s="95"/>
      <c r="C276" s="96"/>
      <c r="D276" s="96"/>
    </row>
    <row r="277" spans="2:4">
      <c r="B277" s="95"/>
      <c r="C277" s="96"/>
      <c r="D277" s="96"/>
    </row>
    <row r="278" spans="2:4">
      <c r="B278" s="95"/>
      <c r="C278" s="96"/>
      <c r="D278" s="96"/>
    </row>
    <row r="279" spans="2:4">
      <c r="B279" s="95"/>
      <c r="C279" s="96"/>
      <c r="D279" s="96"/>
    </row>
    <row r="280" spans="2:4">
      <c r="B280" s="95"/>
      <c r="C280" s="96"/>
      <c r="D280" s="96"/>
    </row>
    <row r="281" spans="2:4">
      <c r="B281" s="95"/>
      <c r="C281" s="96"/>
      <c r="D281" s="96"/>
    </row>
    <row r="282" spans="2:4">
      <c r="B282" s="95"/>
      <c r="C282" s="96"/>
      <c r="D282" s="96"/>
    </row>
    <row r="283" spans="2:4">
      <c r="B283" s="95"/>
      <c r="C283" s="96"/>
      <c r="D283" s="96"/>
    </row>
    <row r="284" spans="2:4">
      <c r="B284" s="95"/>
      <c r="C284" s="96"/>
      <c r="D284" s="96"/>
    </row>
    <row r="285" spans="2:4">
      <c r="B285" s="95"/>
      <c r="C285" s="96"/>
      <c r="D285" s="96"/>
    </row>
    <row r="286" spans="2:4">
      <c r="B286" s="95"/>
      <c r="C286" s="96"/>
      <c r="D286" s="96"/>
    </row>
    <row r="287" spans="2:4">
      <c r="B287" s="95"/>
      <c r="C287" s="96"/>
      <c r="D287" s="96"/>
    </row>
    <row r="288" spans="2:4">
      <c r="B288" s="95"/>
      <c r="C288" s="96"/>
      <c r="D288" s="96"/>
    </row>
    <row r="289" spans="2:4">
      <c r="B289" s="95"/>
      <c r="C289" s="96"/>
      <c r="D289" s="96"/>
    </row>
    <row r="290" spans="2:4">
      <c r="B290" s="95"/>
      <c r="C290" s="96"/>
      <c r="D290" s="96"/>
    </row>
    <row r="291" spans="2:4">
      <c r="B291" s="95"/>
      <c r="C291" s="96"/>
      <c r="D291" s="96"/>
    </row>
    <row r="292" spans="2:4">
      <c r="B292" s="95"/>
      <c r="C292" s="96"/>
      <c r="D292" s="96"/>
    </row>
    <row r="293" spans="2:4">
      <c r="B293" s="95"/>
      <c r="C293" s="96"/>
      <c r="D293" s="96"/>
    </row>
    <row r="294" spans="2:4">
      <c r="B294" s="95"/>
      <c r="C294" s="96"/>
      <c r="D294" s="96"/>
    </row>
    <row r="295" spans="2:4">
      <c r="B295" s="95"/>
      <c r="C295" s="96"/>
      <c r="D295" s="96"/>
    </row>
    <row r="296" spans="2:4">
      <c r="B296" s="95"/>
      <c r="C296" s="96"/>
      <c r="D296" s="96"/>
    </row>
    <row r="297" spans="2:4">
      <c r="B297" s="95"/>
      <c r="C297" s="96"/>
      <c r="D297" s="96"/>
    </row>
    <row r="298" spans="2:4">
      <c r="B298" s="95"/>
      <c r="C298" s="96"/>
      <c r="D298" s="96"/>
    </row>
    <row r="299" spans="2:4">
      <c r="B299" s="95"/>
      <c r="C299" s="96"/>
      <c r="D299" s="96"/>
    </row>
    <row r="300" spans="2:4">
      <c r="B300" s="95"/>
      <c r="C300" s="96"/>
      <c r="D300" s="96"/>
    </row>
    <row r="301" spans="2:4">
      <c r="B301" s="95"/>
      <c r="C301" s="96"/>
      <c r="D301" s="96"/>
    </row>
    <row r="302" spans="2:4">
      <c r="B302" s="95"/>
      <c r="C302" s="96"/>
      <c r="D302" s="96"/>
    </row>
    <row r="303" spans="2:4">
      <c r="B303" s="95"/>
      <c r="C303" s="96"/>
      <c r="D303" s="96"/>
    </row>
    <row r="304" spans="2:4">
      <c r="B304" s="95"/>
      <c r="C304" s="96"/>
      <c r="D304" s="96"/>
    </row>
    <row r="305" spans="2:4">
      <c r="B305" s="95"/>
      <c r="C305" s="96"/>
      <c r="D305" s="96"/>
    </row>
    <row r="306" spans="2:4">
      <c r="B306" s="95"/>
      <c r="C306" s="96"/>
      <c r="D306" s="96"/>
    </row>
    <row r="307" spans="2:4">
      <c r="B307" s="95"/>
      <c r="C307" s="96"/>
      <c r="D307" s="96"/>
    </row>
    <row r="308" spans="2:4">
      <c r="B308" s="95"/>
      <c r="C308" s="96"/>
      <c r="D308" s="96"/>
    </row>
    <row r="309" spans="2:4">
      <c r="B309" s="95"/>
      <c r="C309" s="96"/>
      <c r="D309" s="96"/>
    </row>
    <row r="310" spans="2:4">
      <c r="B310" s="95"/>
      <c r="C310" s="96"/>
      <c r="D310" s="96"/>
    </row>
    <row r="311" spans="2:4">
      <c r="B311" s="95"/>
      <c r="C311" s="96"/>
      <c r="D311" s="96"/>
    </row>
    <row r="312" spans="2:4">
      <c r="B312" s="95"/>
      <c r="C312" s="96"/>
      <c r="D312" s="96"/>
    </row>
    <row r="313" spans="2:4">
      <c r="B313" s="95"/>
      <c r="C313" s="96"/>
      <c r="D313" s="96"/>
    </row>
    <row r="314" spans="2:4">
      <c r="B314" s="95"/>
      <c r="C314" s="96"/>
      <c r="D314" s="96"/>
    </row>
    <row r="315" spans="2:4">
      <c r="B315" s="95"/>
      <c r="C315" s="96"/>
      <c r="D315" s="96"/>
    </row>
    <row r="316" spans="2:4">
      <c r="B316" s="95"/>
      <c r="C316" s="96"/>
      <c r="D316" s="96"/>
    </row>
    <row r="317" spans="2:4">
      <c r="B317" s="95"/>
      <c r="C317" s="96"/>
      <c r="D317" s="96"/>
    </row>
    <row r="318" spans="2:4">
      <c r="B318" s="95"/>
      <c r="C318" s="96"/>
      <c r="D318" s="96"/>
    </row>
    <row r="319" spans="2:4">
      <c r="B319" s="95"/>
      <c r="C319" s="96"/>
      <c r="D319" s="96"/>
    </row>
    <row r="320" spans="2:4">
      <c r="B320" s="95"/>
      <c r="C320" s="96"/>
      <c r="D320" s="96"/>
    </row>
    <row r="321" spans="2:4">
      <c r="B321" s="95"/>
      <c r="C321" s="96"/>
      <c r="D321" s="96"/>
    </row>
    <row r="322" spans="2:4">
      <c r="B322" s="95"/>
      <c r="C322" s="96"/>
      <c r="D322" s="96"/>
    </row>
    <row r="323" spans="2:4">
      <c r="B323" s="95"/>
      <c r="C323" s="96"/>
      <c r="D323" s="96"/>
    </row>
    <row r="324" spans="2:4">
      <c r="B324" s="95"/>
      <c r="C324" s="96"/>
      <c r="D324" s="96"/>
    </row>
    <row r="325" spans="2:4">
      <c r="B325" s="95"/>
      <c r="C325" s="96"/>
      <c r="D325" s="96"/>
    </row>
    <row r="326" spans="2:4">
      <c r="B326" s="95"/>
      <c r="C326" s="96"/>
      <c r="D326" s="96"/>
    </row>
    <row r="327" spans="2:4">
      <c r="B327" s="95"/>
      <c r="C327" s="96"/>
      <c r="D327" s="96"/>
    </row>
    <row r="328" spans="2:4">
      <c r="B328" s="95"/>
      <c r="C328" s="96"/>
      <c r="D328" s="96"/>
    </row>
    <row r="329" spans="2:4">
      <c r="B329" s="95"/>
      <c r="C329" s="96"/>
      <c r="D329" s="96"/>
    </row>
    <row r="330" spans="2:4">
      <c r="B330" s="95"/>
      <c r="C330" s="96"/>
      <c r="D330" s="96"/>
    </row>
    <row r="331" spans="2:4">
      <c r="B331" s="95"/>
      <c r="C331" s="96"/>
      <c r="D331" s="96"/>
    </row>
    <row r="332" spans="2:4">
      <c r="B332" s="95"/>
      <c r="C332" s="96"/>
      <c r="D332" s="96"/>
    </row>
    <row r="333" spans="2:4">
      <c r="B333" s="95"/>
      <c r="C333" s="96"/>
      <c r="D333" s="96"/>
    </row>
    <row r="334" spans="2:4">
      <c r="B334" s="95"/>
      <c r="C334" s="96"/>
      <c r="D334" s="96"/>
    </row>
    <row r="335" spans="2:4">
      <c r="B335" s="95"/>
      <c r="C335" s="96"/>
      <c r="D335" s="96"/>
    </row>
    <row r="336" spans="2:4">
      <c r="B336" s="95"/>
      <c r="C336" s="96"/>
      <c r="D336" s="96"/>
    </row>
    <row r="337" spans="2:4">
      <c r="B337" s="95"/>
      <c r="C337" s="96"/>
      <c r="D337" s="96"/>
    </row>
    <row r="338" spans="2:4">
      <c r="B338" s="95"/>
      <c r="C338" s="96"/>
      <c r="D338" s="96"/>
    </row>
    <row r="339" spans="2:4">
      <c r="B339" s="95"/>
      <c r="C339" s="96"/>
      <c r="D339" s="96"/>
    </row>
    <row r="340" spans="2:4">
      <c r="B340" s="95"/>
      <c r="C340" s="96"/>
      <c r="D340" s="96"/>
    </row>
    <row r="341" spans="2:4">
      <c r="B341" s="95"/>
      <c r="C341" s="96"/>
      <c r="D341" s="96"/>
    </row>
    <row r="342" spans="2:4">
      <c r="B342" s="95"/>
      <c r="C342" s="96"/>
      <c r="D342" s="96"/>
    </row>
    <row r="343" spans="2:4">
      <c r="B343" s="95"/>
      <c r="C343" s="96"/>
      <c r="D343" s="96"/>
    </row>
    <row r="344" spans="2:4">
      <c r="B344" s="95"/>
      <c r="C344" s="96"/>
      <c r="D344" s="96"/>
    </row>
    <row r="345" spans="2:4">
      <c r="B345" s="95"/>
      <c r="C345" s="96"/>
      <c r="D345" s="96"/>
    </row>
    <row r="346" spans="2:4">
      <c r="B346" s="95"/>
      <c r="C346" s="96"/>
      <c r="D346" s="96"/>
    </row>
    <row r="347" spans="2:4">
      <c r="B347" s="95"/>
      <c r="C347" s="96"/>
      <c r="D347" s="96"/>
    </row>
    <row r="348" spans="2:4">
      <c r="B348" s="95"/>
      <c r="C348" s="96"/>
      <c r="D348" s="96"/>
    </row>
    <row r="349" spans="2:4">
      <c r="B349" s="95"/>
      <c r="C349" s="96"/>
      <c r="D349" s="96"/>
    </row>
    <row r="350" spans="2:4">
      <c r="B350" s="95"/>
      <c r="C350" s="96"/>
      <c r="D350" s="96"/>
    </row>
    <row r="351" spans="2:4">
      <c r="B351" s="95"/>
      <c r="C351" s="96"/>
      <c r="D351" s="96"/>
    </row>
    <row r="352" spans="2:4">
      <c r="B352" s="95"/>
      <c r="C352" s="96"/>
      <c r="D352" s="96"/>
    </row>
    <row r="353" spans="2:4">
      <c r="B353" s="95"/>
      <c r="C353" s="96"/>
      <c r="D353" s="96"/>
    </row>
    <row r="354" spans="2:4">
      <c r="B354" s="95"/>
      <c r="C354" s="96"/>
      <c r="D354" s="96"/>
    </row>
    <row r="355" spans="2:4">
      <c r="B355" s="95"/>
      <c r="C355" s="96"/>
      <c r="D355" s="96"/>
    </row>
    <row r="356" spans="2:4">
      <c r="B356" s="95"/>
      <c r="C356" s="96"/>
      <c r="D356" s="96"/>
    </row>
    <row r="357" spans="2:4">
      <c r="B357" s="95"/>
      <c r="C357" s="96"/>
      <c r="D357" s="96"/>
    </row>
    <row r="358" spans="2:4">
      <c r="B358" s="95"/>
      <c r="C358" s="96"/>
      <c r="D358" s="96"/>
    </row>
    <row r="359" spans="2:4">
      <c r="B359" s="95"/>
      <c r="C359" s="96"/>
      <c r="D359" s="96"/>
    </row>
    <row r="360" spans="2:4">
      <c r="B360" s="95"/>
      <c r="C360" s="96"/>
      <c r="D360" s="96"/>
    </row>
    <row r="361" spans="2:4">
      <c r="B361" s="95"/>
      <c r="C361" s="96"/>
      <c r="D361" s="96"/>
    </row>
    <row r="362" spans="2:4">
      <c r="B362" s="95"/>
      <c r="C362" s="96"/>
      <c r="D362" s="96"/>
    </row>
    <row r="363" spans="2:4">
      <c r="B363" s="95"/>
      <c r="C363" s="96"/>
      <c r="D363" s="96"/>
    </row>
    <row r="364" spans="2:4">
      <c r="B364" s="95"/>
      <c r="C364" s="96"/>
      <c r="D364" s="96"/>
    </row>
    <row r="365" spans="2:4">
      <c r="B365" s="95"/>
      <c r="C365" s="96"/>
      <c r="D365" s="96"/>
    </row>
    <row r="366" spans="2:4">
      <c r="B366" s="95"/>
      <c r="C366" s="96"/>
      <c r="D366" s="96"/>
    </row>
    <row r="367" spans="2:4">
      <c r="B367" s="95"/>
      <c r="C367" s="96"/>
      <c r="D367" s="96"/>
    </row>
    <row r="368" spans="2:4">
      <c r="B368" s="95"/>
      <c r="C368" s="96"/>
      <c r="D368" s="96"/>
    </row>
    <row r="369" spans="2:4">
      <c r="B369" s="95"/>
      <c r="C369" s="96"/>
      <c r="D369" s="96"/>
    </row>
    <row r="370" spans="2:4">
      <c r="B370" s="95"/>
      <c r="C370" s="96"/>
      <c r="D370" s="96"/>
    </row>
    <row r="371" spans="2:4">
      <c r="B371" s="95"/>
      <c r="C371" s="96"/>
      <c r="D371" s="96"/>
    </row>
    <row r="372" spans="2:4">
      <c r="B372" s="95"/>
      <c r="C372" s="96"/>
      <c r="D372" s="96"/>
    </row>
    <row r="373" spans="2:4">
      <c r="B373" s="95"/>
      <c r="C373" s="96"/>
      <c r="D373" s="96"/>
    </row>
    <row r="374" spans="2:4">
      <c r="B374" s="95"/>
      <c r="C374" s="96"/>
      <c r="D374" s="96"/>
    </row>
    <row r="375" spans="2:4">
      <c r="B375" s="95"/>
      <c r="C375" s="96"/>
      <c r="D375" s="96"/>
    </row>
    <row r="376" spans="2:4">
      <c r="B376" s="95"/>
      <c r="C376" s="96"/>
      <c r="D376" s="96"/>
    </row>
    <row r="377" spans="2:4">
      <c r="B377" s="95"/>
      <c r="C377" s="96"/>
      <c r="D377" s="96"/>
    </row>
    <row r="378" spans="2:4">
      <c r="B378" s="95"/>
      <c r="C378" s="96"/>
      <c r="D378" s="96"/>
    </row>
    <row r="379" spans="2:4">
      <c r="B379" s="95"/>
      <c r="C379" s="96"/>
      <c r="D379" s="96"/>
    </row>
    <row r="380" spans="2:4">
      <c r="B380" s="95"/>
      <c r="C380" s="96"/>
      <c r="D380" s="96"/>
    </row>
    <row r="381" spans="2:4">
      <c r="B381" s="95"/>
      <c r="C381" s="96"/>
      <c r="D381" s="96"/>
    </row>
    <row r="382" spans="2:4">
      <c r="B382" s="95"/>
      <c r="C382" s="96"/>
      <c r="D382" s="96"/>
    </row>
    <row r="383" spans="2:4">
      <c r="B383" s="95"/>
      <c r="C383" s="96"/>
      <c r="D383" s="96"/>
    </row>
    <row r="384" spans="2:4">
      <c r="B384" s="95"/>
      <c r="C384" s="96"/>
      <c r="D384" s="96"/>
    </row>
    <row r="385" spans="2:4">
      <c r="B385" s="95"/>
      <c r="C385" s="96"/>
      <c r="D385" s="96"/>
    </row>
    <row r="386" spans="2:4">
      <c r="B386" s="95"/>
      <c r="C386" s="96"/>
      <c r="D386" s="96"/>
    </row>
    <row r="387" spans="2:4">
      <c r="B387" s="95"/>
      <c r="C387" s="96"/>
      <c r="D387" s="96"/>
    </row>
    <row r="388" spans="2:4">
      <c r="B388" s="95"/>
      <c r="C388" s="96"/>
      <c r="D388" s="96"/>
    </row>
    <row r="389" spans="2:4">
      <c r="B389" s="95"/>
      <c r="C389" s="96"/>
      <c r="D389" s="96"/>
    </row>
    <row r="390" spans="2:4">
      <c r="B390" s="95"/>
      <c r="C390" s="96"/>
      <c r="D390" s="96"/>
    </row>
    <row r="391" spans="2:4">
      <c r="B391" s="95"/>
      <c r="C391" s="96"/>
      <c r="D391" s="96"/>
    </row>
    <row r="392" spans="2:4">
      <c r="B392" s="95"/>
      <c r="C392" s="96"/>
      <c r="D392" s="96"/>
    </row>
    <row r="393" spans="2:4">
      <c r="B393" s="95"/>
      <c r="C393" s="96"/>
      <c r="D393" s="96"/>
    </row>
    <row r="394" spans="2:4">
      <c r="B394" s="95"/>
      <c r="C394" s="96"/>
      <c r="D394" s="96"/>
    </row>
    <row r="395" spans="2:4">
      <c r="B395" s="95"/>
      <c r="C395" s="96"/>
      <c r="D395" s="96"/>
    </row>
    <row r="396" spans="2:4">
      <c r="B396" s="95"/>
      <c r="C396" s="96"/>
      <c r="D396" s="96"/>
    </row>
    <row r="397" spans="2:4">
      <c r="B397" s="95"/>
      <c r="C397" s="96"/>
      <c r="D397" s="96"/>
    </row>
    <row r="398" spans="2:4">
      <c r="B398" s="95"/>
      <c r="C398" s="96"/>
      <c r="D398" s="96"/>
    </row>
    <row r="399" spans="2:4">
      <c r="B399" s="95"/>
      <c r="C399" s="96"/>
      <c r="D399" s="96"/>
    </row>
    <row r="400" spans="2:4">
      <c r="B400" s="95"/>
      <c r="C400" s="96"/>
      <c r="D400" s="96"/>
    </row>
    <row r="401" spans="2:4">
      <c r="B401" s="95"/>
      <c r="C401" s="96"/>
      <c r="D401" s="96"/>
    </row>
    <row r="402" spans="2:4">
      <c r="B402" s="95"/>
      <c r="C402" s="96"/>
      <c r="D402" s="96"/>
    </row>
    <row r="403" spans="2:4">
      <c r="B403" s="95"/>
      <c r="C403" s="96"/>
      <c r="D403" s="96"/>
    </row>
    <row r="404" spans="2:4">
      <c r="B404" s="95"/>
      <c r="C404" s="96"/>
      <c r="D404" s="96"/>
    </row>
    <row r="405" spans="2:4">
      <c r="B405" s="95"/>
      <c r="C405" s="96"/>
      <c r="D405" s="96"/>
    </row>
    <row r="406" spans="2:4">
      <c r="B406" s="95"/>
      <c r="C406" s="96"/>
      <c r="D406" s="96"/>
    </row>
    <row r="407" spans="2:4">
      <c r="B407" s="95"/>
      <c r="C407" s="96"/>
      <c r="D407" s="96"/>
    </row>
    <row r="408" spans="2:4">
      <c r="B408" s="95"/>
      <c r="C408" s="96"/>
      <c r="D408" s="96"/>
    </row>
    <row r="409" spans="2:4">
      <c r="B409" s="95"/>
      <c r="C409" s="96"/>
      <c r="D409" s="96"/>
    </row>
    <row r="410" spans="2:4">
      <c r="B410" s="95"/>
      <c r="C410" s="96"/>
      <c r="D410" s="96"/>
    </row>
    <row r="411" spans="2:4">
      <c r="B411" s="95"/>
      <c r="C411" s="96"/>
      <c r="D411" s="96"/>
    </row>
    <row r="412" spans="2:4">
      <c r="B412" s="95"/>
      <c r="C412" s="96"/>
      <c r="D412" s="96"/>
    </row>
    <row r="413" spans="2:4">
      <c r="B413" s="95"/>
      <c r="C413" s="96"/>
      <c r="D413" s="96"/>
    </row>
    <row r="414" spans="2:4">
      <c r="B414" s="95"/>
      <c r="C414" s="96"/>
      <c r="D414" s="96"/>
    </row>
    <row r="415" spans="2:4">
      <c r="B415" s="95"/>
      <c r="C415" s="96"/>
      <c r="D415" s="96"/>
    </row>
    <row r="416" spans="2:4">
      <c r="B416" s="95"/>
      <c r="C416" s="96"/>
      <c r="D416" s="96"/>
    </row>
    <row r="417" spans="2:4">
      <c r="B417" s="95"/>
      <c r="C417" s="96"/>
      <c r="D417" s="96"/>
    </row>
    <row r="418" spans="2:4">
      <c r="B418" s="95"/>
      <c r="C418" s="96"/>
      <c r="D418" s="96"/>
    </row>
    <row r="419" spans="2:4">
      <c r="B419" s="95"/>
      <c r="C419" s="96"/>
      <c r="D419" s="96"/>
    </row>
    <row r="420" spans="2:4">
      <c r="B420" s="95"/>
      <c r="C420" s="96"/>
      <c r="D420" s="96"/>
    </row>
    <row r="421" spans="2:4">
      <c r="B421" s="95"/>
      <c r="C421" s="96"/>
      <c r="D421" s="96"/>
    </row>
    <row r="422" spans="2:4">
      <c r="B422" s="95"/>
      <c r="C422" s="96"/>
      <c r="D422" s="96"/>
    </row>
    <row r="423" spans="2:4">
      <c r="B423" s="95"/>
      <c r="C423" s="96"/>
      <c r="D423" s="96"/>
    </row>
    <row r="424" spans="2:4">
      <c r="B424" s="95"/>
      <c r="C424" s="96"/>
      <c r="D424" s="96"/>
    </row>
    <row r="425" spans="2:4">
      <c r="B425" s="95"/>
      <c r="C425" s="96"/>
      <c r="D425" s="96"/>
    </row>
    <row r="426" spans="2:4">
      <c r="B426" s="95"/>
      <c r="C426" s="96"/>
      <c r="D426" s="96"/>
    </row>
    <row r="427" spans="2:4">
      <c r="B427" s="95"/>
      <c r="C427" s="96"/>
      <c r="D427" s="96"/>
    </row>
    <row r="428" spans="2:4">
      <c r="B428" s="95"/>
      <c r="C428" s="96"/>
      <c r="D428" s="96"/>
    </row>
    <row r="429" spans="2:4">
      <c r="B429" s="95"/>
      <c r="C429" s="96"/>
      <c r="D429" s="96"/>
    </row>
    <row r="430" spans="2:4">
      <c r="B430" s="95"/>
      <c r="C430" s="96"/>
      <c r="D430" s="96"/>
    </row>
    <row r="431" spans="2:4">
      <c r="B431" s="95"/>
      <c r="C431" s="96"/>
      <c r="D431" s="96"/>
    </row>
    <row r="432" spans="2:4">
      <c r="B432" s="95"/>
      <c r="C432" s="96"/>
      <c r="D432" s="96"/>
    </row>
    <row r="433" spans="2:4">
      <c r="B433" s="95"/>
      <c r="C433" s="96"/>
      <c r="D433" s="96"/>
    </row>
    <row r="434" spans="2:4">
      <c r="B434" s="95"/>
      <c r="C434" s="96"/>
      <c r="D434" s="96"/>
    </row>
    <row r="435" spans="2:4">
      <c r="B435" s="95"/>
      <c r="C435" s="96"/>
      <c r="D435" s="96"/>
    </row>
    <row r="436" spans="2:4">
      <c r="B436" s="95"/>
      <c r="C436" s="96"/>
      <c r="D436" s="96"/>
    </row>
    <row r="437" spans="2:4">
      <c r="B437" s="95"/>
      <c r="C437" s="96"/>
      <c r="D437" s="96"/>
    </row>
    <row r="438" spans="2:4">
      <c r="B438" s="95"/>
      <c r="C438" s="96"/>
      <c r="D438" s="96"/>
    </row>
    <row r="439" spans="2:4">
      <c r="B439" s="95"/>
      <c r="C439" s="96"/>
      <c r="D439" s="96"/>
    </row>
    <row r="440" spans="2:4">
      <c r="B440" s="95"/>
      <c r="C440" s="96"/>
      <c r="D440" s="96"/>
    </row>
    <row r="441" spans="2:4">
      <c r="B441" s="95"/>
      <c r="C441" s="96"/>
      <c r="D441" s="96"/>
    </row>
    <row r="442" spans="2:4">
      <c r="B442" s="95"/>
      <c r="C442" s="96"/>
      <c r="D442" s="96"/>
    </row>
    <row r="443" spans="2:4">
      <c r="B443" s="95"/>
      <c r="C443" s="96"/>
      <c r="D443" s="96"/>
    </row>
    <row r="444" spans="2:4">
      <c r="B444" s="95"/>
      <c r="C444" s="96"/>
      <c r="D444" s="96"/>
    </row>
    <row r="445" spans="2:4">
      <c r="B445" s="95"/>
      <c r="C445" s="96"/>
      <c r="D445" s="96"/>
    </row>
    <row r="446" spans="2:4">
      <c r="B446" s="95"/>
      <c r="C446" s="96"/>
      <c r="D446" s="96"/>
    </row>
    <row r="447" spans="2:4">
      <c r="B447" s="95"/>
      <c r="C447" s="96"/>
      <c r="D447" s="96"/>
    </row>
    <row r="448" spans="2:4">
      <c r="B448" s="95"/>
      <c r="C448" s="96"/>
      <c r="D448" s="96"/>
    </row>
    <row r="449" spans="2:4">
      <c r="B449" s="95"/>
      <c r="C449" s="96"/>
      <c r="D449" s="96"/>
    </row>
    <row r="450" spans="2:4">
      <c r="B450" s="95"/>
      <c r="C450" s="96"/>
      <c r="D450" s="96"/>
    </row>
    <row r="451" spans="2:4">
      <c r="B451" s="95"/>
      <c r="C451" s="96"/>
      <c r="D451" s="96"/>
    </row>
    <row r="452" spans="2:4">
      <c r="B452" s="95"/>
      <c r="C452" s="96"/>
      <c r="D452" s="96"/>
    </row>
    <row r="453" spans="2:4">
      <c r="B453" s="95"/>
      <c r="C453" s="96"/>
      <c r="D453" s="96"/>
    </row>
    <row r="454" spans="2:4">
      <c r="B454" s="95"/>
      <c r="C454" s="96"/>
      <c r="D454" s="96"/>
    </row>
    <row r="455" spans="2:4">
      <c r="B455" s="95"/>
      <c r="C455" s="96"/>
      <c r="D455" s="96"/>
    </row>
    <row r="456" spans="2:4">
      <c r="B456" s="95"/>
      <c r="C456" s="96"/>
      <c r="D456" s="96"/>
    </row>
    <row r="457" spans="2:4">
      <c r="B457" s="95"/>
      <c r="C457" s="96"/>
      <c r="D457" s="96"/>
    </row>
    <row r="458" spans="2:4">
      <c r="B458" s="95"/>
      <c r="C458" s="96"/>
      <c r="D458" s="96"/>
    </row>
    <row r="459" spans="2:4">
      <c r="B459" s="95"/>
      <c r="C459" s="96"/>
      <c r="D459" s="96"/>
    </row>
    <row r="460" spans="2:4">
      <c r="B460" s="95"/>
      <c r="C460" s="96"/>
      <c r="D460" s="96"/>
    </row>
    <row r="461" spans="2:4">
      <c r="B461" s="95"/>
      <c r="C461" s="96"/>
      <c r="D461" s="96"/>
    </row>
    <row r="462" spans="2:4">
      <c r="B462" s="95"/>
      <c r="C462" s="96"/>
      <c r="D462" s="96"/>
    </row>
    <row r="463" spans="2:4">
      <c r="B463" s="95"/>
      <c r="C463" s="96"/>
      <c r="D463" s="96"/>
    </row>
    <row r="464" spans="2:4">
      <c r="B464" s="95"/>
      <c r="C464" s="96"/>
      <c r="D464" s="96"/>
    </row>
    <row r="465" spans="2:4">
      <c r="B465" s="95"/>
      <c r="C465" s="96"/>
      <c r="D465" s="96"/>
    </row>
    <row r="466" spans="2:4">
      <c r="B466" s="95"/>
      <c r="C466" s="96"/>
      <c r="D466" s="96"/>
    </row>
    <row r="467" spans="2:4">
      <c r="B467" s="95"/>
      <c r="C467" s="96"/>
      <c r="D467" s="96"/>
    </row>
    <row r="468" spans="2:4">
      <c r="B468" s="95"/>
      <c r="C468" s="96"/>
      <c r="D468" s="96"/>
    </row>
    <row r="469" spans="2:4">
      <c r="B469" s="95"/>
      <c r="C469" s="96"/>
      <c r="D469" s="96"/>
    </row>
    <row r="470" spans="2:4">
      <c r="B470" s="95"/>
      <c r="C470" s="96"/>
      <c r="D470" s="96"/>
    </row>
    <row r="471" spans="2:4">
      <c r="B471" s="95"/>
      <c r="C471" s="96"/>
      <c r="D471" s="96"/>
    </row>
    <row r="472" spans="2:4">
      <c r="B472" s="95"/>
      <c r="C472" s="96"/>
      <c r="D472" s="96"/>
    </row>
    <row r="473" spans="2:4">
      <c r="B473" s="95"/>
      <c r="C473" s="96"/>
      <c r="D473" s="96"/>
    </row>
    <row r="474" spans="2:4">
      <c r="B474" s="95"/>
      <c r="C474" s="96"/>
      <c r="D474" s="96"/>
    </row>
    <row r="475" spans="2:4">
      <c r="B475" s="95"/>
      <c r="C475" s="96"/>
      <c r="D475" s="96"/>
    </row>
    <row r="476" spans="2:4">
      <c r="B476" s="95"/>
      <c r="C476" s="96"/>
      <c r="D476" s="96"/>
    </row>
    <row r="477" spans="2:4">
      <c r="B477" s="95"/>
      <c r="C477" s="96"/>
      <c r="D477" s="96"/>
    </row>
    <row r="478" spans="2:4">
      <c r="B478" s="95"/>
      <c r="C478" s="96"/>
      <c r="D478" s="96"/>
    </row>
    <row r="479" spans="2:4">
      <c r="B479" s="95"/>
      <c r="C479" s="96"/>
      <c r="D479" s="96"/>
    </row>
    <row r="480" spans="2:4">
      <c r="B480" s="95"/>
      <c r="C480" s="96"/>
      <c r="D480" s="96"/>
    </row>
    <row r="481" spans="2:4">
      <c r="B481" s="95"/>
      <c r="C481" s="96"/>
      <c r="D481" s="96"/>
    </row>
    <row r="482" spans="2:4">
      <c r="B482" s="95"/>
      <c r="C482" s="96"/>
      <c r="D482" s="96"/>
    </row>
    <row r="483" spans="2:4">
      <c r="B483" s="95"/>
      <c r="C483" s="96"/>
      <c r="D483" s="96"/>
    </row>
    <row r="484" spans="2:4">
      <c r="B484" s="95"/>
      <c r="C484" s="96"/>
      <c r="D484" s="96"/>
    </row>
    <row r="485" spans="2:4">
      <c r="B485" s="95"/>
      <c r="C485" s="96"/>
      <c r="D485" s="96"/>
    </row>
    <row r="486" spans="2:4">
      <c r="B486" s="95"/>
      <c r="C486" s="96"/>
      <c r="D486" s="96"/>
    </row>
    <row r="487" spans="2:4">
      <c r="B487" s="95"/>
      <c r="C487" s="96"/>
      <c r="D487" s="96"/>
    </row>
    <row r="488" spans="2:4">
      <c r="B488" s="95"/>
      <c r="C488" s="96"/>
      <c r="D488" s="96"/>
    </row>
    <row r="489" spans="2:4">
      <c r="B489" s="95"/>
      <c r="C489" s="96"/>
      <c r="D489" s="96"/>
    </row>
    <row r="490" spans="2:4">
      <c r="B490" s="95"/>
      <c r="C490" s="96"/>
      <c r="D490" s="96"/>
    </row>
    <row r="491" spans="2:4">
      <c r="B491" s="95"/>
      <c r="C491" s="96"/>
      <c r="D491" s="96"/>
    </row>
    <row r="492" spans="2:4">
      <c r="B492" s="95"/>
      <c r="C492" s="96"/>
      <c r="D492" s="96"/>
    </row>
    <row r="493" spans="2:4">
      <c r="B493" s="95"/>
      <c r="C493" s="96"/>
      <c r="D493" s="96"/>
    </row>
    <row r="494" spans="2:4">
      <c r="B494" s="95"/>
      <c r="C494" s="96"/>
      <c r="D494" s="96"/>
    </row>
    <row r="495" spans="2:4">
      <c r="B495" s="95"/>
      <c r="C495" s="96"/>
      <c r="D495" s="96"/>
    </row>
    <row r="496" spans="2:4">
      <c r="B496" s="95"/>
      <c r="C496" s="96"/>
      <c r="D496" s="96"/>
    </row>
    <row r="497" spans="2:4">
      <c r="B497" s="95"/>
      <c r="C497" s="96"/>
      <c r="D497" s="96"/>
    </row>
    <row r="498" spans="2:4">
      <c r="B498" s="95"/>
      <c r="C498" s="96"/>
      <c r="D498" s="96"/>
    </row>
    <row r="499" spans="2:4">
      <c r="B499" s="95"/>
      <c r="C499" s="96"/>
      <c r="D499" s="96"/>
    </row>
    <row r="500" spans="2:4">
      <c r="B500" s="95"/>
      <c r="C500" s="96"/>
      <c r="D500" s="96"/>
    </row>
    <row r="501" spans="2:4">
      <c r="B501" s="95"/>
      <c r="C501" s="96"/>
      <c r="D501" s="96"/>
    </row>
    <row r="502" spans="2:4">
      <c r="B502" s="95"/>
      <c r="C502" s="96"/>
      <c r="D502" s="96"/>
    </row>
    <row r="503" spans="2:4">
      <c r="B503" s="95"/>
      <c r="C503" s="96"/>
      <c r="D503" s="96"/>
    </row>
    <row r="504" spans="2:4">
      <c r="B504" s="95"/>
      <c r="C504" s="96"/>
      <c r="D504" s="96"/>
    </row>
    <row r="505" spans="2:4">
      <c r="B505" s="95"/>
      <c r="C505" s="96"/>
      <c r="D505" s="96"/>
    </row>
    <row r="506" spans="2:4">
      <c r="B506" s="95"/>
      <c r="C506" s="96"/>
      <c r="D506" s="96"/>
    </row>
    <row r="507" spans="2:4">
      <c r="B507" s="95"/>
      <c r="C507" s="96"/>
      <c r="D507" s="96"/>
    </row>
    <row r="508" spans="2:4">
      <c r="B508" s="95"/>
      <c r="C508" s="96"/>
      <c r="D508" s="96"/>
    </row>
    <row r="509" spans="2:4">
      <c r="B509" s="95"/>
      <c r="C509" s="96"/>
      <c r="D509" s="96"/>
    </row>
    <row r="510" spans="2:4">
      <c r="B510" s="95"/>
      <c r="C510" s="96"/>
      <c r="D510" s="96"/>
    </row>
    <row r="511" spans="2:4">
      <c r="B511" s="95"/>
      <c r="C511" s="96"/>
      <c r="D511" s="96"/>
    </row>
    <row r="512" spans="2:4">
      <c r="B512" s="95"/>
      <c r="C512" s="96"/>
      <c r="D512" s="96"/>
    </row>
    <row r="513" spans="2:4">
      <c r="B513" s="95"/>
      <c r="C513" s="96"/>
      <c r="D513" s="96"/>
    </row>
    <row r="514" spans="2:4">
      <c r="B514" s="95"/>
      <c r="C514" s="96"/>
      <c r="D514" s="96"/>
    </row>
    <row r="515" spans="2:4">
      <c r="B515" s="95"/>
      <c r="C515" s="96"/>
      <c r="D515" s="96"/>
    </row>
    <row r="516" spans="2:4">
      <c r="B516" s="95"/>
      <c r="C516" s="96"/>
      <c r="D516" s="96"/>
    </row>
    <row r="517" spans="2:4">
      <c r="B517" s="95"/>
      <c r="C517" s="96"/>
      <c r="D517" s="96"/>
    </row>
    <row r="518" spans="2:4">
      <c r="B518" s="95"/>
      <c r="C518" s="96"/>
      <c r="D518" s="96"/>
    </row>
    <row r="519" spans="2:4">
      <c r="B519" s="95"/>
      <c r="C519" s="96"/>
      <c r="D519" s="96"/>
    </row>
    <row r="520" spans="2:4">
      <c r="B520" s="95"/>
      <c r="C520" s="96"/>
      <c r="D520" s="96"/>
    </row>
    <row r="521" spans="2:4">
      <c r="B521" s="95"/>
      <c r="C521" s="96"/>
      <c r="D521" s="96"/>
    </row>
    <row r="522" spans="2:4">
      <c r="B522" s="95"/>
      <c r="C522" s="96"/>
      <c r="D522" s="96"/>
    </row>
    <row r="523" spans="2:4">
      <c r="B523" s="95"/>
      <c r="C523" s="96"/>
      <c r="D523" s="96"/>
    </row>
    <row r="524" spans="2:4">
      <c r="B524" s="95"/>
      <c r="C524" s="96"/>
      <c r="D524" s="96"/>
    </row>
    <row r="525" spans="2:4">
      <c r="B525" s="95"/>
      <c r="C525" s="96"/>
      <c r="D525" s="96"/>
    </row>
    <row r="526" spans="2:4">
      <c r="B526" s="95"/>
      <c r="C526" s="96"/>
      <c r="D526" s="96"/>
    </row>
    <row r="527" spans="2:4">
      <c r="B527" s="95"/>
      <c r="C527" s="96"/>
      <c r="D527" s="96"/>
    </row>
    <row r="528" spans="2:4">
      <c r="B528" s="95"/>
      <c r="C528" s="96"/>
      <c r="D528" s="96"/>
    </row>
    <row r="529" spans="2:4">
      <c r="B529" s="95"/>
      <c r="C529" s="96"/>
      <c r="D529" s="96"/>
    </row>
    <row r="530" spans="2:4">
      <c r="B530" s="95"/>
      <c r="C530" s="96"/>
      <c r="D530" s="96"/>
    </row>
    <row r="531" spans="2:4">
      <c r="B531" s="95"/>
      <c r="C531" s="96"/>
      <c r="D531" s="96"/>
    </row>
    <row r="532" spans="2:4">
      <c r="B532" s="95"/>
      <c r="C532" s="96"/>
      <c r="D532" s="96"/>
    </row>
    <row r="533" spans="2:4">
      <c r="B533" s="95"/>
      <c r="C533" s="96"/>
      <c r="D533" s="96"/>
    </row>
    <row r="534" spans="2:4">
      <c r="B534" s="95"/>
      <c r="C534" s="96"/>
      <c r="D534" s="96"/>
    </row>
    <row r="535" spans="2:4">
      <c r="B535" s="95"/>
      <c r="C535" s="96"/>
      <c r="D535" s="96"/>
    </row>
    <row r="536" spans="2:4">
      <c r="B536" s="95"/>
      <c r="C536" s="96"/>
      <c r="D536" s="96"/>
    </row>
    <row r="537" spans="2:4">
      <c r="B537" s="95"/>
      <c r="C537" s="96"/>
      <c r="D537" s="96"/>
    </row>
    <row r="538" spans="2:4">
      <c r="B538" s="95"/>
      <c r="C538" s="96"/>
      <c r="D538" s="96"/>
    </row>
    <row r="539" spans="2:4">
      <c r="B539" s="95"/>
      <c r="C539" s="96"/>
      <c r="D539" s="96"/>
    </row>
    <row r="540" spans="2:4">
      <c r="B540" s="95"/>
      <c r="C540" s="96"/>
      <c r="D540" s="96"/>
    </row>
    <row r="541" spans="2:4">
      <c r="B541" s="95"/>
      <c r="C541" s="96"/>
      <c r="D541" s="96"/>
    </row>
    <row r="542" spans="2:4">
      <c r="B542" s="95"/>
      <c r="C542" s="96"/>
      <c r="D542" s="96"/>
    </row>
    <row r="543" spans="2:4">
      <c r="B543" s="95"/>
      <c r="C543" s="96"/>
      <c r="D543" s="96"/>
    </row>
    <row r="544" spans="2:4">
      <c r="B544" s="95"/>
      <c r="C544" s="96"/>
      <c r="D544" s="96"/>
    </row>
    <row r="545" spans="2:4">
      <c r="B545" s="95"/>
      <c r="C545" s="96"/>
      <c r="D545" s="96"/>
    </row>
    <row r="546" spans="2:4">
      <c r="B546" s="95"/>
      <c r="C546" s="96"/>
      <c r="D546" s="96"/>
    </row>
    <row r="547" spans="2:4">
      <c r="B547" s="95"/>
      <c r="C547" s="96"/>
      <c r="D547" s="96"/>
    </row>
    <row r="548" spans="2:4">
      <c r="B548" s="95"/>
      <c r="C548" s="96"/>
      <c r="D548" s="96"/>
    </row>
    <row r="549" spans="2:4">
      <c r="B549" s="95"/>
      <c r="C549" s="96"/>
      <c r="D549" s="96"/>
    </row>
    <row r="550" spans="2:4">
      <c r="B550" s="95"/>
      <c r="C550" s="96"/>
      <c r="D550" s="96"/>
    </row>
    <row r="551" spans="2:4">
      <c r="B551" s="95"/>
      <c r="C551" s="96"/>
      <c r="D551" s="96"/>
    </row>
    <row r="552" spans="2:4">
      <c r="B552" s="95"/>
      <c r="C552" s="96"/>
      <c r="D552" s="96"/>
    </row>
    <row r="553" spans="2:4">
      <c r="B553" s="95"/>
      <c r="C553" s="96"/>
      <c r="D553" s="96"/>
    </row>
    <row r="554" spans="2:4">
      <c r="B554" s="95"/>
      <c r="C554" s="96"/>
      <c r="D554" s="96"/>
    </row>
    <row r="555" spans="2:4">
      <c r="B555" s="95"/>
      <c r="C555" s="96"/>
      <c r="D555" s="96"/>
    </row>
    <row r="556" spans="2:4">
      <c r="B556" s="95"/>
      <c r="C556" s="96"/>
      <c r="D556" s="96"/>
    </row>
    <row r="557" spans="2:4">
      <c r="B557" s="95"/>
      <c r="C557" s="96"/>
      <c r="D557" s="96"/>
    </row>
    <row r="558" spans="2:4">
      <c r="B558" s="95"/>
      <c r="C558" s="96"/>
      <c r="D558" s="96"/>
    </row>
    <row r="559" spans="2:4">
      <c r="B559" s="95"/>
      <c r="C559" s="96"/>
      <c r="D559" s="96"/>
    </row>
    <row r="560" spans="2:4">
      <c r="B560" s="95"/>
      <c r="C560" s="96"/>
      <c r="D560" s="96"/>
    </row>
    <row r="561" spans="2:4">
      <c r="B561" s="95"/>
      <c r="C561" s="96"/>
      <c r="D561" s="96"/>
    </row>
    <row r="562" spans="2:4">
      <c r="B562" s="95"/>
      <c r="C562" s="96"/>
      <c r="D562" s="96"/>
    </row>
    <row r="563" spans="2:4">
      <c r="B563" s="95"/>
      <c r="C563" s="96"/>
      <c r="D563" s="96"/>
    </row>
    <row r="564" spans="2:4">
      <c r="B564" s="95"/>
      <c r="C564" s="96"/>
      <c r="D564" s="96"/>
    </row>
    <row r="565" spans="2:4">
      <c r="B565" s="95"/>
      <c r="C565" s="96"/>
      <c r="D565" s="96"/>
    </row>
    <row r="566" spans="2:4">
      <c r="B566" s="95"/>
      <c r="C566" s="96"/>
      <c r="D566" s="96"/>
    </row>
    <row r="567" spans="2:4">
      <c r="B567" s="95"/>
      <c r="C567" s="96"/>
      <c r="D567" s="96"/>
    </row>
    <row r="568" spans="2:4">
      <c r="B568" s="95"/>
      <c r="C568" s="96"/>
      <c r="D568" s="96"/>
    </row>
    <row r="569" spans="2:4">
      <c r="B569" s="95"/>
      <c r="C569" s="96"/>
      <c r="D569" s="96"/>
    </row>
    <row r="570" spans="2:4">
      <c r="B570" s="95"/>
      <c r="C570" s="96"/>
      <c r="D570" s="96"/>
    </row>
    <row r="571" spans="2:4">
      <c r="B571" s="95"/>
      <c r="C571" s="96"/>
      <c r="D571" s="96"/>
    </row>
    <row r="572" spans="2:4">
      <c r="B572" s="95"/>
      <c r="C572" s="96"/>
      <c r="D572" s="96"/>
    </row>
    <row r="573" spans="2:4">
      <c r="B573" s="95"/>
      <c r="C573" s="96"/>
      <c r="D573" s="96"/>
    </row>
    <row r="574" spans="2:4">
      <c r="B574" s="95"/>
      <c r="C574" s="96"/>
      <c r="D574" s="96"/>
    </row>
    <row r="575" spans="2:4">
      <c r="B575" s="95"/>
      <c r="C575" s="96"/>
      <c r="D575" s="96"/>
    </row>
    <row r="576" spans="2:4">
      <c r="B576" s="95"/>
      <c r="C576" s="96"/>
      <c r="D576" s="96"/>
    </row>
    <row r="577" spans="2:4">
      <c r="B577" s="95"/>
      <c r="C577" s="96"/>
      <c r="D577" s="96"/>
    </row>
    <row r="578" spans="2:4">
      <c r="B578" s="95"/>
      <c r="C578" s="96"/>
      <c r="D578" s="96"/>
    </row>
    <row r="579" spans="2:4">
      <c r="B579" s="95"/>
      <c r="C579" s="96"/>
      <c r="D579" s="96"/>
    </row>
    <row r="580" spans="2:4">
      <c r="B580" s="95"/>
      <c r="C580" s="96"/>
      <c r="D580" s="96"/>
    </row>
    <row r="581" spans="2:4">
      <c r="B581" s="95"/>
      <c r="C581" s="96"/>
      <c r="D581" s="96"/>
    </row>
    <row r="582" spans="2:4">
      <c r="B582" s="95"/>
      <c r="C582" s="96"/>
      <c r="D582" s="96"/>
    </row>
    <row r="583" spans="2:4">
      <c r="B583" s="95"/>
      <c r="C583" s="96"/>
      <c r="D583" s="96"/>
    </row>
    <row r="584" spans="2:4">
      <c r="B584" s="95"/>
      <c r="C584" s="96"/>
      <c r="D584" s="96"/>
    </row>
    <row r="585" spans="2:4">
      <c r="B585" s="95"/>
      <c r="C585" s="96"/>
      <c r="D585" s="96"/>
    </row>
    <row r="586" spans="2:4">
      <c r="B586" s="95"/>
      <c r="C586" s="96"/>
      <c r="D586" s="96"/>
    </row>
    <row r="587" spans="2:4">
      <c r="B587" s="95"/>
      <c r="C587" s="96"/>
      <c r="D587" s="96"/>
    </row>
    <row r="588" spans="2:4">
      <c r="B588" s="95"/>
      <c r="C588" s="96"/>
      <c r="D588" s="96"/>
    </row>
    <row r="589" spans="2:4">
      <c r="B589" s="95"/>
      <c r="C589" s="96"/>
      <c r="D589" s="96"/>
    </row>
    <row r="590" spans="2:4">
      <c r="B590" s="95"/>
      <c r="C590" s="96"/>
      <c r="D590" s="96"/>
    </row>
    <row r="591" spans="2:4">
      <c r="B591" s="95"/>
      <c r="C591" s="96"/>
      <c r="D591" s="96"/>
    </row>
    <row r="592" spans="2:4">
      <c r="B592" s="95"/>
      <c r="C592" s="96"/>
      <c r="D592" s="96"/>
    </row>
    <row r="593" spans="2:4">
      <c r="B593" s="95"/>
      <c r="C593" s="96"/>
      <c r="D593" s="96"/>
    </row>
    <row r="594" spans="2:4">
      <c r="B594" s="95"/>
      <c r="C594" s="96"/>
      <c r="D594" s="96"/>
    </row>
    <row r="595" spans="2:4">
      <c r="B595" s="95"/>
      <c r="C595" s="96"/>
      <c r="D595" s="96"/>
    </row>
    <row r="596" spans="2:4">
      <c r="B596" s="95"/>
      <c r="C596" s="96"/>
      <c r="D596" s="96"/>
    </row>
    <row r="597" spans="2:4">
      <c r="B597" s="95"/>
      <c r="C597" s="96"/>
      <c r="D597" s="96"/>
    </row>
    <row r="598" spans="2:4">
      <c r="B598" s="95"/>
      <c r="C598" s="96"/>
      <c r="D598" s="96"/>
    </row>
    <row r="599" spans="2:4">
      <c r="B599" s="95"/>
      <c r="C599" s="96"/>
      <c r="D599" s="96"/>
    </row>
    <row r="600" spans="2:4">
      <c r="B600" s="95"/>
      <c r="C600" s="96"/>
      <c r="D600" s="96"/>
    </row>
    <row r="601" spans="2:4">
      <c r="B601" s="95"/>
      <c r="C601" s="96"/>
      <c r="D601" s="96"/>
    </row>
    <row r="602" spans="2:4">
      <c r="B602" s="95"/>
      <c r="C602" s="96"/>
      <c r="D602" s="96"/>
    </row>
    <row r="603" spans="2:4">
      <c r="B603" s="95"/>
      <c r="C603" s="96"/>
      <c r="D603" s="96"/>
    </row>
    <row r="604" spans="2:4">
      <c r="B604" s="95"/>
      <c r="C604" s="96"/>
      <c r="D604" s="96"/>
    </row>
    <row r="605" spans="2:4">
      <c r="B605" s="95"/>
      <c r="C605" s="96"/>
      <c r="D605" s="96"/>
    </row>
    <row r="606" spans="2:4">
      <c r="B606" s="95"/>
      <c r="C606" s="96"/>
      <c r="D606" s="96"/>
    </row>
    <row r="607" spans="2:4">
      <c r="B607" s="95"/>
      <c r="C607" s="96"/>
      <c r="D607" s="96"/>
    </row>
    <row r="608" spans="2:4">
      <c r="B608" s="95"/>
      <c r="C608" s="96"/>
      <c r="D608" s="96"/>
    </row>
    <row r="609" spans="2:4">
      <c r="B609" s="95"/>
      <c r="C609" s="96"/>
      <c r="D609" s="96"/>
    </row>
    <row r="610" spans="2:4">
      <c r="B610" s="95"/>
      <c r="C610" s="96"/>
      <c r="D610" s="96"/>
    </row>
    <row r="611" spans="2:4">
      <c r="B611" s="95"/>
      <c r="C611" s="96"/>
      <c r="D611" s="96"/>
    </row>
    <row r="612" spans="2:4">
      <c r="B612" s="95"/>
      <c r="C612" s="96"/>
      <c r="D612" s="96"/>
    </row>
    <row r="613" spans="2:4">
      <c r="B613" s="95"/>
      <c r="C613" s="96"/>
      <c r="D613" s="96"/>
    </row>
    <row r="614" spans="2:4">
      <c r="B614" s="95"/>
      <c r="C614" s="96"/>
      <c r="D614" s="96"/>
    </row>
    <row r="615" spans="2:4">
      <c r="B615" s="95"/>
      <c r="C615" s="96"/>
      <c r="D615" s="96"/>
    </row>
    <row r="616" spans="2:4">
      <c r="B616" s="95"/>
      <c r="C616" s="96"/>
      <c r="D616" s="96"/>
    </row>
    <row r="617" spans="2:4">
      <c r="B617" s="95"/>
      <c r="C617" s="96"/>
      <c r="D617" s="96"/>
    </row>
    <row r="618" spans="2:4">
      <c r="B618" s="95"/>
      <c r="C618" s="96"/>
      <c r="D618" s="96"/>
    </row>
    <row r="619" spans="2:4">
      <c r="B619" s="95"/>
      <c r="C619" s="96"/>
      <c r="D619" s="96"/>
    </row>
    <row r="620" spans="2:4">
      <c r="B620" s="95"/>
      <c r="C620" s="96"/>
      <c r="D620" s="96"/>
    </row>
    <row r="621" spans="2:4">
      <c r="B621" s="95"/>
      <c r="C621" s="96"/>
      <c r="D621" s="96"/>
    </row>
    <row r="622" spans="2:4">
      <c r="B622" s="95"/>
      <c r="C622" s="96"/>
      <c r="D622" s="96"/>
    </row>
    <row r="623" spans="2:4">
      <c r="B623" s="95"/>
      <c r="C623" s="96"/>
      <c r="D623" s="96"/>
    </row>
    <row r="624" spans="2:4">
      <c r="B624" s="95"/>
      <c r="C624" s="96"/>
      <c r="D624" s="96"/>
    </row>
    <row r="625" spans="2:4">
      <c r="B625" s="95"/>
      <c r="C625" s="96"/>
      <c r="D625" s="96"/>
    </row>
    <row r="626" spans="2:4">
      <c r="B626" s="95"/>
      <c r="C626" s="96"/>
      <c r="D626" s="96"/>
    </row>
    <row r="627" spans="2:4">
      <c r="B627" s="95"/>
      <c r="C627" s="96"/>
      <c r="D627" s="96"/>
    </row>
    <row r="628" spans="2:4">
      <c r="B628" s="95"/>
      <c r="C628" s="96"/>
      <c r="D628" s="96"/>
    </row>
    <row r="629" spans="2:4">
      <c r="B629" s="95"/>
      <c r="C629" s="96"/>
      <c r="D629" s="96"/>
    </row>
    <row r="630" spans="2:4">
      <c r="B630" s="95"/>
      <c r="C630" s="96"/>
      <c r="D630" s="96"/>
    </row>
    <row r="631" spans="2:4">
      <c r="B631" s="95"/>
      <c r="C631" s="96"/>
      <c r="D631" s="96"/>
    </row>
    <row r="632" spans="2:4">
      <c r="B632" s="95"/>
      <c r="C632" s="96"/>
      <c r="D632" s="96"/>
    </row>
    <row r="633" spans="2:4">
      <c r="B633" s="95"/>
      <c r="C633" s="96"/>
      <c r="D633" s="96"/>
    </row>
    <row r="634" spans="2:4">
      <c r="B634" s="95"/>
      <c r="C634" s="96"/>
      <c r="D634" s="96"/>
    </row>
    <row r="635" spans="2:4">
      <c r="B635" s="95"/>
      <c r="C635" s="96"/>
      <c r="D635" s="96"/>
    </row>
    <row r="636" spans="2:4">
      <c r="B636" s="95"/>
      <c r="C636" s="96"/>
      <c r="D636" s="96"/>
    </row>
    <row r="637" spans="2:4">
      <c r="B637" s="95"/>
      <c r="C637" s="96"/>
      <c r="D637" s="96"/>
    </row>
    <row r="638" spans="2:4">
      <c r="B638" s="95"/>
      <c r="C638" s="96"/>
      <c r="D638" s="96"/>
    </row>
    <row r="639" spans="2:4">
      <c r="B639" s="95"/>
      <c r="C639" s="96"/>
      <c r="D639" s="96"/>
    </row>
    <row r="640" spans="2:4">
      <c r="B640" s="95"/>
      <c r="C640" s="96"/>
      <c r="D640" s="96"/>
    </row>
    <row r="641" spans="2:4">
      <c r="B641" s="95"/>
      <c r="C641" s="96"/>
      <c r="D641" s="96"/>
    </row>
    <row r="642" spans="2:4">
      <c r="B642" s="95"/>
      <c r="C642" s="96"/>
      <c r="D642" s="96"/>
    </row>
    <row r="643" spans="2:4">
      <c r="B643" s="95"/>
      <c r="C643" s="96"/>
      <c r="D643" s="96"/>
    </row>
    <row r="644" spans="2:4">
      <c r="B644" s="95"/>
      <c r="C644" s="96"/>
      <c r="D644" s="96"/>
    </row>
    <row r="645" spans="2:4">
      <c r="B645" s="95"/>
      <c r="C645" s="96"/>
      <c r="D645" s="96"/>
    </row>
    <row r="646" spans="2:4">
      <c r="B646" s="95"/>
      <c r="C646" s="96"/>
      <c r="D646" s="96"/>
    </row>
    <row r="647" spans="2:4">
      <c r="B647" s="95"/>
      <c r="C647" s="96"/>
      <c r="D647" s="96"/>
    </row>
    <row r="648" spans="2:4">
      <c r="B648" s="95"/>
      <c r="C648" s="96"/>
      <c r="D648" s="96"/>
    </row>
    <row r="649" spans="2:4">
      <c r="B649" s="95"/>
      <c r="C649" s="96"/>
      <c r="D649" s="96"/>
    </row>
    <row r="650" spans="2:4">
      <c r="B650" s="95"/>
      <c r="C650" s="96"/>
      <c r="D650" s="96"/>
    </row>
    <row r="651" spans="2:4">
      <c r="B651" s="95"/>
      <c r="C651" s="96"/>
      <c r="D651" s="96"/>
    </row>
    <row r="652" spans="2:4">
      <c r="B652" s="95"/>
      <c r="C652" s="96"/>
      <c r="D652" s="96"/>
    </row>
    <row r="653" spans="2:4">
      <c r="B653" s="95"/>
      <c r="C653" s="96"/>
      <c r="D653" s="96"/>
    </row>
    <row r="654" spans="2:4">
      <c r="B654" s="95"/>
      <c r="C654" s="96"/>
      <c r="D654" s="96"/>
    </row>
    <row r="655" spans="2:4">
      <c r="B655" s="95"/>
      <c r="C655" s="96"/>
      <c r="D655" s="96"/>
    </row>
    <row r="656" spans="2:4">
      <c r="B656" s="95"/>
      <c r="C656" s="96"/>
      <c r="D656" s="96"/>
    </row>
    <row r="657" spans="2:4">
      <c r="B657" s="95"/>
      <c r="C657" s="96"/>
      <c r="D657" s="96"/>
    </row>
    <row r="658" spans="2:4">
      <c r="B658" s="95"/>
      <c r="C658" s="96"/>
      <c r="D658" s="96"/>
    </row>
    <row r="659" spans="2:4">
      <c r="B659" s="95"/>
      <c r="C659" s="96"/>
      <c r="D659" s="96"/>
    </row>
    <row r="660" spans="2:4">
      <c r="B660" s="95"/>
      <c r="C660" s="96"/>
      <c r="D660" s="96"/>
    </row>
    <row r="661" spans="2:4">
      <c r="B661" s="95"/>
      <c r="C661" s="96"/>
      <c r="D661" s="96"/>
    </row>
    <row r="662" spans="2:4">
      <c r="B662" s="95"/>
      <c r="C662" s="96"/>
      <c r="D662" s="96"/>
    </row>
    <row r="663" spans="2:4">
      <c r="B663" s="95"/>
      <c r="C663" s="96"/>
      <c r="D663" s="96"/>
    </row>
    <row r="664" spans="2:4">
      <c r="B664" s="95"/>
      <c r="C664" s="96"/>
      <c r="D664" s="96"/>
    </row>
    <row r="665" spans="2:4">
      <c r="B665" s="95"/>
      <c r="C665" s="96"/>
      <c r="D665" s="96"/>
    </row>
    <row r="666" spans="2:4">
      <c r="B666" s="95"/>
      <c r="C666" s="96"/>
      <c r="D666" s="96"/>
    </row>
    <row r="667" spans="2:4">
      <c r="B667" s="95"/>
      <c r="C667" s="96"/>
      <c r="D667" s="96"/>
    </row>
    <row r="668" spans="2:4">
      <c r="B668" s="95"/>
      <c r="C668" s="96"/>
      <c r="D668" s="96"/>
    </row>
    <row r="669" spans="2:4">
      <c r="B669" s="95"/>
      <c r="C669" s="96"/>
      <c r="D669" s="96"/>
    </row>
    <row r="670" spans="2:4">
      <c r="B670" s="95"/>
      <c r="C670" s="96"/>
      <c r="D670" s="96"/>
    </row>
    <row r="671" spans="2:4">
      <c r="B671" s="95"/>
      <c r="C671" s="96"/>
      <c r="D671" s="96"/>
    </row>
    <row r="672" spans="2:4">
      <c r="B672" s="95"/>
      <c r="C672" s="96"/>
      <c r="D672" s="96"/>
    </row>
    <row r="673" spans="2:4">
      <c r="B673" s="95"/>
      <c r="C673" s="96"/>
      <c r="D673" s="96"/>
    </row>
    <row r="674" spans="2:4">
      <c r="B674" s="95"/>
      <c r="C674" s="96"/>
      <c r="D674" s="96"/>
    </row>
    <row r="675" spans="2:4">
      <c r="B675" s="95"/>
      <c r="C675" s="96"/>
      <c r="D675" s="96"/>
    </row>
    <row r="676" spans="2:4">
      <c r="B676" s="95"/>
      <c r="C676" s="96"/>
      <c r="D676" s="96"/>
    </row>
    <row r="677" spans="2:4">
      <c r="B677" s="95"/>
      <c r="C677" s="96"/>
      <c r="D677" s="96"/>
    </row>
    <row r="678" spans="2:4">
      <c r="B678" s="95"/>
      <c r="C678" s="96"/>
      <c r="D678" s="96"/>
    </row>
    <row r="679" spans="2:4">
      <c r="B679" s="95"/>
      <c r="C679" s="96"/>
      <c r="D679" s="96"/>
    </row>
    <row r="680" spans="2:4">
      <c r="B680" s="95"/>
      <c r="C680" s="96"/>
      <c r="D680" s="96"/>
    </row>
    <row r="681" spans="2:4">
      <c r="B681" s="95"/>
      <c r="C681" s="96"/>
      <c r="D681" s="96"/>
    </row>
    <row r="682" spans="2:4">
      <c r="B682" s="95"/>
      <c r="C682" s="96"/>
      <c r="D682" s="96"/>
    </row>
    <row r="683" spans="2:4">
      <c r="B683" s="95"/>
      <c r="C683" s="96"/>
      <c r="D683" s="96"/>
    </row>
    <row r="684" spans="2:4">
      <c r="B684" s="95"/>
      <c r="C684" s="96"/>
      <c r="D684" s="96"/>
    </row>
    <row r="685" spans="2:4">
      <c r="B685" s="95"/>
      <c r="C685" s="96"/>
      <c r="D685" s="96"/>
    </row>
    <row r="686" spans="2:4">
      <c r="B686" s="95"/>
      <c r="C686" s="96"/>
      <c r="D686" s="96"/>
    </row>
    <row r="687" spans="2:4">
      <c r="B687" s="95"/>
      <c r="C687" s="96"/>
      <c r="D687" s="96"/>
    </row>
    <row r="688" spans="2:4">
      <c r="B688" s="95"/>
      <c r="C688" s="96"/>
      <c r="D688" s="96"/>
    </row>
    <row r="689" spans="2:4">
      <c r="B689" s="95"/>
      <c r="C689" s="96"/>
      <c r="D689" s="96"/>
    </row>
    <row r="690" spans="2:4">
      <c r="B690" s="95"/>
      <c r="C690" s="96"/>
      <c r="D690" s="96"/>
    </row>
    <row r="691" spans="2:4">
      <c r="B691" s="95"/>
      <c r="C691" s="96"/>
      <c r="D691" s="96"/>
    </row>
    <row r="692" spans="2:4">
      <c r="B692" s="95"/>
      <c r="C692" s="96"/>
      <c r="D692" s="96"/>
    </row>
    <row r="693" spans="2:4">
      <c r="B693" s="95"/>
      <c r="C693" s="96"/>
      <c r="D693" s="96"/>
    </row>
    <row r="694" spans="2:4">
      <c r="B694" s="95"/>
      <c r="C694" s="96"/>
      <c r="D694" s="96"/>
    </row>
    <row r="695" spans="2:4">
      <c r="B695" s="95"/>
      <c r="C695" s="96"/>
      <c r="D695" s="96"/>
    </row>
    <row r="696" spans="2:4">
      <c r="B696" s="95"/>
      <c r="C696" s="96"/>
      <c r="D696" s="96"/>
    </row>
    <row r="697" spans="2:4">
      <c r="B697" s="95"/>
      <c r="C697" s="96"/>
      <c r="D697" s="96"/>
    </row>
    <row r="698" spans="2:4">
      <c r="B698" s="95"/>
      <c r="C698" s="96"/>
      <c r="D698" s="96"/>
    </row>
    <row r="699" spans="2:4">
      <c r="B699" s="95"/>
      <c r="C699" s="96"/>
      <c r="D699" s="96"/>
    </row>
    <row r="700" spans="2:4">
      <c r="B700" s="95"/>
      <c r="C700" s="96"/>
      <c r="D700" s="96"/>
    </row>
    <row r="701" spans="2:4">
      <c r="B701" s="95"/>
      <c r="C701" s="96"/>
      <c r="D701" s="96"/>
    </row>
    <row r="702" spans="2:4">
      <c r="B702" s="95"/>
      <c r="C702" s="96"/>
      <c r="D702" s="96"/>
    </row>
    <row r="703" spans="2:4">
      <c r="B703" s="95"/>
      <c r="C703" s="96"/>
      <c r="D703" s="96"/>
    </row>
    <row r="704" spans="2:4">
      <c r="B704" s="95"/>
      <c r="C704" s="96"/>
      <c r="D704" s="96"/>
    </row>
    <row r="705" spans="2:4">
      <c r="B705" s="95"/>
      <c r="C705" s="96"/>
      <c r="D705" s="96"/>
    </row>
    <row r="706" spans="2:4">
      <c r="B706" s="95"/>
      <c r="C706" s="96"/>
      <c r="D706" s="96"/>
    </row>
    <row r="707" spans="2:4">
      <c r="B707" s="95"/>
      <c r="C707" s="96"/>
      <c r="D707" s="96"/>
    </row>
    <row r="708" spans="2:4">
      <c r="B708" s="95"/>
      <c r="C708" s="96"/>
      <c r="D708" s="96"/>
    </row>
    <row r="709" spans="2:4">
      <c r="B709" s="95"/>
      <c r="C709" s="96"/>
      <c r="D709" s="96"/>
    </row>
    <row r="710" spans="2:4">
      <c r="B710" s="95"/>
      <c r="C710" s="96"/>
      <c r="D710" s="96"/>
    </row>
    <row r="711" spans="2:4">
      <c r="B711" s="95"/>
      <c r="C711" s="96"/>
      <c r="D711" s="96"/>
    </row>
    <row r="712" spans="2:4">
      <c r="B712" s="95"/>
      <c r="C712" s="96"/>
      <c r="D712" s="96"/>
    </row>
    <row r="713" spans="2:4">
      <c r="B713" s="95"/>
      <c r="C713" s="96"/>
      <c r="D713" s="96"/>
    </row>
    <row r="714" spans="2:4">
      <c r="B714" s="95"/>
      <c r="C714" s="96"/>
      <c r="D714" s="96"/>
    </row>
    <row r="715" spans="2:4">
      <c r="B715" s="95"/>
      <c r="C715" s="96"/>
      <c r="D715" s="96"/>
    </row>
    <row r="716" spans="2:4">
      <c r="B716" s="95"/>
      <c r="C716" s="96"/>
      <c r="D716" s="96"/>
    </row>
    <row r="717" spans="2:4">
      <c r="B717" s="95"/>
      <c r="C717" s="96"/>
      <c r="D717" s="96"/>
    </row>
    <row r="718" spans="2:4">
      <c r="B718" s="95"/>
      <c r="C718" s="96"/>
      <c r="D718" s="96"/>
    </row>
    <row r="719" spans="2:4">
      <c r="B719" s="95"/>
      <c r="C719" s="96"/>
      <c r="D719" s="96"/>
    </row>
    <row r="720" spans="2:4">
      <c r="B720" s="95"/>
      <c r="C720" s="96"/>
      <c r="D720" s="96"/>
    </row>
    <row r="721" spans="2:4">
      <c r="B721" s="95"/>
      <c r="C721" s="96"/>
      <c r="D721" s="96"/>
    </row>
    <row r="722" spans="2:4">
      <c r="B722" s="95"/>
      <c r="C722" s="96"/>
      <c r="D722" s="96"/>
    </row>
    <row r="723" spans="2:4">
      <c r="B723" s="95"/>
      <c r="C723" s="96"/>
      <c r="D723" s="96"/>
    </row>
    <row r="724" spans="2:4">
      <c r="B724" s="95"/>
      <c r="C724" s="96"/>
      <c r="D724" s="96"/>
    </row>
    <row r="725" spans="2:4">
      <c r="B725" s="95"/>
      <c r="C725" s="96"/>
      <c r="D725" s="96"/>
    </row>
    <row r="726" spans="2:4">
      <c r="B726" s="95"/>
      <c r="C726" s="96"/>
      <c r="D726" s="96"/>
    </row>
    <row r="727" spans="2:4">
      <c r="B727" s="95"/>
      <c r="C727" s="96"/>
      <c r="D727" s="96"/>
    </row>
    <row r="728" spans="2:4">
      <c r="B728" s="95"/>
      <c r="C728" s="96"/>
      <c r="D728" s="96"/>
    </row>
    <row r="729" spans="2:4">
      <c r="B729" s="95"/>
      <c r="C729" s="96"/>
      <c r="D729" s="96"/>
    </row>
    <row r="730" spans="2:4">
      <c r="B730" s="95"/>
      <c r="C730" s="96"/>
      <c r="D730" s="96"/>
    </row>
    <row r="731" spans="2:4">
      <c r="B731" s="95"/>
      <c r="C731" s="96"/>
      <c r="D731" s="96"/>
    </row>
    <row r="732" spans="2:4">
      <c r="B732" s="95"/>
      <c r="C732" s="96"/>
      <c r="D732" s="96"/>
    </row>
    <row r="733" spans="2:4">
      <c r="B733" s="95"/>
      <c r="C733" s="96"/>
      <c r="D733" s="96"/>
    </row>
    <row r="734" spans="2:4">
      <c r="B734" s="95"/>
      <c r="C734" s="96"/>
      <c r="D734" s="96"/>
    </row>
    <row r="735" spans="2:4">
      <c r="B735" s="95"/>
      <c r="C735" s="96"/>
      <c r="D735" s="96"/>
    </row>
    <row r="736" spans="2:4">
      <c r="B736" s="95"/>
      <c r="C736" s="96"/>
      <c r="D736" s="96"/>
    </row>
    <row r="737" spans="2:4">
      <c r="B737" s="95"/>
      <c r="C737" s="96"/>
      <c r="D737" s="96"/>
    </row>
    <row r="738" spans="2:4">
      <c r="B738" s="95"/>
      <c r="C738" s="96"/>
      <c r="D738" s="96"/>
    </row>
    <row r="739" spans="2:4">
      <c r="B739" s="95"/>
      <c r="C739" s="96"/>
      <c r="D739" s="96"/>
    </row>
    <row r="740" spans="2:4">
      <c r="B740" s="95"/>
      <c r="C740" s="96"/>
      <c r="D740" s="96"/>
    </row>
    <row r="741" spans="2:4">
      <c r="B741" s="95"/>
      <c r="C741" s="96"/>
      <c r="D741" s="96"/>
    </row>
    <row r="742" spans="2:4">
      <c r="B742" s="95"/>
      <c r="C742" s="96"/>
      <c r="D742" s="96"/>
    </row>
    <row r="743" spans="2:4">
      <c r="B743" s="95"/>
      <c r="C743" s="96"/>
      <c r="D743" s="96"/>
    </row>
    <row r="744" spans="2:4">
      <c r="B744" s="95"/>
      <c r="C744" s="96"/>
      <c r="D744" s="96"/>
    </row>
    <row r="745" spans="2:4">
      <c r="B745" s="95"/>
      <c r="C745" s="96"/>
      <c r="D745" s="96"/>
    </row>
    <row r="746" spans="2:4">
      <c r="B746" s="95"/>
      <c r="C746" s="96"/>
      <c r="D746" s="96"/>
    </row>
    <row r="747" spans="2:4">
      <c r="B747" s="95"/>
      <c r="C747" s="96"/>
      <c r="D747" s="96"/>
    </row>
    <row r="748" spans="2:4">
      <c r="B748" s="95"/>
      <c r="C748" s="96"/>
      <c r="D748" s="96"/>
    </row>
    <row r="749" spans="2:4">
      <c r="B749" s="95"/>
      <c r="C749" s="96"/>
      <c r="D749" s="96"/>
    </row>
    <row r="750" spans="2:4">
      <c r="B750" s="95"/>
      <c r="C750" s="96"/>
      <c r="D750" s="96"/>
    </row>
    <row r="751" spans="2:4">
      <c r="B751" s="95"/>
      <c r="C751" s="96"/>
      <c r="D751" s="96"/>
    </row>
    <row r="752" spans="2:4">
      <c r="B752" s="95"/>
      <c r="C752" s="96"/>
      <c r="D752" s="96"/>
    </row>
    <row r="753" spans="2:4">
      <c r="B753" s="95"/>
      <c r="C753" s="96"/>
      <c r="D753" s="96"/>
    </row>
    <row r="754" spans="2:4">
      <c r="B754" s="95"/>
      <c r="C754" s="96"/>
      <c r="D754" s="96"/>
    </row>
    <row r="755" spans="2:4">
      <c r="B755" s="95"/>
      <c r="C755" s="96"/>
      <c r="D755" s="96"/>
    </row>
    <row r="756" spans="2:4">
      <c r="B756" s="95"/>
      <c r="C756" s="96"/>
      <c r="D756" s="96"/>
    </row>
    <row r="757" spans="2:4">
      <c r="B757" s="95"/>
      <c r="C757" s="96"/>
      <c r="D757" s="96"/>
    </row>
    <row r="758" spans="2:4">
      <c r="B758" s="95"/>
      <c r="C758" s="96"/>
      <c r="D758" s="96"/>
    </row>
    <row r="759" spans="2:4">
      <c r="B759" s="95"/>
      <c r="C759" s="96"/>
      <c r="D759" s="96"/>
    </row>
    <row r="760" spans="2:4">
      <c r="B760" s="95"/>
      <c r="C760" s="96"/>
      <c r="D760" s="96"/>
    </row>
    <row r="761" spans="2:4">
      <c r="B761" s="95"/>
      <c r="C761" s="96"/>
      <c r="D761" s="96"/>
    </row>
    <row r="762" spans="2:4">
      <c r="B762" s="95"/>
      <c r="C762" s="96"/>
      <c r="D762" s="96"/>
    </row>
    <row r="763" spans="2:4">
      <c r="B763" s="95"/>
      <c r="C763" s="96"/>
      <c r="D763" s="96"/>
    </row>
    <row r="764" spans="2:4">
      <c r="B764" s="95"/>
      <c r="C764" s="96"/>
      <c r="D764" s="96"/>
    </row>
    <row r="765" spans="2:4">
      <c r="B765" s="95"/>
      <c r="C765" s="96"/>
      <c r="D765" s="96"/>
    </row>
    <row r="766" spans="2:4">
      <c r="B766" s="95"/>
      <c r="C766" s="96"/>
      <c r="D766" s="96"/>
    </row>
    <row r="767" spans="2:4">
      <c r="B767" s="95"/>
      <c r="C767" s="96"/>
      <c r="D767" s="96"/>
    </row>
    <row r="768" spans="2:4">
      <c r="B768" s="95"/>
      <c r="C768" s="96"/>
      <c r="D768" s="96"/>
    </row>
    <row r="769" spans="2:4">
      <c r="B769" s="95"/>
      <c r="C769" s="96"/>
      <c r="D769" s="96"/>
    </row>
    <row r="770" spans="2:4">
      <c r="B770" s="95"/>
      <c r="C770" s="96"/>
      <c r="D770" s="96"/>
    </row>
    <row r="771" spans="2:4">
      <c r="B771" s="95"/>
      <c r="C771" s="96"/>
      <c r="D771" s="96"/>
    </row>
    <row r="772" spans="2:4">
      <c r="B772" s="95"/>
      <c r="C772" s="96"/>
      <c r="D772" s="96"/>
    </row>
    <row r="773" spans="2:4">
      <c r="B773" s="95"/>
      <c r="C773" s="96"/>
      <c r="D773" s="96"/>
    </row>
    <row r="774" spans="2:4">
      <c r="B774" s="95"/>
      <c r="C774" s="96"/>
      <c r="D774" s="96"/>
    </row>
    <row r="775" spans="2:4">
      <c r="B775" s="95"/>
      <c r="C775" s="96"/>
      <c r="D775" s="96"/>
    </row>
    <row r="776" spans="2:4">
      <c r="B776" s="95"/>
      <c r="C776" s="96"/>
      <c r="D776" s="96"/>
    </row>
    <row r="777" spans="2:4">
      <c r="B777" s="95"/>
      <c r="C777" s="96"/>
      <c r="D777" s="96"/>
    </row>
    <row r="778" spans="2:4">
      <c r="B778" s="95"/>
      <c r="C778" s="96"/>
      <c r="D778" s="96"/>
    </row>
    <row r="779" spans="2:4">
      <c r="B779" s="95"/>
      <c r="C779" s="96"/>
      <c r="D779" s="96"/>
    </row>
    <row r="780" spans="2:4">
      <c r="B780" s="95"/>
      <c r="C780" s="96"/>
      <c r="D780" s="96"/>
    </row>
    <row r="781" spans="2:4">
      <c r="B781" s="95"/>
      <c r="C781" s="96"/>
      <c r="D781" s="96"/>
    </row>
    <row r="782" spans="2:4">
      <c r="B782" s="95"/>
      <c r="C782" s="96"/>
      <c r="D782" s="96"/>
    </row>
    <row r="783" spans="2:4">
      <c r="B783" s="95"/>
      <c r="C783" s="96"/>
      <c r="D783" s="96"/>
    </row>
    <row r="784" spans="2:4">
      <c r="B784" s="95"/>
      <c r="C784" s="96"/>
      <c r="D784" s="96"/>
    </row>
    <row r="785" spans="2:4">
      <c r="B785" s="95"/>
      <c r="C785" s="96"/>
      <c r="D785" s="96"/>
    </row>
    <row r="786" spans="2:4">
      <c r="B786" s="95"/>
      <c r="C786" s="96"/>
      <c r="D786" s="96"/>
    </row>
    <row r="787" spans="2:4">
      <c r="B787" s="95"/>
      <c r="C787" s="96"/>
      <c r="D787" s="96"/>
    </row>
    <row r="788" spans="2:4">
      <c r="B788" s="95"/>
      <c r="C788" s="96"/>
      <c r="D788" s="96"/>
    </row>
    <row r="789" spans="2:4">
      <c r="B789" s="95"/>
      <c r="C789" s="96"/>
      <c r="D789" s="96"/>
    </row>
    <row r="790" spans="2:4">
      <c r="B790" s="95"/>
      <c r="C790" s="96"/>
      <c r="D790" s="96"/>
    </row>
    <row r="791" spans="2:4">
      <c r="B791" s="95"/>
      <c r="C791" s="96"/>
      <c r="D791" s="96"/>
    </row>
    <row r="792" spans="2:4">
      <c r="B792" s="95"/>
      <c r="C792" s="96"/>
      <c r="D792" s="96"/>
    </row>
    <row r="793" spans="2:4">
      <c r="B793" s="95"/>
      <c r="C793" s="96"/>
      <c r="D793" s="96"/>
    </row>
    <row r="794" spans="2:4">
      <c r="B794" s="95"/>
      <c r="C794" s="96"/>
      <c r="D794" s="96"/>
    </row>
    <row r="795" spans="2:4">
      <c r="B795" s="95"/>
      <c r="C795" s="96"/>
      <c r="D795" s="96"/>
    </row>
    <row r="796" spans="2:4">
      <c r="B796" s="95"/>
      <c r="C796" s="96"/>
      <c r="D796" s="96"/>
    </row>
    <row r="797" spans="2:4">
      <c r="B797" s="95"/>
      <c r="C797" s="96"/>
      <c r="D797" s="96"/>
    </row>
    <row r="798" spans="2:4">
      <c r="B798" s="95"/>
      <c r="C798" s="96"/>
      <c r="D798" s="96"/>
    </row>
    <row r="799" spans="2:4">
      <c r="B799" s="95"/>
      <c r="C799" s="96"/>
      <c r="D799" s="96"/>
    </row>
    <row r="800" spans="2:4">
      <c r="B800" s="95"/>
      <c r="C800" s="96"/>
      <c r="D800" s="96"/>
    </row>
    <row r="801" spans="2:4">
      <c r="B801" s="95"/>
      <c r="C801" s="96"/>
      <c r="D801" s="96"/>
    </row>
    <row r="802" spans="2:4">
      <c r="B802" s="95"/>
      <c r="C802" s="96"/>
      <c r="D802" s="96"/>
    </row>
    <row r="803" spans="2:4">
      <c r="B803" s="95"/>
      <c r="C803" s="96"/>
      <c r="D803" s="96"/>
    </row>
    <row r="804" spans="2:4">
      <c r="B804" s="95"/>
      <c r="C804" s="96"/>
      <c r="D804" s="96"/>
    </row>
    <row r="805" spans="2:4">
      <c r="B805" s="95"/>
      <c r="C805" s="96"/>
      <c r="D805" s="96"/>
    </row>
    <row r="806" spans="2:4">
      <c r="B806" s="95"/>
      <c r="C806" s="96"/>
      <c r="D806" s="96"/>
    </row>
    <row r="807" spans="2:4">
      <c r="B807" s="95"/>
      <c r="C807" s="96"/>
      <c r="D807" s="96"/>
    </row>
    <row r="808" spans="2:4">
      <c r="B808" s="95"/>
      <c r="C808" s="96"/>
      <c r="D808" s="96"/>
    </row>
    <row r="809" spans="2:4">
      <c r="B809" s="95"/>
      <c r="C809" s="96"/>
      <c r="D809" s="96"/>
    </row>
    <row r="810" spans="2:4">
      <c r="B810" s="95"/>
      <c r="C810" s="96"/>
      <c r="D810" s="96"/>
    </row>
    <row r="811" spans="2:4">
      <c r="B811" s="95"/>
      <c r="C811" s="96"/>
      <c r="D811" s="96"/>
    </row>
    <row r="812" spans="2:4">
      <c r="B812" s="95"/>
      <c r="C812" s="96"/>
      <c r="D812" s="96"/>
    </row>
    <row r="813" spans="2:4">
      <c r="B813" s="95"/>
      <c r="C813" s="96"/>
      <c r="D813" s="96"/>
    </row>
    <row r="814" spans="2:4">
      <c r="B814" s="95"/>
      <c r="C814" s="96"/>
      <c r="D814" s="96"/>
    </row>
    <row r="815" spans="2:4">
      <c r="B815" s="95"/>
      <c r="C815" s="96"/>
      <c r="D815" s="96"/>
    </row>
    <row r="816" spans="2:4">
      <c r="B816" s="95"/>
      <c r="C816" s="96"/>
      <c r="D816" s="96"/>
    </row>
    <row r="817" spans="2:4">
      <c r="B817" s="95"/>
      <c r="C817" s="96"/>
      <c r="D817" s="96"/>
    </row>
    <row r="818" spans="2:4">
      <c r="B818" s="95"/>
      <c r="C818" s="96"/>
      <c r="D818" s="96"/>
    </row>
    <row r="819" spans="2:4">
      <c r="B819" s="95"/>
      <c r="C819" s="96"/>
      <c r="D819" s="96"/>
    </row>
    <row r="820" spans="2:4">
      <c r="B820" s="95"/>
      <c r="C820" s="96"/>
      <c r="D820" s="96"/>
    </row>
    <row r="821" spans="2:4">
      <c r="B821" s="95"/>
      <c r="C821" s="96"/>
      <c r="D821" s="96"/>
    </row>
    <row r="822" spans="2:4">
      <c r="B822" s="95"/>
      <c r="C822" s="96"/>
      <c r="D822" s="96"/>
    </row>
    <row r="823" spans="2:4">
      <c r="B823" s="95"/>
      <c r="C823" s="96"/>
      <c r="D823" s="96"/>
    </row>
    <row r="824" spans="2:4">
      <c r="B824" s="95"/>
      <c r="C824" s="96"/>
      <c r="D824" s="96"/>
    </row>
    <row r="825" spans="2:4">
      <c r="B825" s="95"/>
      <c r="C825" s="96"/>
      <c r="D825" s="96"/>
    </row>
    <row r="826" spans="2:4">
      <c r="B826" s="95"/>
      <c r="C826" s="96"/>
      <c r="D826" s="96"/>
    </row>
    <row r="827" spans="2:4">
      <c r="B827" s="95"/>
      <c r="C827" s="96"/>
      <c r="D827" s="96"/>
    </row>
    <row r="828" spans="2:4">
      <c r="B828" s="95"/>
      <c r="C828" s="96"/>
      <c r="D828" s="96"/>
    </row>
    <row r="829" spans="2:4">
      <c r="B829" s="95"/>
      <c r="C829" s="96"/>
      <c r="D829" s="96"/>
    </row>
    <row r="830" spans="2:4">
      <c r="B830" s="95"/>
      <c r="C830" s="96"/>
      <c r="D830" s="96"/>
    </row>
    <row r="831" spans="2:4">
      <c r="B831" s="95"/>
      <c r="C831" s="96"/>
      <c r="D831" s="96"/>
    </row>
    <row r="832" spans="2:4">
      <c r="B832" s="95"/>
      <c r="C832" s="96"/>
      <c r="D832" s="96"/>
    </row>
    <row r="833" spans="2:4">
      <c r="B833" s="95"/>
      <c r="C833" s="96"/>
      <c r="D833" s="96"/>
    </row>
    <row r="834" spans="2:4">
      <c r="B834" s="95"/>
      <c r="C834" s="96"/>
      <c r="D834" s="96"/>
    </row>
    <row r="835" spans="2:4">
      <c r="B835" s="95"/>
      <c r="C835" s="96"/>
      <c r="D835" s="96"/>
    </row>
    <row r="836" spans="2:4">
      <c r="B836" s="95"/>
      <c r="C836" s="96"/>
      <c r="D836" s="96"/>
    </row>
    <row r="837" spans="2:4">
      <c r="B837" s="95"/>
      <c r="C837" s="96"/>
      <c r="D837" s="96"/>
    </row>
    <row r="838" spans="2:4">
      <c r="B838" s="95"/>
      <c r="C838" s="96"/>
      <c r="D838" s="96"/>
    </row>
    <row r="839" spans="2:4">
      <c r="B839" s="95"/>
      <c r="C839" s="96"/>
      <c r="D839" s="96"/>
    </row>
    <row r="840" spans="2:4">
      <c r="B840" s="95"/>
      <c r="C840" s="96"/>
      <c r="D840" s="96"/>
    </row>
    <row r="841" spans="2:4">
      <c r="B841" s="95"/>
      <c r="C841" s="96"/>
      <c r="D841" s="96"/>
    </row>
    <row r="842" spans="2:4">
      <c r="B842" s="95"/>
      <c r="C842" s="96"/>
      <c r="D842" s="96"/>
    </row>
    <row r="843" spans="2:4">
      <c r="B843" s="95"/>
      <c r="C843" s="96"/>
      <c r="D843" s="96"/>
    </row>
    <row r="844" spans="2:4">
      <c r="B844" s="95"/>
      <c r="C844" s="96"/>
      <c r="D844" s="96"/>
    </row>
    <row r="845" spans="2:4">
      <c r="B845" s="95"/>
      <c r="C845" s="96"/>
      <c r="D845" s="96"/>
    </row>
    <row r="846" spans="2:4">
      <c r="B846" s="95"/>
      <c r="C846" s="96"/>
      <c r="D846" s="96"/>
    </row>
    <row r="847" spans="2:4">
      <c r="B847" s="95"/>
      <c r="C847" s="96"/>
      <c r="D847" s="96"/>
    </row>
    <row r="848" spans="2:4">
      <c r="B848" s="95"/>
      <c r="C848" s="96"/>
      <c r="D848" s="96"/>
    </row>
    <row r="849" spans="2:4">
      <c r="B849" s="95"/>
      <c r="C849" s="96"/>
      <c r="D849" s="96"/>
    </row>
    <row r="850" spans="2:4">
      <c r="B850" s="95"/>
      <c r="C850" s="96"/>
      <c r="D850" s="96"/>
    </row>
    <row r="851" spans="2:4">
      <c r="B851" s="95"/>
      <c r="C851" s="96"/>
      <c r="D851" s="96"/>
    </row>
    <row r="852" spans="2:4">
      <c r="B852" s="95"/>
      <c r="C852" s="96"/>
      <c r="D852" s="96"/>
    </row>
    <row r="853" spans="2:4">
      <c r="B853" s="95"/>
      <c r="C853" s="96"/>
      <c r="D853" s="96"/>
    </row>
    <row r="854" spans="2:4">
      <c r="B854" s="95"/>
      <c r="C854" s="96"/>
      <c r="D854" s="96"/>
    </row>
    <row r="855" spans="2:4">
      <c r="B855" s="95"/>
      <c r="C855" s="96"/>
      <c r="D855" s="96"/>
    </row>
    <row r="856" spans="2:4">
      <c r="B856" s="95"/>
      <c r="C856" s="96"/>
      <c r="D856" s="96"/>
    </row>
    <row r="857" spans="2:4">
      <c r="B857" s="95"/>
      <c r="C857" s="96"/>
      <c r="D857" s="96"/>
    </row>
    <row r="858" spans="2:4">
      <c r="B858" s="95"/>
      <c r="C858" s="96"/>
      <c r="D858" s="96"/>
    </row>
    <row r="859" spans="2:4">
      <c r="B859" s="95"/>
      <c r="C859" s="96"/>
      <c r="D859" s="96"/>
    </row>
    <row r="860" spans="2:4">
      <c r="B860" s="95"/>
      <c r="C860" s="96"/>
      <c r="D860" s="96"/>
    </row>
    <row r="861" spans="2:4">
      <c r="B861" s="95"/>
      <c r="C861" s="96"/>
      <c r="D861" s="96"/>
    </row>
    <row r="862" spans="2:4">
      <c r="B862" s="95"/>
      <c r="C862" s="96"/>
      <c r="D862" s="96"/>
    </row>
    <row r="863" spans="2:4">
      <c r="B863" s="95"/>
      <c r="C863" s="96"/>
      <c r="D863" s="96"/>
    </row>
    <row r="864" spans="2:4">
      <c r="B864" s="95"/>
      <c r="C864" s="96"/>
      <c r="D864" s="96"/>
    </row>
    <row r="865" spans="2:4">
      <c r="B865" s="95"/>
      <c r="C865" s="96"/>
      <c r="D865" s="96"/>
    </row>
    <row r="866" spans="2:4">
      <c r="B866" s="95"/>
      <c r="C866" s="96"/>
      <c r="D866" s="96"/>
    </row>
    <row r="867" spans="2:4">
      <c r="B867" s="95"/>
      <c r="C867" s="96"/>
      <c r="D867" s="96"/>
    </row>
    <row r="868" spans="2:4">
      <c r="B868" s="95"/>
      <c r="C868" s="96"/>
      <c r="D868" s="96"/>
    </row>
    <row r="869" spans="2:4">
      <c r="B869" s="95"/>
      <c r="C869" s="96"/>
      <c r="D869" s="96"/>
    </row>
    <row r="870" spans="2:4">
      <c r="B870" s="95"/>
      <c r="C870" s="96"/>
      <c r="D870" s="96"/>
    </row>
    <row r="871" spans="2:4">
      <c r="B871" s="95"/>
      <c r="C871" s="96"/>
      <c r="D871" s="96"/>
    </row>
    <row r="872" spans="2:4">
      <c r="B872" s="95"/>
      <c r="C872" s="96"/>
      <c r="D872" s="96"/>
    </row>
    <row r="873" spans="2:4">
      <c r="B873" s="95"/>
      <c r="C873" s="96"/>
      <c r="D873" s="96"/>
    </row>
    <row r="874" spans="2:4">
      <c r="B874" s="95"/>
      <c r="C874" s="96"/>
      <c r="D874" s="96"/>
    </row>
    <row r="875" spans="2:4">
      <c r="B875" s="95"/>
      <c r="C875" s="96"/>
      <c r="D875" s="96"/>
    </row>
    <row r="876" spans="2:4">
      <c r="B876" s="95"/>
      <c r="C876" s="96"/>
      <c r="D876" s="96"/>
    </row>
    <row r="877" spans="2:4">
      <c r="B877" s="95"/>
      <c r="C877" s="96"/>
      <c r="D877" s="96"/>
    </row>
    <row r="878" spans="2:4">
      <c r="B878" s="95"/>
      <c r="C878" s="96"/>
      <c r="D878" s="96"/>
    </row>
    <row r="879" spans="2:4">
      <c r="B879" s="95"/>
      <c r="C879" s="96"/>
      <c r="D879" s="96"/>
    </row>
    <row r="880" spans="2:4">
      <c r="B880" s="95"/>
      <c r="C880" s="96"/>
      <c r="D880" s="96"/>
    </row>
    <row r="881" spans="2:4">
      <c r="B881" s="95"/>
      <c r="C881" s="96"/>
      <c r="D881" s="96"/>
    </row>
    <row r="882" spans="2:4">
      <c r="B882" s="95"/>
      <c r="C882" s="96"/>
      <c r="D882" s="96"/>
    </row>
    <row r="883" spans="2:4">
      <c r="B883" s="95"/>
      <c r="C883" s="96"/>
      <c r="D883" s="96"/>
    </row>
    <row r="884" spans="2:4">
      <c r="B884" s="95"/>
      <c r="C884" s="96"/>
      <c r="D884" s="96"/>
    </row>
    <row r="885" spans="2:4">
      <c r="B885" s="95"/>
      <c r="C885" s="96"/>
      <c r="D885" s="96"/>
    </row>
    <row r="886" spans="2:4">
      <c r="B886" s="95"/>
      <c r="C886" s="96"/>
      <c r="D886" s="96"/>
    </row>
    <row r="887" spans="2:4">
      <c r="B887" s="95"/>
      <c r="C887" s="96"/>
      <c r="D887" s="96"/>
    </row>
    <row r="888" spans="2:4">
      <c r="B888" s="95"/>
      <c r="C888" s="96"/>
      <c r="D888" s="96"/>
    </row>
    <row r="889" spans="2:4">
      <c r="B889" s="95"/>
      <c r="C889" s="96"/>
      <c r="D889" s="96"/>
    </row>
    <row r="890" spans="2:4">
      <c r="B890" s="95"/>
      <c r="C890" s="96"/>
      <c r="D890" s="96"/>
    </row>
    <row r="891" spans="2:4">
      <c r="B891" s="95"/>
      <c r="C891" s="96"/>
      <c r="D891" s="96"/>
    </row>
    <row r="892" spans="2:4">
      <c r="B892" s="95"/>
      <c r="C892" s="96"/>
      <c r="D892" s="96"/>
    </row>
    <row r="893" spans="2:4">
      <c r="B893" s="95"/>
      <c r="C893" s="96"/>
      <c r="D893" s="96"/>
    </row>
    <row r="894" spans="2:4">
      <c r="B894" s="95"/>
      <c r="C894" s="96"/>
      <c r="D894" s="96"/>
    </row>
    <row r="895" spans="2:4">
      <c r="B895" s="95"/>
      <c r="C895" s="96"/>
      <c r="D895" s="96"/>
    </row>
    <row r="896" spans="2:4">
      <c r="B896" s="95"/>
      <c r="C896" s="96"/>
      <c r="D896" s="96"/>
    </row>
    <row r="897" spans="2:4">
      <c r="B897" s="95"/>
      <c r="C897" s="96"/>
      <c r="D897" s="96"/>
    </row>
    <row r="898" spans="2:4">
      <c r="B898" s="95"/>
      <c r="C898" s="96"/>
      <c r="D898" s="96"/>
    </row>
    <row r="899" spans="2:4">
      <c r="B899" s="95"/>
      <c r="C899" s="96"/>
      <c r="D899" s="96"/>
    </row>
    <row r="900" spans="2:4">
      <c r="B900" s="95"/>
      <c r="C900" s="96"/>
      <c r="D900" s="96"/>
    </row>
    <row r="901" spans="2:4">
      <c r="B901" s="95"/>
      <c r="C901" s="96"/>
      <c r="D901" s="96"/>
    </row>
    <row r="902" spans="2:4">
      <c r="B902" s="95"/>
      <c r="C902" s="96"/>
      <c r="D902" s="96"/>
    </row>
    <row r="903" spans="2:4">
      <c r="B903" s="95"/>
      <c r="C903" s="96"/>
      <c r="D903" s="96"/>
    </row>
    <row r="904" spans="2:4">
      <c r="B904" s="95"/>
      <c r="C904" s="96"/>
      <c r="D904" s="96"/>
    </row>
    <row r="905" spans="2:4">
      <c r="B905" s="95"/>
      <c r="C905" s="96"/>
      <c r="D905" s="96"/>
    </row>
    <row r="906" spans="2:4">
      <c r="B906" s="95"/>
      <c r="C906" s="96"/>
      <c r="D906" s="96"/>
    </row>
    <row r="907" spans="2:4">
      <c r="B907" s="95"/>
      <c r="C907" s="96"/>
      <c r="D907" s="96"/>
    </row>
    <row r="908" spans="2:4">
      <c r="B908" s="95"/>
      <c r="C908" s="96"/>
      <c r="D908" s="96"/>
    </row>
    <row r="909" spans="2:4">
      <c r="B909" s="95"/>
      <c r="C909" s="96"/>
      <c r="D909" s="96"/>
    </row>
    <row r="910" spans="2:4">
      <c r="B910" s="95"/>
      <c r="C910" s="96"/>
      <c r="D910" s="96"/>
    </row>
    <row r="911" spans="2:4">
      <c r="B911" s="95"/>
      <c r="C911" s="96"/>
      <c r="D911" s="96"/>
    </row>
    <row r="912" spans="2:4">
      <c r="B912" s="95"/>
      <c r="C912" s="96"/>
      <c r="D912" s="96"/>
    </row>
    <row r="913" spans="2:4">
      <c r="B913" s="95"/>
      <c r="C913" s="96"/>
      <c r="D913" s="96"/>
    </row>
    <row r="914" spans="2:4">
      <c r="B914" s="95"/>
      <c r="C914" s="96"/>
      <c r="D914" s="96"/>
    </row>
    <row r="915" spans="2:4">
      <c r="B915" s="95"/>
      <c r="C915" s="96"/>
      <c r="D915" s="96"/>
    </row>
    <row r="916" spans="2:4">
      <c r="B916" s="95"/>
      <c r="C916" s="96"/>
      <c r="D916" s="96"/>
    </row>
    <row r="917" spans="2:4">
      <c r="B917" s="95"/>
      <c r="C917" s="96"/>
      <c r="D917" s="96"/>
    </row>
    <row r="918" spans="2:4">
      <c r="B918" s="95"/>
      <c r="C918" s="96"/>
      <c r="D918" s="96"/>
    </row>
    <row r="919" spans="2:4">
      <c r="B919" s="95"/>
      <c r="C919" s="96"/>
      <c r="D919" s="96"/>
    </row>
    <row r="920" spans="2:4">
      <c r="B920" s="95"/>
      <c r="C920" s="96"/>
      <c r="D920" s="96"/>
    </row>
    <row r="921" spans="2:4">
      <c r="B921" s="95"/>
      <c r="C921" s="96"/>
      <c r="D921" s="96"/>
    </row>
    <row r="922" spans="2:4">
      <c r="B922" s="95"/>
      <c r="C922" s="96"/>
      <c r="D922" s="96"/>
    </row>
    <row r="923" spans="2:4">
      <c r="B923" s="95"/>
      <c r="C923" s="96"/>
      <c r="D923" s="96"/>
    </row>
    <row r="924" spans="2:4">
      <c r="B924" s="95"/>
      <c r="C924" s="96"/>
      <c r="D924" s="96"/>
    </row>
    <row r="925" spans="2:4">
      <c r="B925" s="95"/>
      <c r="C925" s="96"/>
      <c r="D925" s="96"/>
    </row>
    <row r="926" spans="2:4">
      <c r="B926" s="95"/>
      <c r="C926" s="96"/>
      <c r="D926" s="96"/>
    </row>
    <row r="927" spans="2:4">
      <c r="B927" s="95"/>
      <c r="C927" s="96"/>
      <c r="D927" s="96"/>
    </row>
    <row r="928" spans="2:4">
      <c r="B928" s="95"/>
      <c r="C928" s="96"/>
      <c r="D928" s="96"/>
    </row>
    <row r="929" spans="2:4">
      <c r="B929" s="95"/>
      <c r="C929" s="96"/>
      <c r="D929" s="96"/>
    </row>
    <row r="930" spans="2:4">
      <c r="B930" s="95"/>
      <c r="C930" s="96"/>
      <c r="D930" s="96"/>
    </row>
    <row r="931" spans="2:4">
      <c r="B931" s="95"/>
      <c r="C931" s="96"/>
      <c r="D931" s="96"/>
    </row>
    <row r="932" spans="2:4">
      <c r="B932" s="95"/>
      <c r="C932" s="96"/>
      <c r="D932" s="96"/>
    </row>
    <row r="933" spans="2:4">
      <c r="B933" s="95"/>
      <c r="C933" s="96"/>
      <c r="D933" s="96"/>
    </row>
    <row r="934" spans="2:4">
      <c r="B934" s="95"/>
      <c r="C934" s="96"/>
      <c r="D934" s="96"/>
    </row>
    <row r="935" spans="2:4">
      <c r="B935" s="95"/>
      <c r="C935" s="96"/>
      <c r="D935" s="96"/>
    </row>
    <row r="936" spans="2:4">
      <c r="B936" s="95"/>
      <c r="C936" s="96"/>
      <c r="D936" s="96"/>
    </row>
    <row r="937" spans="2:4">
      <c r="B937" s="95"/>
      <c r="C937" s="96"/>
      <c r="D937" s="96"/>
    </row>
    <row r="938" spans="2:4">
      <c r="B938" s="95"/>
      <c r="C938" s="96"/>
      <c r="D938" s="96"/>
    </row>
    <row r="939" spans="2:4">
      <c r="B939" s="95"/>
      <c r="C939" s="96"/>
      <c r="D939" s="96"/>
    </row>
    <row r="940" spans="2:4">
      <c r="B940" s="95"/>
      <c r="C940" s="96"/>
      <c r="D940" s="96"/>
    </row>
    <row r="941" spans="2:4">
      <c r="B941" s="95"/>
      <c r="C941" s="96"/>
      <c r="D941" s="96"/>
    </row>
    <row r="942" spans="2:4">
      <c r="B942" s="95"/>
      <c r="C942" s="96"/>
      <c r="D942" s="96"/>
    </row>
    <row r="943" spans="2:4">
      <c r="B943" s="95"/>
      <c r="C943" s="96"/>
      <c r="D943" s="96"/>
    </row>
    <row r="944" spans="2:4">
      <c r="B944" s="95"/>
      <c r="C944" s="96"/>
      <c r="D944" s="96"/>
    </row>
    <row r="945" spans="2:4">
      <c r="B945" s="95"/>
      <c r="C945" s="96"/>
      <c r="D945" s="96"/>
    </row>
    <row r="946" spans="2:4">
      <c r="B946" s="95"/>
      <c r="C946" s="96"/>
      <c r="D946" s="96"/>
    </row>
    <row r="947" spans="2:4">
      <c r="B947" s="95"/>
      <c r="C947" s="96"/>
      <c r="D947" s="96"/>
    </row>
    <row r="948" spans="2:4">
      <c r="B948" s="95"/>
      <c r="C948" s="96"/>
      <c r="D948" s="96"/>
    </row>
    <row r="949" spans="2:4">
      <c r="B949" s="95"/>
      <c r="C949" s="96"/>
      <c r="D949" s="96"/>
    </row>
    <row r="950" spans="2:4">
      <c r="B950" s="95"/>
      <c r="C950" s="96"/>
      <c r="D950" s="96"/>
    </row>
    <row r="951" spans="2:4">
      <c r="B951" s="95"/>
      <c r="C951" s="96"/>
      <c r="D951" s="96"/>
    </row>
    <row r="952" spans="2:4">
      <c r="B952" s="95"/>
      <c r="C952" s="96"/>
      <c r="D952" s="96"/>
    </row>
    <row r="953" spans="2:4">
      <c r="B953" s="95"/>
      <c r="C953" s="96"/>
      <c r="D953" s="96"/>
    </row>
    <row r="954" spans="2:4">
      <c r="B954" s="95"/>
      <c r="C954" s="96"/>
      <c r="D954" s="96"/>
    </row>
    <row r="955" spans="2:4">
      <c r="B955" s="95"/>
      <c r="C955" s="96"/>
      <c r="D955" s="96"/>
    </row>
    <row r="956" spans="2:4">
      <c r="B956" s="95"/>
      <c r="C956" s="96"/>
      <c r="D956" s="96"/>
    </row>
    <row r="957" spans="2:4">
      <c r="B957" s="95"/>
      <c r="C957" s="96"/>
      <c r="D957" s="96"/>
    </row>
    <row r="958" spans="2:4">
      <c r="B958" s="95"/>
      <c r="C958" s="96"/>
      <c r="D958" s="96"/>
    </row>
    <row r="959" spans="2:4">
      <c r="B959" s="95"/>
      <c r="C959" s="96"/>
      <c r="D959" s="96"/>
    </row>
    <row r="960" spans="2:4">
      <c r="B960" s="95"/>
      <c r="C960" s="96"/>
      <c r="D960" s="96"/>
    </row>
    <row r="961" spans="2:4">
      <c r="B961" s="95"/>
      <c r="C961" s="96"/>
      <c r="D961" s="96"/>
    </row>
    <row r="962" spans="2:4">
      <c r="B962" s="95"/>
      <c r="C962" s="96"/>
      <c r="D962" s="96"/>
    </row>
    <row r="963" spans="2:4">
      <c r="B963" s="95"/>
      <c r="C963" s="96"/>
      <c r="D963" s="96"/>
    </row>
    <row r="964" spans="2:4">
      <c r="B964" s="95"/>
      <c r="C964" s="96"/>
      <c r="D964" s="96"/>
    </row>
    <row r="965" spans="2:4">
      <c r="B965" s="95"/>
      <c r="C965" s="96"/>
      <c r="D965" s="96"/>
    </row>
    <row r="966" spans="2:4">
      <c r="B966" s="95"/>
      <c r="C966" s="96"/>
      <c r="D966" s="96"/>
    </row>
    <row r="967" spans="2:4">
      <c r="B967" s="95"/>
      <c r="C967" s="96"/>
      <c r="D967" s="9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134</v>
      </c>
      <c r="C1" s="46" t="s" vm="1">
        <v>213</v>
      </c>
    </row>
    <row r="2" spans="2:16">
      <c r="B2" s="46" t="s">
        <v>133</v>
      </c>
      <c r="C2" s="46" t="s">
        <v>2371</v>
      </c>
    </row>
    <row r="3" spans="2:16">
      <c r="B3" s="46" t="s">
        <v>135</v>
      </c>
      <c r="C3" s="68" t="s">
        <v>2384</v>
      </c>
    </row>
    <row r="4" spans="2:16">
      <c r="B4" s="46" t="s">
        <v>136</v>
      </c>
      <c r="C4" s="68">
        <v>14244</v>
      </c>
    </row>
    <row r="6" spans="2:16" ht="26.25" customHeight="1">
      <c r="B6" s="132" t="s">
        <v>171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s="3" customFormat="1" ht="63">
      <c r="B7" s="21" t="s">
        <v>104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92</v>
      </c>
      <c r="H7" s="29" t="s">
        <v>17</v>
      </c>
      <c r="I7" s="29" t="s">
        <v>91</v>
      </c>
      <c r="J7" s="29" t="s">
        <v>16</v>
      </c>
      <c r="K7" s="29" t="s">
        <v>169</v>
      </c>
      <c r="L7" s="29" t="s">
        <v>194</v>
      </c>
      <c r="M7" s="29" t="s">
        <v>170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196</v>
      </c>
      <c r="M8" s="31" t="s">
        <v>192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2380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09">
        <v>0</v>
      </c>
      <c r="N10" s="89"/>
      <c r="O10" s="110">
        <v>0</v>
      </c>
      <c r="P10" s="110">
        <v>0</v>
      </c>
    </row>
    <row r="11" spans="2:16" ht="20.25" customHeight="1">
      <c r="B11" s="111" t="s">
        <v>204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1" t="s">
        <v>100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1" t="s">
        <v>195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134</v>
      </c>
      <c r="C1" s="46" t="s" vm="1">
        <v>213</v>
      </c>
    </row>
    <row r="2" spans="2:16">
      <c r="B2" s="46" t="s">
        <v>133</v>
      </c>
      <c r="C2" s="46" t="s">
        <v>2371</v>
      </c>
    </row>
    <row r="3" spans="2:16">
      <c r="B3" s="46" t="s">
        <v>135</v>
      </c>
      <c r="C3" s="68" t="s">
        <v>2384</v>
      </c>
    </row>
    <row r="4" spans="2:16">
      <c r="B4" s="46" t="s">
        <v>136</v>
      </c>
      <c r="C4" s="68">
        <v>14244</v>
      </c>
    </row>
    <row r="6" spans="2:16" ht="26.25" customHeight="1">
      <c r="B6" s="132" t="s">
        <v>172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s="3" customFormat="1" ht="63">
      <c r="B7" s="21" t="s">
        <v>104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92</v>
      </c>
      <c r="H7" s="29" t="s">
        <v>17</v>
      </c>
      <c r="I7" s="29" t="s">
        <v>91</v>
      </c>
      <c r="J7" s="29" t="s">
        <v>16</v>
      </c>
      <c r="K7" s="29" t="s">
        <v>169</v>
      </c>
      <c r="L7" s="29" t="s">
        <v>189</v>
      </c>
      <c r="M7" s="29" t="s">
        <v>170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196</v>
      </c>
      <c r="M8" s="31" t="s">
        <v>192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2381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09">
        <v>0</v>
      </c>
      <c r="N10" s="89"/>
      <c r="O10" s="110">
        <f>IFERROR(M10/$M$10,0)</f>
        <v>0</v>
      </c>
      <c r="P10" s="110">
        <f>M10/'סכום נכסי הקרן'!$C$42</f>
        <v>0</v>
      </c>
    </row>
    <row r="11" spans="2:16" ht="20.25" customHeight="1">
      <c r="B11" s="111" t="s">
        <v>204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1" t="s">
        <v>100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1" t="s">
        <v>195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2:16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2:16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16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16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2:16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2:16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2:16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2:16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2:16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2:16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2:16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2:16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2:16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2:16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16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2:16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2:16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16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16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2:16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2:16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2:16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2:16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2:16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2:16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2:16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2:16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2:16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2:16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2:16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2:16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2:16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2:16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2:16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16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2:16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2:16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2:16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2:16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2:16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2:16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2:16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2:16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2:16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2:16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2:16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16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2:16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2:16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16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16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2:16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2:16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2:16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2:16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2:16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2:16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2:16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2:16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2:16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2:16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16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16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2:16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2:16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2:16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2:16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2:16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2:16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2:16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2:16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2:16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16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16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16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16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2:16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2:16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2:16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2:16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2:16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2:16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16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16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2:16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2:16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2:16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2:16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2:16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2:16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2:16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2:16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2:16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2:16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2:16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2:16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16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2:16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2:16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16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16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2:16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2:16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2:16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2:16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2:16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2:16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2:16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2:16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2:16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2:16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2:16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2:16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2:16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2:16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2:16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2:16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2:16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2:16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2:16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2:16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2:16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2:16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2:16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2:16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2:16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2:16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2:16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2:16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2:16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2:16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2:16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2:16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2:16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2:16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2:16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2:16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2:16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2:16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2:16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2:16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2:16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2:16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2:16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2:16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2:16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2:16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2:16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2:16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2:16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2:16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2:16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2:16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2:16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2:16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2:16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2:16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2:16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2:16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2:16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2:16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2:16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2:16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2:16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2:16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2:16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2:16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2:16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2:16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2:16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2:16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2:16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2:16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2:16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2:16">
      <c r="B397" s="112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2:16">
      <c r="B398" s="112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2:16">
      <c r="B399" s="113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2:16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2:16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2:16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2:16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2:16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2:16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2:16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2:16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2:16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2:16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2:16">
      <c r="B410" s="95"/>
      <c r="C410" s="95"/>
      <c r="D410" s="95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2:16">
      <c r="B411" s="95"/>
      <c r="C411" s="95"/>
      <c r="D411" s="95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5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134</v>
      </c>
      <c r="C1" s="46" t="s" vm="1">
        <v>213</v>
      </c>
    </row>
    <row r="2" spans="2:18">
      <c r="B2" s="46" t="s">
        <v>133</v>
      </c>
      <c r="C2" s="46" t="s">
        <v>2371</v>
      </c>
    </row>
    <row r="3" spans="2:18">
      <c r="B3" s="46" t="s">
        <v>135</v>
      </c>
      <c r="C3" s="68" t="s">
        <v>2384</v>
      </c>
    </row>
    <row r="4" spans="2:18">
      <c r="B4" s="46" t="s">
        <v>136</v>
      </c>
      <c r="C4" s="68">
        <v>14244</v>
      </c>
    </row>
    <row r="6" spans="2:18" ht="21.75" customHeight="1">
      <c r="B6" s="135" t="s">
        <v>161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ht="27.75" customHeight="1">
      <c r="B7" s="138" t="s">
        <v>77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</row>
    <row r="8" spans="2:18" s="3" customFormat="1" ht="66" customHeight="1">
      <c r="B8" s="21" t="s">
        <v>103</v>
      </c>
      <c r="C8" s="29" t="s">
        <v>40</v>
      </c>
      <c r="D8" s="29" t="s">
        <v>107</v>
      </c>
      <c r="E8" s="29" t="s">
        <v>14</v>
      </c>
      <c r="F8" s="29" t="s">
        <v>59</v>
      </c>
      <c r="G8" s="29" t="s">
        <v>92</v>
      </c>
      <c r="H8" s="29" t="s">
        <v>17</v>
      </c>
      <c r="I8" s="29" t="s">
        <v>91</v>
      </c>
      <c r="J8" s="29" t="s">
        <v>16</v>
      </c>
      <c r="K8" s="29" t="s">
        <v>18</v>
      </c>
      <c r="L8" s="29" t="s">
        <v>189</v>
      </c>
      <c r="M8" s="29" t="s">
        <v>188</v>
      </c>
      <c r="N8" s="29" t="s">
        <v>203</v>
      </c>
      <c r="O8" s="29" t="s">
        <v>54</v>
      </c>
      <c r="P8" s="29" t="s">
        <v>191</v>
      </c>
      <c r="Q8" s="29" t="s">
        <v>137</v>
      </c>
      <c r="R8" s="59" t="s">
        <v>139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196</v>
      </c>
      <c r="M9" s="31"/>
      <c r="N9" s="15" t="s">
        <v>192</v>
      </c>
      <c r="O9" s="31" t="s">
        <v>197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101</v>
      </c>
      <c r="R10" s="19" t="s">
        <v>102</v>
      </c>
    </row>
    <row r="11" spans="2:18" s="4" customFormat="1" ht="18" customHeight="1">
      <c r="B11" s="75" t="s">
        <v>27</v>
      </c>
      <c r="C11" s="75"/>
      <c r="D11" s="76"/>
      <c r="E11" s="75"/>
      <c r="F11" s="75"/>
      <c r="G11" s="99"/>
      <c r="H11" s="78">
        <v>5.9381740771729499</v>
      </c>
      <c r="I11" s="76"/>
      <c r="J11" s="77"/>
      <c r="K11" s="79">
        <v>2.9671402707342375E-2</v>
      </c>
      <c r="L11" s="78"/>
      <c r="M11" s="100"/>
      <c r="N11" s="78"/>
      <c r="O11" s="78">
        <v>108.79498613900002</v>
      </c>
      <c r="P11" s="79"/>
      <c r="Q11" s="79">
        <f>IFERROR(O11/$O$11,0)</f>
        <v>1</v>
      </c>
      <c r="R11" s="79">
        <f>O11/'סכום נכסי הקרן'!$C$42</f>
        <v>0.15419068703330946</v>
      </c>
    </row>
    <row r="12" spans="2:18" ht="22.5" customHeight="1">
      <c r="B12" s="80" t="s">
        <v>183</v>
      </c>
      <c r="C12" s="81"/>
      <c r="D12" s="82"/>
      <c r="E12" s="81"/>
      <c r="F12" s="81"/>
      <c r="G12" s="101"/>
      <c r="H12" s="84">
        <v>5.9233950905056432</v>
      </c>
      <c r="I12" s="82"/>
      <c r="J12" s="83"/>
      <c r="K12" s="85">
        <v>2.9640398330093222E-2</v>
      </c>
      <c r="L12" s="84"/>
      <c r="M12" s="102"/>
      <c r="N12" s="84"/>
      <c r="O12" s="84">
        <v>108.66454635800001</v>
      </c>
      <c r="P12" s="85"/>
      <c r="Q12" s="85">
        <f t="shared" ref="Q12:Q62" si="0">IFERROR(O12/$O$11,0)</f>
        <v>0.99880104970248029</v>
      </c>
      <c r="R12" s="85">
        <f>O12/'סכום נכסי הקרן'!$C$42</f>
        <v>0.15400582006321611</v>
      </c>
    </row>
    <row r="13" spans="2:18">
      <c r="B13" s="94" t="s">
        <v>25</v>
      </c>
      <c r="C13" s="89"/>
      <c r="D13" s="90"/>
      <c r="E13" s="89"/>
      <c r="F13" s="89"/>
      <c r="G13" s="103"/>
      <c r="H13" s="92">
        <v>5.0895752666972873</v>
      </c>
      <c r="I13" s="90"/>
      <c r="J13" s="91"/>
      <c r="K13" s="93">
        <v>1.2153735606628469E-2</v>
      </c>
      <c r="L13" s="92"/>
      <c r="M13" s="104"/>
      <c r="N13" s="92"/>
      <c r="O13" s="92">
        <v>41.973823329000005</v>
      </c>
      <c r="P13" s="93"/>
      <c r="Q13" s="93">
        <f t="shared" si="0"/>
        <v>0.38580659659603139</v>
      </c>
      <c r="R13" s="93">
        <f>O13/'סכום נכסי הקרן'!$C$42</f>
        <v>5.9487784191124951E-2</v>
      </c>
    </row>
    <row r="14" spans="2:18">
      <c r="B14" s="105" t="s">
        <v>24</v>
      </c>
      <c r="C14" s="81"/>
      <c r="D14" s="82"/>
      <c r="E14" s="81"/>
      <c r="F14" s="81"/>
      <c r="G14" s="101"/>
      <c r="H14" s="84">
        <v>5.0895752666972873</v>
      </c>
      <c r="I14" s="82"/>
      <c r="J14" s="83"/>
      <c r="K14" s="85">
        <v>1.2153735606628469E-2</v>
      </c>
      <c r="L14" s="84"/>
      <c r="M14" s="102"/>
      <c r="N14" s="84"/>
      <c r="O14" s="84">
        <v>41.973823329000005</v>
      </c>
      <c r="P14" s="85"/>
      <c r="Q14" s="85">
        <f t="shared" si="0"/>
        <v>0.38580659659603139</v>
      </c>
      <c r="R14" s="85">
        <f>O14/'סכום נכסי הקרן'!$C$42</f>
        <v>5.9487784191124951E-2</v>
      </c>
    </row>
    <row r="15" spans="2:18">
      <c r="B15" s="106" t="s">
        <v>214</v>
      </c>
      <c r="C15" s="89" t="s">
        <v>215</v>
      </c>
      <c r="D15" s="90" t="s">
        <v>108</v>
      </c>
      <c r="E15" s="89" t="s">
        <v>216</v>
      </c>
      <c r="F15" s="89"/>
      <c r="G15" s="103"/>
      <c r="H15" s="92">
        <v>1.0500000000866849</v>
      </c>
      <c r="I15" s="90" t="s">
        <v>121</v>
      </c>
      <c r="J15" s="91">
        <v>0.04</v>
      </c>
      <c r="K15" s="93">
        <v>1.7299999999281751E-2</v>
      </c>
      <c r="L15" s="92">
        <v>2788.4058290000003</v>
      </c>
      <c r="M15" s="104">
        <v>144.80000000000001</v>
      </c>
      <c r="N15" s="92"/>
      <c r="O15" s="92">
        <v>4.037611773000001</v>
      </c>
      <c r="P15" s="93">
        <v>1.9773895781915746E-7</v>
      </c>
      <c r="Q15" s="93">
        <f t="shared" si="0"/>
        <v>3.7112112573289148E-2</v>
      </c>
      <c r="R15" s="93">
        <f>O15/'סכום נכסי הקרן'!$C$42</f>
        <v>5.7223421349329754E-3</v>
      </c>
    </row>
    <row r="16" spans="2:18">
      <c r="B16" s="106" t="s">
        <v>217</v>
      </c>
      <c r="C16" s="89" t="s">
        <v>218</v>
      </c>
      <c r="D16" s="90" t="s">
        <v>108</v>
      </c>
      <c r="E16" s="89" t="s">
        <v>216</v>
      </c>
      <c r="F16" s="89"/>
      <c r="G16" s="103"/>
      <c r="H16" s="92">
        <v>3.8800000005093982</v>
      </c>
      <c r="I16" s="90" t="s">
        <v>121</v>
      </c>
      <c r="J16" s="91">
        <v>7.4999999999999997E-3</v>
      </c>
      <c r="K16" s="93">
        <v>1.1300000001987895E-2</v>
      </c>
      <c r="L16" s="92">
        <v>2923.0864500000002</v>
      </c>
      <c r="M16" s="104">
        <v>110.14</v>
      </c>
      <c r="N16" s="92"/>
      <c r="O16" s="92">
        <v>3.2194872720000003</v>
      </c>
      <c r="P16" s="93">
        <v>1.4091004781616227E-7</v>
      </c>
      <c r="Q16" s="93">
        <f t="shared" si="0"/>
        <v>2.9592239369254376E-2</v>
      </c>
      <c r="R16" s="93">
        <f>O16/'סכום נכסי הקרן'!$C$42</f>
        <v>4.5628477191994804E-3</v>
      </c>
    </row>
    <row r="17" spans="2:18">
      <c r="B17" s="106" t="s">
        <v>219</v>
      </c>
      <c r="C17" s="89" t="s">
        <v>220</v>
      </c>
      <c r="D17" s="90" t="s">
        <v>108</v>
      </c>
      <c r="E17" s="89" t="s">
        <v>216</v>
      </c>
      <c r="F17" s="89"/>
      <c r="G17" s="103"/>
      <c r="H17" s="92">
        <v>5.8500000003074879</v>
      </c>
      <c r="I17" s="90" t="s">
        <v>121</v>
      </c>
      <c r="J17" s="91">
        <v>5.0000000000000001E-3</v>
      </c>
      <c r="K17" s="93">
        <v>1.049999999992849E-2</v>
      </c>
      <c r="L17" s="92">
        <v>6526.1900490000007</v>
      </c>
      <c r="M17" s="104">
        <v>107.14</v>
      </c>
      <c r="N17" s="92"/>
      <c r="O17" s="92">
        <v>6.9921599210000016</v>
      </c>
      <c r="P17" s="93">
        <v>3.1607352457145826E-7</v>
      </c>
      <c r="Q17" s="93">
        <f t="shared" si="0"/>
        <v>6.4269137477223362E-2</v>
      </c>
      <c r="R17" s="93">
        <f>O17/'סכום נכסי הקרן'!$C$42</f>
        <v>9.9097024626512865E-3</v>
      </c>
    </row>
    <row r="18" spans="2:18">
      <c r="B18" s="106" t="s">
        <v>221</v>
      </c>
      <c r="C18" s="89" t="s">
        <v>222</v>
      </c>
      <c r="D18" s="90" t="s">
        <v>108</v>
      </c>
      <c r="E18" s="89" t="s">
        <v>216</v>
      </c>
      <c r="F18" s="89"/>
      <c r="G18" s="103"/>
      <c r="H18" s="92">
        <v>10.739999999840908</v>
      </c>
      <c r="I18" s="90" t="s">
        <v>121</v>
      </c>
      <c r="J18" s="91">
        <v>0.04</v>
      </c>
      <c r="K18" s="93">
        <v>1.0300000000795466E-2</v>
      </c>
      <c r="L18" s="92">
        <v>351.50625900000006</v>
      </c>
      <c r="M18" s="104">
        <v>178.82</v>
      </c>
      <c r="N18" s="92"/>
      <c r="O18" s="92">
        <v>0.62856346500000004</v>
      </c>
      <c r="P18" s="93">
        <v>2.2062488957183407E-8</v>
      </c>
      <c r="Q18" s="93">
        <f t="shared" si="0"/>
        <v>5.7775039761200657E-3</v>
      </c>
      <c r="R18" s="93">
        <f>O18/'סכום נכסי הקרן'!$C$42</f>
        <v>8.9083730741563007E-4</v>
      </c>
    </row>
    <row r="19" spans="2:18">
      <c r="B19" s="106" t="s">
        <v>223</v>
      </c>
      <c r="C19" s="89" t="s">
        <v>224</v>
      </c>
      <c r="D19" s="90" t="s">
        <v>108</v>
      </c>
      <c r="E19" s="89" t="s">
        <v>216</v>
      </c>
      <c r="F19" s="89"/>
      <c r="G19" s="103"/>
      <c r="H19" s="92">
        <v>19.739999987958903</v>
      </c>
      <c r="I19" s="90" t="s">
        <v>121</v>
      </c>
      <c r="J19" s="91">
        <v>0.01</v>
      </c>
      <c r="K19" s="93">
        <v>1.1999999987258101E-2</v>
      </c>
      <c r="L19" s="92">
        <v>292.45852800000006</v>
      </c>
      <c r="M19" s="104">
        <v>107.34</v>
      </c>
      <c r="N19" s="92"/>
      <c r="O19" s="92">
        <v>0.31392499700000009</v>
      </c>
      <c r="P19" s="93">
        <v>1.6153374650595769E-8</v>
      </c>
      <c r="Q19" s="93">
        <f t="shared" si="0"/>
        <v>2.8854730180205117E-3</v>
      </c>
      <c r="R19" s="93">
        <f>O19/'סכום נכסי הקרן'!$C$42</f>
        <v>4.4491306706465961E-4</v>
      </c>
    </row>
    <row r="20" spans="2:18">
      <c r="B20" s="106" t="s">
        <v>225</v>
      </c>
      <c r="C20" s="89" t="s">
        <v>226</v>
      </c>
      <c r="D20" s="90" t="s">
        <v>108</v>
      </c>
      <c r="E20" s="89" t="s">
        <v>216</v>
      </c>
      <c r="F20" s="89"/>
      <c r="G20" s="103"/>
      <c r="H20" s="92">
        <v>3.0800000001379715</v>
      </c>
      <c r="I20" s="90" t="s">
        <v>121</v>
      </c>
      <c r="J20" s="91">
        <v>1E-3</v>
      </c>
      <c r="K20" s="93">
        <v>1.2000000000353775E-2</v>
      </c>
      <c r="L20" s="92">
        <v>10566.972419</v>
      </c>
      <c r="M20" s="104">
        <v>107</v>
      </c>
      <c r="N20" s="92"/>
      <c r="O20" s="92">
        <v>11.306660168000001</v>
      </c>
      <c r="P20" s="93">
        <v>5.6541693087549963E-7</v>
      </c>
      <c r="Q20" s="93">
        <f t="shared" si="0"/>
        <v>0.10392629816188628</v>
      </c>
      <c r="R20" s="93">
        <f>O20/'סכום נכסי הקרן'!$C$42</f>
        <v>1.6024467314409811E-2</v>
      </c>
    </row>
    <row r="21" spans="2:18">
      <c r="B21" s="106" t="s">
        <v>227</v>
      </c>
      <c r="C21" s="89" t="s">
        <v>228</v>
      </c>
      <c r="D21" s="90" t="s">
        <v>108</v>
      </c>
      <c r="E21" s="89" t="s">
        <v>216</v>
      </c>
      <c r="F21" s="89"/>
      <c r="G21" s="103"/>
      <c r="H21" s="92">
        <v>14.759999996351869</v>
      </c>
      <c r="I21" s="90" t="s">
        <v>121</v>
      </c>
      <c r="J21" s="91">
        <v>2.75E-2</v>
      </c>
      <c r="K21" s="93">
        <v>1.1099999995377368E-2</v>
      </c>
      <c r="L21" s="92">
        <v>523.58866000000012</v>
      </c>
      <c r="M21" s="104">
        <v>152.87</v>
      </c>
      <c r="N21" s="92"/>
      <c r="O21" s="92">
        <v>0.80040996700000011</v>
      </c>
      <c r="P21" s="93">
        <v>2.8728408440782345E-8</v>
      </c>
      <c r="Q21" s="93">
        <f t="shared" si="0"/>
        <v>7.3570482924403364E-3</v>
      </c>
      <c r="R21" s="93">
        <f>O21/'סכום נכסי הקרן'!$C$42</f>
        <v>1.1343883307486117E-3</v>
      </c>
    </row>
    <row r="22" spans="2:18">
      <c r="B22" s="106" t="s">
        <v>229</v>
      </c>
      <c r="C22" s="89" t="s">
        <v>230</v>
      </c>
      <c r="D22" s="90" t="s">
        <v>108</v>
      </c>
      <c r="E22" s="89" t="s">
        <v>216</v>
      </c>
      <c r="F22" s="89"/>
      <c r="G22" s="103"/>
      <c r="H22" s="92">
        <v>0.249999996256592</v>
      </c>
      <c r="I22" s="90" t="s">
        <v>121</v>
      </c>
      <c r="J22" s="91">
        <v>1.7500000000000002E-2</v>
      </c>
      <c r="K22" s="93">
        <v>5.2999999326186565E-3</v>
      </c>
      <c r="L22" s="92">
        <v>58.459441000000005</v>
      </c>
      <c r="M22" s="104">
        <v>114.24</v>
      </c>
      <c r="N22" s="92"/>
      <c r="O22" s="92">
        <v>6.6784065000000017E-2</v>
      </c>
      <c r="P22" s="93">
        <v>5.4099589665541599E-9</v>
      </c>
      <c r="Q22" s="93">
        <f t="shared" si="0"/>
        <v>6.1385241517172969E-4</v>
      </c>
      <c r="R22" s="93">
        <f>O22/'סכום נכסי הקרן'!$C$42</f>
        <v>9.4650325632385324E-5</v>
      </c>
    </row>
    <row r="23" spans="2:18">
      <c r="B23" s="106" t="s">
        <v>231</v>
      </c>
      <c r="C23" s="89" t="s">
        <v>232</v>
      </c>
      <c r="D23" s="90" t="s">
        <v>108</v>
      </c>
      <c r="E23" s="89" t="s">
        <v>216</v>
      </c>
      <c r="F23" s="89"/>
      <c r="G23" s="103"/>
      <c r="H23" s="92">
        <v>2.3199999998968659</v>
      </c>
      <c r="I23" s="90" t="s">
        <v>121</v>
      </c>
      <c r="J23" s="91">
        <v>7.4999999999999997E-3</v>
      </c>
      <c r="K23" s="93">
        <v>1.3299999999742167E-2</v>
      </c>
      <c r="L23" s="92">
        <v>6342.5299800000012</v>
      </c>
      <c r="M23" s="104">
        <v>110.07</v>
      </c>
      <c r="N23" s="92"/>
      <c r="O23" s="92">
        <v>6.9812226460000009</v>
      </c>
      <c r="P23" s="93">
        <v>2.8945166706062183E-7</v>
      </c>
      <c r="Q23" s="93">
        <f t="shared" si="0"/>
        <v>6.4168606419789997E-2</v>
      </c>
      <c r="R23" s="93">
        <f>O23/'סכום נכסי הקרן'!$C$42</f>
        <v>9.8942015098374518E-3</v>
      </c>
    </row>
    <row r="24" spans="2:18">
      <c r="B24" s="106" t="s">
        <v>233</v>
      </c>
      <c r="C24" s="89" t="s">
        <v>234</v>
      </c>
      <c r="D24" s="90" t="s">
        <v>108</v>
      </c>
      <c r="E24" s="89" t="s">
        <v>216</v>
      </c>
      <c r="F24" s="89"/>
      <c r="G24" s="103"/>
      <c r="H24" s="92">
        <v>8.3900000000535755</v>
      </c>
      <c r="I24" s="90" t="s">
        <v>121</v>
      </c>
      <c r="J24" s="91">
        <v>1E-3</v>
      </c>
      <c r="K24" s="93">
        <v>1.0600000000654834E-2</v>
      </c>
      <c r="L24" s="92">
        <v>6577.7990660000014</v>
      </c>
      <c r="M24" s="104">
        <v>102.15</v>
      </c>
      <c r="N24" s="92"/>
      <c r="O24" s="92">
        <v>6.7192217760000021</v>
      </c>
      <c r="P24" s="93">
        <v>3.5059510331918393E-7</v>
      </c>
      <c r="Q24" s="93">
        <f t="shared" si="0"/>
        <v>6.1760399210082216E-2</v>
      </c>
      <c r="R24" s="93">
        <f>O24/'סכום נכסי הקרן'!$C$42</f>
        <v>9.5228783856540402E-3</v>
      </c>
    </row>
    <row r="25" spans="2:18">
      <c r="B25" s="106" t="s">
        <v>235</v>
      </c>
      <c r="C25" s="89" t="s">
        <v>236</v>
      </c>
      <c r="D25" s="90" t="s">
        <v>108</v>
      </c>
      <c r="E25" s="89" t="s">
        <v>216</v>
      </c>
      <c r="F25" s="89"/>
      <c r="G25" s="103"/>
      <c r="H25" s="92">
        <v>26.24000000995839</v>
      </c>
      <c r="I25" s="90" t="s">
        <v>121</v>
      </c>
      <c r="J25" s="91">
        <v>5.0000000000000001E-3</v>
      </c>
      <c r="K25" s="93">
        <v>1.2400000000440637E-2</v>
      </c>
      <c r="L25" s="92">
        <v>993.62656600000014</v>
      </c>
      <c r="M25" s="104">
        <v>91.36</v>
      </c>
      <c r="N25" s="92"/>
      <c r="O25" s="92">
        <v>0.90777727900000016</v>
      </c>
      <c r="P25" s="93">
        <v>7.9815677465245258E-8</v>
      </c>
      <c r="Q25" s="93">
        <f t="shared" si="0"/>
        <v>8.3439256827533802E-3</v>
      </c>
      <c r="R25" s="93">
        <f>O25/'סכום נכסי הקרן'!$C$42</f>
        <v>1.2865556335786192E-3</v>
      </c>
    </row>
    <row r="26" spans="2:18">
      <c r="B26" s="87"/>
      <c r="C26" s="89"/>
      <c r="D26" s="89"/>
      <c r="E26" s="89"/>
      <c r="F26" s="89"/>
      <c r="G26" s="89"/>
      <c r="H26" s="89"/>
      <c r="I26" s="89"/>
      <c r="J26" s="89"/>
      <c r="K26" s="93"/>
      <c r="L26" s="92"/>
      <c r="M26" s="104"/>
      <c r="N26" s="89"/>
      <c r="O26" s="89"/>
      <c r="P26" s="89"/>
      <c r="Q26" s="93"/>
      <c r="R26" s="89"/>
    </row>
    <row r="27" spans="2:18">
      <c r="B27" s="94" t="s">
        <v>41</v>
      </c>
      <c r="C27" s="89"/>
      <c r="D27" s="90"/>
      <c r="E27" s="89"/>
      <c r="F27" s="89"/>
      <c r="G27" s="103"/>
      <c r="H27" s="92">
        <v>6.4481848121215108</v>
      </c>
      <c r="I27" s="90"/>
      <c r="J27" s="91"/>
      <c r="K27" s="93">
        <v>4.0646158328366926E-2</v>
      </c>
      <c r="L27" s="92"/>
      <c r="M27" s="104"/>
      <c r="N27" s="92"/>
      <c r="O27" s="92">
        <v>66.690723028999997</v>
      </c>
      <c r="P27" s="93"/>
      <c r="Q27" s="93">
        <f t="shared" si="0"/>
        <v>0.61299445310644884</v>
      </c>
      <c r="R27" s="93">
        <f>O27/'סכום נכסי הקרן'!$C$42</f>
        <v>9.451803587209115E-2</v>
      </c>
    </row>
    <row r="28" spans="2:18">
      <c r="B28" s="105" t="s">
        <v>22</v>
      </c>
      <c r="C28" s="81"/>
      <c r="D28" s="82"/>
      <c r="E28" s="81"/>
      <c r="F28" s="81"/>
      <c r="G28" s="101"/>
      <c r="H28" s="84">
        <v>0.66582881840498198</v>
      </c>
      <c r="I28" s="82"/>
      <c r="J28" s="83"/>
      <c r="K28" s="85">
        <v>4.8124623950431787E-2</v>
      </c>
      <c r="L28" s="84"/>
      <c r="M28" s="102"/>
      <c r="N28" s="84"/>
      <c r="O28" s="84">
        <v>16.047199652000003</v>
      </c>
      <c r="P28" s="85"/>
      <c r="Q28" s="85">
        <f t="shared" si="0"/>
        <v>0.14749944111852342</v>
      </c>
      <c r="R28" s="85">
        <f>O28/'סכום נכסי הקרן'!$C$42</f>
        <v>2.2743040163094301E-2</v>
      </c>
    </row>
    <row r="29" spans="2:18">
      <c r="B29" s="106" t="s">
        <v>237</v>
      </c>
      <c r="C29" s="89" t="s">
        <v>238</v>
      </c>
      <c r="D29" s="90" t="s">
        <v>108</v>
      </c>
      <c r="E29" s="89" t="s">
        <v>216</v>
      </c>
      <c r="F29" s="89"/>
      <c r="G29" s="103"/>
      <c r="H29" s="92">
        <v>0.35999999173813757</v>
      </c>
      <c r="I29" s="90" t="s">
        <v>121</v>
      </c>
      <c r="J29" s="91">
        <v>0</v>
      </c>
      <c r="K29" s="93">
        <v>4.8000000103273273E-2</v>
      </c>
      <c r="L29" s="92">
        <v>39.390000000000008</v>
      </c>
      <c r="M29" s="104">
        <v>98.33</v>
      </c>
      <c r="N29" s="92"/>
      <c r="O29" s="92">
        <v>3.8732187000000008E-2</v>
      </c>
      <c r="P29" s="93">
        <v>1.7904545454545457E-9</v>
      </c>
      <c r="Q29" s="93">
        <f t="shared" si="0"/>
        <v>3.5601077195335549E-4</v>
      </c>
      <c r="R29" s="93">
        <f>O29/'סכום נכסי הקרן'!$C$42</f>
        <v>5.4893545518746743E-5</v>
      </c>
    </row>
    <row r="30" spans="2:18">
      <c r="B30" s="106" t="s">
        <v>239</v>
      </c>
      <c r="C30" s="89" t="s">
        <v>240</v>
      </c>
      <c r="D30" s="90" t="s">
        <v>108</v>
      </c>
      <c r="E30" s="89" t="s">
        <v>216</v>
      </c>
      <c r="F30" s="89"/>
      <c r="G30" s="103"/>
      <c r="H30" s="92">
        <v>8.9999951136054843E-2</v>
      </c>
      <c r="I30" s="90" t="s">
        <v>121</v>
      </c>
      <c r="J30" s="91">
        <v>0</v>
      </c>
      <c r="K30" s="93">
        <v>4.7700003845380021E-2</v>
      </c>
      <c r="L30" s="92">
        <v>4.7268000000000008</v>
      </c>
      <c r="M30" s="104">
        <v>99.58</v>
      </c>
      <c r="N30" s="92"/>
      <c r="O30" s="92">
        <v>4.7069470000000013E-3</v>
      </c>
      <c r="P30" s="93">
        <v>2.3634000000000003E-10</v>
      </c>
      <c r="Q30" s="93">
        <f t="shared" si="0"/>
        <v>4.3264374279033891E-5</v>
      </c>
      <c r="R30" s="93">
        <f>O30/'סכום נכסי הקרן'!$C$42</f>
        <v>6.6709635941504788E-6</v>
      </c>
    </row>
    <row r="31" spans="2:18">
      <c r="B31" s="106" t="s">
        <v>241</v>
      </c>
      <c r="C31" s="89" t="s">
        <v>242</v>
      </c>
      <c r="D31" s="90" t="s">
        <v>108</v>
      </c>
      <c r="E31" s="89" t="s">
        <v>216</v>
      </c>
      <c r="F31" s="89"/>
      <c r="G31" s="103"/>
      <c r="H31" s="92">
        <v>0.27999999382808249</v>
      </c>
      <c r="I31" s="90" t="s">
        <v>121</v>
      </c>
      <c r="J31" s="91">
        <v>0</v>
      </c>
      <c r="K31" s="93">
        <v>4.6700000036002845E-2</v>
      </c>
      <c r="L31" s="92">
        <v>78.780000000000015</v>
      </c>
      <c r="M31" s="104">
        <v>98.72</v>
      </c>
      <c r="N31" s="92"/>
      <c r="O31" s="92">
        <v>7.7771616000000016E-2</v>
      </c>
      <c r="P31" s="93">
        <v>5.2520000000000013E-9</v>
      </c>
      <c r="Q31" s="93">
        <f t="shared" si="0"/>
        <v>7.1484558948917436E-4</v>
      </c>
      <c r="R31" s="93">
        <f>O31/'סכום נכסי הקרן'!$C$42</f>
        <v>1.1022253256606689E-4</v>
      </c>
    </row>
    <row r="32" spans="2:18">
      <c r="B32" s="106" t="s">
        <v>243</v>
      </c>
      <c r="C32" s="89" t="s">
        <v>244</v>
      </c>
      <c r="D32" s="90" t="s">
        <v>108</v>
      </c>
      <c r="E32" s="89" t="s">
        <v>216</v>
      </c>
      <c r="F32" s="89"/>
      <c r="G32" s="103"/>
      <c r="H32" s="92">
        <v>0.75999999976610322</v>
      </c>
      <c r="I32" s="90" t="s">
        <v>121</v>
      </c>
      <c r="J32" s="91">
        <v>0</v>
      </c>
      <c r="K32" s="93">
        <v>4.8200000001169488E-2</v>
      </c>
      <c r="L32" s="92">
        <v>1772.5500000000002</v>
      </c>
      <c r="M32" s="104">
        <v>96.48</v>
      </c>
      <c r="N32" s="92"/>
      <c r="O32" s="92">
        <v>1.7101562400000005</v>
      </c>
      <c r="P32" s="93">
        <v>8.8627500000000004E-8</v>
      </c>
      <c r="Q32" s="93">
        <f t="shared" si="0"/>
        <v>1.5719072180541936E-2</v>
      </c>
      <c r="R32" s="93">
        <f>O32/'סכום נכסי הקרן'!$C$42</f>
        <v>2.4237345390439426E-3</v>
      </c>
    </row>
    <row r="33" spans="2:18">
      <c r="B33" s="106" t="s">
        <v>245</v>
      </c>
      <c r="C33" s="89" t="s">
        <v>246</v>
      </c>
      <c r="D33" s="90" t="s">
        <v>108</v>
      </c>
      <c r="E33" s="89" t="s">
        <v>216</v>
      </c>
      <c r="F33" s="89"/>
      <c r="G33" s="103"/>
      <c r="H33" s="92">
        <v>0.18999999945199242</v>
      </c>
      <c r="I33" s="90" t="s">
        <v>121</v>
      </c>
      <c r="J33" s="91">
        <v>0</v>
      </c>
      <c r="K33" s="93">
        <v>4.6299933606285266E-2</v>
      </c>
      <c r="L33" s="92">
        <v>0.10936200000000001</v>
      </c>
      <c r="M33" s="104">
        <v>99.16</v>
      </c>
      <c r="N33" s="92"/>
      <c r="O33" s="92">
        <v>1.0844400000000002E-4</v>
      </c>
      <c r="P33" s="93">
        <v>4.7548695652173918E-12</v>
      </c>
      <c r="Q33" s="93">
        <f t="shared" si="0"/>
        <v>9.9677387578733123E-7</v>
      </c>
      <c r="R33" s="93">
        <f>O33/'סכום נכסי הקרן'!$C$42</f>
        <v>1.5369324872450325E-7</v>
      </c>
    </row>
    <row r="34" spans="2:18">
      <c r="B34" s="106" t="s">
        <v>247</v>
      </c>
      <c r="C34" s="89" t="s">
        <v>248</v>
      </c>
      <c r="D34" s="90" t="s">
        <v>108</v>
      </c>
      <c r="E34" s="89" t="s">
        <v>216</v>
      </c>
      <c r="F34" s="89"/>
      <c r="G34" s="103"/>
      <c r="H34" s="92">
        <v>0.51000000003714785</v>
      </c>
      <c r="I34" s="90" t="s">
        <v>121</v>
      </c>
      <c r="J34" s="91">
        <v>0</v>
      </c>
      <c r="K34" s="93">
        <v>4.7900000001485914E-2</v>
      </c>
      <c r="L34" s="92">
        <v>2205.8400000000006</v>
      </c>
      <c r="M34" s="104">
        <v>97.63</v>
      </c>
      <c r="N34" s="92"/>
      <c r="O34" s="92">
        <v>2.153561592</v>
      </c>
      <c r="P34" s="93">
        <v>6.487764705882355E-8</v>
      </c>
      <c r="Q34" s="93">
        <f t="shared" si="0"/>
        <v>1.9794676836012826E-2</v>
      </c>
      <c r="R34" s="93">
        <f>O34/'סכום נכסי הקרן'!$C$42</f>
        <v>3.0521548209471536E-3</v>
      </c>
    </row>
    <row r="35" spans="2:18">
      <c r="B35" s="106" t="s">
        <v>249</v>
      </c>
      <c r="C35" s="89" t="s">
        <v>250</v>
      </c>
      <c r="D35" s="90" t="s">
        <v>108</v>
      </c>
      <c r="E35" s="89" t="s">
        <v>216</v>
      </c>
      <c r="F35" s="89"/>
      <c r="G35" s="103"/>
      <c r="H35" s="92">
        <v>0.43999999995428024</v>
      </c>
      <c r="I35" s="90" t="s">
        <v>121</v>
      </c>
      <c r="J35" s="91">
        <v>0</v>
      </c>
      <c r="K35" s="93">
        <v>4.7700000000152398E-2</v>
      </c>
      <c r="L35" s="92">
        <v>2678.5200000000004</v>
      </c>
      <c r="M35" s="104">
        <v>97.99</v>
      </c>
      <c r="N35" s="92"/>
      <c r="O35" s="92">
        <v>2.6246817480000004</v>
      </c>
      <c r="P35" s="93">
        <v>7.8780000000000008E-8</v>
      </c>
      <c r="Q35" s="93">
        <f t="shared" si="0"/>
        <v>2.4125024885306955E-2</v>
      </c>
      <c r="R35" s="93">
        <f>O35/'סכום נכסי הקרן'!$C$42</f>
        <v>3.7198541617611668E-3</v>
      </c>
    </row>
    <row r="36" spans="2:18">
      <c r="B36" s="106" t="s">
        <v>251</v>
      </c>
      <c r="C36" s="89" t="s">
        <v>252</v>
      </c>
      <c r="D36" s="90" t="s">
        <v>108</v>
      </c>
      <c r="E36" s="89" t="s">
        <v>216</v>
      </c>
      <c r="F36" s="89"/>
      <c r="G36" s="103"/>
      <c r="H36" s="92">
        <v>0.61000000018167</v>
      </c>
      <c r="I36" s="90" t="s">
        <v>121</v>
      </c>
      <c r="J36" s="91">
        <v>0</v>
      </c>
      <c r="K36" s="93">
        <v>4.8000000000825764E-2</v>
      </c>
      <c r="L36" s="92">
        <v>2491.9973210000003</v>
      </c>
      <c r="M36" s="104">
        <v>97.19</v>
      </c>
      <c r="N36" s="92"/>
      <c r="O36" s="92">
        <v>2.4219721960000005</v>
      </c>
      <c r="P36" s="93">
        <v>7.7874916281250011E-8</v>
      </c>
      <c r="Q36" s="93">
        <f t="shared" si="0"/>
        <v>2.2261799757073455E-2</v>
      </c>
      <c r="R36" s="93">
        <f>O36/'סכום נכסי הקרן'!$C$42</f>
        <v>3.4325621991411178E-3</v>
      </c>
    </row>
    <row r="37" spans="2:18">
      <c r="B37" s="106" t="s">
        <v>253</v>
      </c>
      <c r="C37" s="89" t="s">
        <v>254</v>
      </c>
      <c r="D37" s="90" t="s">
        <v>108</v>
      </c>
      <c r="E37" s="89" t="s">
        <v>216</v>
      </c>
      <c r="F37" s="89"/>
      <c r="G37" s="103"/>
      <c r="H37" s="92">
        <v>0.68000000005116812</v>
      </c>
      <c r="I37" s="90" t="s">
        <v>121</v>
      </c>
      <c r="J37" s="91">
        <v>0</v>
      </c>
      <c r="K37" s="93">
        <v>4.8499999999040588E-2</v>
      </c>
      <c r="L37" s="92">
        <v>3229.9800000000005</v>
      </c>
      <c r="M37" s="104">
        <v>96.81</v>
      </c>
      <c r="N37" s="92"/>
      <c r="O37" s="92">
        <v>3.1269436380000006</v>
      </c>
      <c r="P37" s="93">
        <v>1.0419290322580647E-7</v>
      </c>
      <c r="Q37" s="93">
        <f t="shared" si="0"/>
        <v>2.8741615298382553E-2</v>
      </c>
      <c r="R37" s="93">
        <f>O37/'סכום נכסי הקרן'!$C$42</f>
        <v>4.4316894093046838E-3</v>
      </c>
    </row>
    <row r="38" spans="2:18">
      <c r="B38" s="106" t="s">
        <v>255</v>
      </c>
      <c r="C38" s="89" t="s">
        <v>256</v>
      </c>
      <c r="D38" s="90" t="s">
        <v>108</v>
      </c>
      <c r="E38" s="89" t="s">
        <v>216</v>
      </c>
      <c r="F38" s="89"/>
      <c r="G38" s="103"/>
      <c r="H38" s="92">
        <v>0.8600000002699637</v>
      </c>
      <c r="I38" s="90" t="s">
        <v>121</v>
      </c>
      <c r="J38" s="91">
        <v>0</v>
      </c>
      <c r="K38" s="93">
        <v>4.8199999998650191E-2</v>
      </c>
      <c r="L38" s="92">
        <v>1851.3300000000004</v>
      </c>
      <c r="M38" s="104">
        <v>96.04</v>
      </c>
      <c r="N38" s="92"/>
      <c r="O38" s="92">
        <v>1.7780173320000001</v>
      </c>
      <c r="P38" s="93">
        <v>1.0285166666666668E-7</v>
      </c>
      <c r="Q38" s="93">
        <f t="shared" si="0"/>
        <v>1.6342824197140365E-2</v>
      </c>
      <c r="R38" s="93">
        <f>O38/'סכום נכסי הקרן'!$C$42</f>
        <v>2.5199112910216669E-3</v>
      </c>
    </row>
    <row r="39" spans="2:18">
      <c r="B39" s="106" t="s">
        <v>257</v>
      </c>
      <c r="C39" s="89" t="s">
        <v>258</v>
      </c>
      <c r="D39" s="90" t="s">
        <v>108</v>
      </c>
      <c r="E39" s="89" t="s">
        <v>216</v>
      </c>
      <c r="F39" s="89"/>
      <c r="G39" s="103"/>
      <c r="H39" s="92">
        <v>0.92999999992419013</v>
      </c>
      <c r="I39" s="90" t="s">
        <v>121</v>
      </c>
      <c r="J39" s="91">
        <v>0</v>
      </c>
      <c r="K39" s="93">
        <v>4.8399999999620948E-2</v>
      </c>
      <c r="L39" s="92">
        <v>2205.8400000000006</v>
      </c>
      <c r="M39" s="104">
        <v>95.68</v>
      </c>
      <c r="N39" s="92"/>
      <c r="O39" s="92">
        <v>2.1105477120000007</v>
      </c>
      <c r="P39" s="93">
        <v>1.225466666666667E-7</v>
      </c>
      <c r="Q39" s="93">
        <f t="shared" si="0"/>
        <v>1.939931045446797E-2</v>
      </c>
      <c r="R39" s="93">
        <f>O39/'סכום נכסי הקרן'!$C$42</f>
        <v>2.9911930069468789E-3</v>
      </c>
    </row>
    <row r="40" spans="2:18">
      <c r="B40" s="87"/>
      <c r="C40" s="89"/>
      <c r="D40" s="89"/>
      <c r="E40" s="89"/>
      <c r="F40" s="89"/>
      <c r="G40" s="89"/>
      <c r="H40" s="89"/>
      <c r="I40" s="89"/>
      <c r="J40" s="89"/>
      <c r="K40" s="93"/>
      <c r="L40" s="92"/>
      <c r="M40" s="104"/>
      <c r="N40" s="89"/>
      <c r="O40" s="89"/>
      <c r="P40" s="89"/>
      <c r="Q40" s="93"/>
      <c r="R40" s="89"/>
    </row>
    <row r="41" spans="2:18">
      <c r="B41" s="105" t="s">
        <v>23</v>
      </c>
      <c r="C41" s="81"/>
      <c r="D41" s="82"/>
      <c r="E41" s="81"/>
      <c r="F41" s="81"/>
      <c r="G41" s="101"/>
      <c r="H41" s="84">
        <v>8.2804155674612812</v>
      </c>
      <c r="I41" s="82"/>
      <c r="J41" s="83"/>
      <c r="K41" s="85">
        <v>3.827648846881692E-2</v>
      </c>
      <c r="L41" s="84"/>
      <c r="M41" s="102"/>
      <c r="N41" s="84"/>
      <c r="O41" s="84">
        <v>50.643523377000001</v>
      </c>
      <c r="P41" s="85"/>
      <c r="Q41" s="85">
        <f t="shared" si="0"/>
        <v>0.46549501198792548</v>
      </c>
      <c r="R41" s="85">
        <f>O41/'סכום נכסי הקרן'!$C$42</f>
        <v>7.1774995708996855E-2</v>
      </c>
    </row>
    <row r="42" spans="2:18">
      <c r="B42" s="106" t="s">
        <v>259</v>
      </c>
      <c r="C42" s="89" t="s">
        <v>260</v>
      </c>
      <c r="D42" s="90" t="s">
        <v>108</v>
      </c>
      <c r="E42" s="89" t="s">
        <v>216</v>
      </c>
      <c r="F42" s="89"/>
      <c r="G42" s="103"/>
      <c r="H42" s="92">
        <v>12.459999985297014</v>
      </c>
      <c r="I42" s="90" t="s">
        <v>121</v>
      </c>
      <c r="J42" s="91">
        <v>5.5E-2</v>
      </c>
      <c r="K42" s="93">
        <v>3.989999995972171E-2</v>
      </c>
      <c r="L42" s="92">
        <v>291.48600100000004</v>
      </c>
      <c r="M42" s="104">
        <v>121.8</v>
      </c>
      <c r="N42" s="92"/>
      <c r="O42" s="92">
        <v>0.35502995700000006</v>
      </c>
      <c r="P42" s="93">
        <v>1.5368025446201472E-8</v>
      </c>
      <c r="Q42" s="93">
        <f t="shared" si="0"/>
        <v>3.2632933703985421E-3</v>
      </c>
      <c r="R42" s="93">
        <f>O42/'סכום נכסי הקרן'!$C$42</f>
        <v>5.0316944677299526E-4</v>
      </c>
    </row>
    <row r="43" spans="2:18">
      <c r="B43" s="106" t="s">
        <v>261</v>
      </c>
      <c r="C43" s="89" t="s">
        <v>262</v>
      </c>
      <c r="D43" s="90" t="s">
        <v>108</v>
      </c>
      <c r="E43" s="89" t="s">
        <v>216</v>
      </c>
      <c r="F43" s="89"/>
      <c r="G43" s="103"/>
      <c r="H43" s="92">
        <v>2.650000000000134</v>
      </c>
      <c r="I43" s="90" t="s">
        <v>121</v>
      </c>
      <c r="J43" s="91">
        <v>5.0000000000000001E-3</v>
      </c>
      <c r="K43" s="93">
        <v>4.0800000000000003E-2</v>
      </c>
      <c r="L43" s="92">
        <v>0.26974300000000007</v>
      </c>
      <c r="M43" s="104">
        <v>91.3</v>
      </c>
      <c r="N43" s="92"/>
      <c r="O43" s="92">
        <v>2.4627500000000001E-4</v>
      </c>
      <c r="P43" s="93">
        <v>1.501294319038359E-11</v>
      </c>
      <c r="Q43" s="93">
        <f t="shared" si="0"/>
        <v>2.263661302234563E-6</v>
      </c>
      <c r="R43" s="93">
        <f>O43/'סכום נכסי הקרן'!$C$42</f>
        <v>3.4903549140226326E-7</v>
      </c>
    </row>
    <row r="44" spans="2:18">
      <c r="B44" s="106" t="s">
        <v>263</v>
      </c>
      <c r="C44" s="89" t="s">
        <v>264</v>
      </c>
      <c r="D44" s="90" t="s">
        <v>108</v>
      </c>
      <c r="E44" s="89" t="s">
        <v>216</v>
      </c>
      <c r="F44" s="89"/>
      <c r="G44" s="103"/>
      <c r="H44" s="92">
        <v>0.74999999998651956</v>
      </c>
      <c r="I44" s="90" t="s">
        <v>121</v>
      </c>
      <c r="J44" s="91">
        <v>3.7499999999999999E-2</v>
      </c>
      <c r="K44" s="93">
        <v>4.4900000649662826E-2</v>
      </c>
      <c r="L44" s="92">
        <v>0.61337300000000006</v>
      </c>
      <c r="M44" s="104">
        <v>100.38</v>
      </c>
      <c r="N44" s="92"/>
      <c r="O44" s="92">
        <v>6.1570400000000012E-4</v>
      </c>
      <c r="P44" s="93">
        <v>2.840376896726176E-11</v>
      </c>
      <c r="Q44" s="93">
        <f t="shared" si="0"/>
        <v>5.6593049169872277E-6</v>
      </c>
      <c r="R44" s="93">
        <f>O44/'סכום נכסי הקרן'!$C$42</f>
        <v>8.7261211328124704E-7</v>
      </c>
    </row>
    <row r="45" spans="2:18">
      <c r="B45" s="106" t="s">
        <v>265</v>
      </c>
      <c r="C45" s="89" t="s">
        <v>266</v>
      </c>
      <c r="D45" s="90" t="s">
        <v>108</v>
      </c>
      <c r="E45" s="89" t="s">
        <v>216</v>
      </c>
      <c r="F45" s="89"/>
      <c r="G45" s="103"/>
      <c r="H45" s="92">
        <v>3.6300000000794639</v>
      </c>
      <c r="I45" s="90" t="s">
        <v>121</v>
      </c>
      <c r="J45" s="91">
        <v>0.02</v>
      </c>
      <c r="K45" s="93">
        <v>3.8799999999848643E-2</v>
      </c>
      <c r="L45" s="92">
        <v>2809.8912590000004</v>
      </c>
      <c r="M45" s="104">
        <v>94.05</v>
      </c>
      <c r="N45" s="92"/>
      <c r="O45" s="92">
        <v>2.6427027330000006</v>
      </c>
      <c r="P45" s="93">
        <v>1.2935946726925384E-7</v>
      </c>
      <c r="Q45" s="93">
        <f t="shared" si="0"/>
        <v>2.4290666571928209E-2</v>
      </c>
      <c r="R45" s="93">
        <f>O45/'סכום נכסי הקרן'!$C$42</f>
        <v>3.7453945672226547E-3</v>
      </c>
    </row>
    <row r="46" spans="2:18">
      <c r="B46" s="106" t="s">
        <v>267</v>
      </c>
      <c r="C46" s="89" t="s">
        <v>268</v>
      </c>
      <c r="D46" s="90" t="s">
        <v>108</v>
      </c>
      <c r="E46" s="89" t="s">
        <v>216</v>
      </c>
      <c r="F46" s="89"/>
      <c r="G46" s="103"/>
      <c r="H46" s="92">
        <v>6.5299999997144047</v>
      </c>
      <c r="I46" s="90" t="s">
        <v>121</v>
      </c>
      <c r="J46" s="91">
        <v>0.01</v>
      </c>
      <c r="K46" s="93">
        <v>3.7499999998480874E-2</v>
      </c>
      <c r="L46" s="92">
        <v>11739.493770000001</v>
      </c>
      <c r="M46" s="104">
        <v>84.11</v>
      </c>
      <c r="N46" s="92"/>
      <c r="O46" s="92">
        <v>9.8740887940000004</v>
      </c>
      <c r="P46" s="93">
        <v>4.9713029432065561E-7</v>
      </c>
      <c r="Q46" s="93">
        <f t="shared" si="0"/>
        <v>9.0758675049459933E-2</v>
      </c>
      <c r="R46" s="93">
        <f>O46/'סכום נכסי הקרן'!$C$42</f>
        <v>1.399414246010911E-2</v>
      </c>
    </row>
    <row r="47" spans="2:18">
      <c r="B47" s="106" t="s">
        <v>269</v>
      </c>
      <c r="C47" s="89" t="s">
        <v>270</v>
      </c>
      <c r="D47" s="90" t="s">
        <v>108</v>
      </c>
      <c r="E47" s="89" t="s">
        <v>216</v>
      </c>
      <c r="F47" s="89"/>
      <c r="G47" s="103"/>
      <c r="H47" s="92">
        <v>15.779999996961125</v>
      </c>
      <c r="I47" s="90" t="s">
        <v>121</v>
      </c>
      <c r="J47" s="91">
        <v>3.7499999999999999E-2</v>
      </c>
      <c r="K47" s="93">
        <v>4.0599999994141926E-2</v>
      </c>
      <c r="L47" s="92">
        <v>1134.4864760000003</v>
      </c>
      <c r="M47" s="104">
        <v>96.3</v>
      </c>
      <c r="N47" s="92"/>
      <c r="O47" s="92">
        <v>1.0925104940000003</v>
      </c>
      <c r="P47" s="93">
        <v>4.498236478176337E-8</v>
      </c>
      <c r="Q47" s="93">
        <f t="shared" si="0"/>
        <v>1.0041919510924643E-2</v>
      </c>
      <c r="R47" s="93">
        <f>O47/'סכום נכסי הקרן'!$C$42</f>
        <v>1.5483704685226656E-3</v>
      </c>
    </row>
    <row r="48" spans="2:18">
      <c r="B48" s="106" t="s">
        <v>271</v>
      </c>
      <c r="C48" s="89" t="s">
        <v>272</v>
      </c>
      <c r="D48" s="90" t="s">
        <v>108</v>
      </c>
      <c r="E48" s="89" t="s">
        <v>216</v>
      </c>
      <c r="F48" s="89"/>
      <c r="G48" s="103"/>
      <c r="H48" s="92">
        <v>1.8299999388210819</v>
      </c>
      <c r="I48" s="90" t="s">
        <v>121</v>
      </c>
      <c r="J48" s="91">
        <v>5.0000000000000001E-3</v>
      </c>
      <c r="K48" s="93">
        <v>4.3099999388210825E-2</v>
      </c>
      <c r="L48" s="92">
        <v>8.740909000000002</v>
      </c>
      <c r="M48" s="104">
        <v>93.5</v>
      </c>
      <c r="N48" s="92"/>
      <c r="O48" s="92">
        <v>8.1727500000000029E-3</v>
      </c>
      <c r="P48" s="93">
        <v>3.7243263377249688E-10</v>
      </c>
      <c r="Q48" s="93">
        <f t="shared" si="0"/>
        <v>7.5120649306009661E-5</v>
      </c>
      <c r="R48" s="93">
        <f>O48/'סכום נכסי הקרן'!$C$42</f>
        <v>1.1582904526881932E-5</v>
      </c>
    </row>
    <row r="49" spans="2:18">
      <c r="B49" s="106" t="s">
        <v>273</v>
      </c>
      <c r="C49" s="89" t="s">
        <v>274</v>
      </c>
      <c r="D49" s="90" t="s">
        <v>108</v>
      </c>
      <c r="E49" s="89" t="s">
        <v>216</v>
      </c>
      <c r="F49" s="89"/>
      <c r="G49" s="103"/>
      <c r="H49" s="92">
        <v>8.3300000000552554</v>
      </c>
      <c r="I49" s="90" t="s">
        <v>121</v>
      </c>
      <c r="J49" s="91">
        <v>1.3000000000000001E-2</v>
      </c>
      <c r="K49" s="93">
        <v>3.7700000000505517E-2</v>
      </c>
      <c r="L49" s="92">
        <v>20764.648827000005</v>
      </c>
      <c r="M49" s="104">
        <v>81.93</v>
      </c>
      <c r="N49" s="92"/>
      <c r="O49" s="92">
        <v>17.012477181999998</v>
      </c>
      <c r="P49" s="93">
        <v>1.4678253689471328E-6</v>
      </c>
      <c r="Q49" s="93">
        <f t="shared" si="0"/>
        <v>0.15637188611122485</v>
      </c>
      <c r="R49" s="93">
        <f>O49/'סכום נכסי הקרן'!$C$42</f>
        <v>2.4111088552184183E-2</v>
      </c>
    </row>
    <row r="50" spans="2:18">
      <c r="B50" s="106" t="s">
        <v>275</v>
      </c>
      <c r="C50" s="89" t="s">
        <v>276</v>
      </c>
      <c r="D50" s="90" t="s">
        <v>108</v>
      </c>
      <c r="E50" s="89" t="s">
        <v>216</v>
      </c>
      <c r="F50" s="89"/>
      <c r="G50" s="103"/>
      <c r="H50" s="92">
        <v>12.39999999960833</v>
      </c>
      <c r="I50" s="90" t="s">
        <v>121</v>
      </c>
      <c r="J50" s="91">
        <v>1.4999999999999999E-2</v>
      </c>
      <c r="K50" s="93">
        <v>3.9099999998967412E-2</v>
      </c>
      <c r="L50" s="92">
        <v>7529.4353140000012</v>
      </c>
      <c r="M50" s="104">
        <v>74.599999999999994</v>
      </c>
      <c r="N50" s="92"/>
      <c r="O50" s="92">
        <v>5.6169585380000004</v>
      </c>
      <c r="P50" s="93">
        <v>3.8140321390498808E-7</v>
      </c>
      <c r="Q50" s="93">
        <f t="shared" si="0"/>
        <v>5.1628836376922657E-2</v>
      </c>
      <c r="R50" s="93">
        <f>O50/'סכום נכסי הקרן'!$C$42</f>
        <v>7.9606857516880247E-3</v>
      </c>
    </row>
    <row r="51" spans="2:18">
      <c r="B51" s="106" t="s">
        <v>277</v>
      </c>
      <c r="C51" s="89" t="s">
        <v>278</v>
      </c>
      <c r="D51" s="90" t="s">
        <v>108</v>
      </c>
      <c r="E51" s="89" t="s">
        <v>216</v>
      </c>
      <c r="F51" s="89"/>
      <c r="G51" s="103"/>
      <c r="H51" s="92">
        <v>7.9999998689053817E-2</v>
      </c>
      <c r="I51" s="90" t="s">
        <v>121</v>
      </c>
      <c r="J51" s="91">
        <v>1.5E-3</v>
      </c>
      <c r="K51" s="93">
        <v>4.6999999873587328E-2</v>
      </c>
      <c r="L51" s="92">
        <v>214.10002800000007</v>
      </c>
      <c r="M51" s="104">
        <v>99.76</v>
      </c>
      <c r="N51" s="92"/>
      <c r="O51" s="92">
        <v>0.21358619100000004</v>
      </c>
      <c r="P51" s="93">
        <v>1.3704373432531293E-8</v>
      </c>
      <c r="Q51" s="93">
        <f t="shared" si="0"/>
        <v>1.9631988438062334E-3</v>
      </c>
      <c r="R51" s="93">
        <f>O51/'סכום נכסי הקרן'!$C$42</f>
        <v>3.0270697850948196E-4</v>
      </c>
    </row>
    <row r="52" spans="2:18">
      <c r="B52" s="106" t="s">
        <v>279</v>
      </c>
      <c r="C52" s="89" t="s">
        <v>280</v>
      </c>
      <c r="D52" s="90" t="s">
        <v>108</v>
      </c>
      <c r="E52" s="89" t="s">
        <v>216</v>
      </c>
      <c r="F52" s="89"/>
      <c r="G52" s="103"/>
      <c r="H52" s="92">
        <v>2.119999834395772</v>
      </c>
      <c r="I52" s="90" t="s">
        <v>121</v>
      </c>
      <c r="J52" s="91">
        <v>1.7500000000000002E-2</v>
      </c>
      <c r="K52" s="93">
        <v>4.1999994730774572E-2</v>
      </c>
      <c r="L52" s="92">
        <v>2.7547290000000002</v>
      </c>
      <c r="M52" s="104">
        <v>96.45</v>
      </c>
      <c r="N52" s="92"/>
      <c r="O52" s="92">
        <v>2.6569370000000007E-3</v>
      </c>
      <c r="P52" s="93">
        <v>1.1586193749688814E-10</v>
      </c>
      <c r="Q52" s="93">
        <f t="shared" si="0"/>
        <v>2.4421502261192545E-5</v>
      </c>
      <c r="R52" s="93">
        <f>O52/'סכום נכסי הקרן'!$C$42</f>
        <v>3.7655682120387995E-6</v>
      </c>
    </row>
    <row r="53" spans="2:18">
      <c r="B53" s="106" t="s">
        <v>281</v>
      </c>
      <c r="C53" s="89" t="s">
        <v>282</v>
      </c>
      <c r="D53" s="90" t="s">
        <v>108</v>
      </c>
      <c r="E53" s="89" t="s">
        <v>216</v>
      </c>
      <c r="F53" s="89"/>
      <c r="G53" s="103"/>
      <c r="H53" s="92">
        <v>4.9199999999369251</v>
      </c>
      <c r="I53" s="90" t="s">
        <v>121</v>
      </c>
      <c r="J53" s="91">
        <v>2.2499999999999999E-2</v>
      </c>
      <c r="K53" s="93">
        <v>3.7799999999579496E-2</v>
      </c>
      <c r="L53" s="92">
        <v>8051.2231890000021</v>
      </c>
      <c r="M53" s="104">
        <v>94.52</v>
      </c>
      <c r="N53" s="92"/>
      <c r="O53" s="92">
        <v>7.6100158940000018</v>
      </c>
      <c r="P53" s="93">
        <v>3.3394892915551792E-7</v>
      </c>
      <c r="Q53" s="93">
        <f t="shared" si="0"/>
        <v>6.994822246934429E-2</v>
      </c>
      <c r="R53" s="93">
        <f>O53/'סכום נכסי הקרן'!$C$42</f>
        <v>1.0785364479306971E-2</v>
      </c>
    </row>
    <row r="54" spans="2:18">
      <c r="B54" s="106" t="s">
        <v>283</v>
      </c>
      <c r="C54" s="89" t="s">
        <v>284</v>
      </c>
      <c r="D54" s="90" t="s">
        <v>108</v>
      </c>
      <c r="E54" s="89" t="s">
        <v>216</v>
      </c>
      <c r="F54" s="89"/>
      <c r="G54" s="103"/>
      <c r="H54" s="92">
        <v>1.3399999933911229</v>
      </c>
      <c r="I54" s="90" t="s">
        <v>121</v>
      </c>
      <c r="J54" s="91">
        <v>4.0000000000000001E-3</v>
      </c>
      <c r="K54" s="93">
        <v>4.3899999884791194E-2</v>
      </c>
      <c r="L54" s="92">
        <v>117.64090600000002</v>
      </c>
      <c r="M54" s="104">
        <v>95.18</v>
      </c>
      <c r="N54" s="92"/>
      <c r="O54" s="92">
        <v>0.11197061100000003</v>
      </c>
      <c r="P54" s="93">
        <v>6.9067111532780216E-9</v>
      </c>
      <c r="Q54" s="93">
        <f t="shared" si="0"/>
        <v>1.0291890736301278E-3</v>
      </c>
      <c r="R54" s="93">
        <f>O54/'סכום נכסי הקרן'!$C$42</f>
        <v>1.5869137035020472E-4</v>
      </c>
    </row>
    <row r="55" spans="2:18">
      <c r="B55" s="106" t="s">
        <v>285</v>
      </c>
      <c r="C55" s="89" t="s">
        <v>286</v>
      </c>
      <c r="D55" s="90" t="s">
        <v>108</v>
      </c>
      <c r="E55" s="89" t="s">
        <v>216</v>
      </c>
      <c r="F55" s="89"/>
      <c r="G55" s="103"/>
      <c r="H55" s="92">
        <v>3.009999999994712</v>
      </c>
      <c r="I55" s="90" t="s">
        <v>121</v>
      </c>
      <c r="J55" s="91">
        <v>6.25E-2</v>
      </c>
      <c r="K55" s="93">
        <v>3.8571428571428569E-2</v>
      </c>
      <c r="L55" s="92">
        <v>1.2E-5</v>
      </c>
      <c r="M55" s="104">
        <v>111.17</v>
      </c>
      <c r="N55" s="92"/>
      <c r="O55" s="92">
        <v>1.4000000000000001E-8</v>
      </c>
      <c r="P55" s="93">
        <v>8.0557515557950131E-16</v>
      </c>
      <c r="Q55" s="93">
        <f t="shared" si="0"/>
        <v>1.2868240069549845E-10</v>
      </c>
      <c r="R55" s="93">
        <f>O55/'סכום נכסי הקרן'!$C$42</f>
        <v>1.9841627772334526E-11</v>
      </c>
    </row>
    <row r="56" spans="2:18">
      <c r="B56" s="106" t="s">
        <v>287</v>
      </c>
      <c r="C56" s="89" t="s">
        <v>288</v>
      </c>
      <c r="D56" s="90" t="s">
        <v>108</v>
      </c>
      <c r="E56" s="89" t="s">
        <v>216</v>
      </c>
      <c r="F56" s="89"/>
      <c r="G56" s="103"/>
      <c r="H56" s="92">
        <v>0.41999999588988468</v>
      </c>
      <c r="I56" s="90" t="s">
        <v>121</v>
      </c>
      <c r="J56" s="91">
        <v>1.4999999999999999E-2</v>
      </c>
      <c r="K56" s="93">
        <v>4.6099999842445581E-2</v>
      </c>
      <c r="L56" s="92">
        <v>117.25405600000002</v>
      </c>
      <c r="M56" s="104">
        <v>99.6</v>
      </c>
      <c r="N56" s="92"/>
      <c r="O56" s="92">
        <v>0.11678504400000002</v>
      </c>
      <c r="P56" s="93">
        <v>8.5280415580909376E-9</v>
      </c>
      <c r="Q56" s="93">
        <f t="shared" si="0"/>
        <v>1.0734414162321014E-3</v>
      </c>
      <c r="R56" s="93">
        <f>O56/'סכום נכסי הקרן'!$C$42</f>
        <v>1.6551466945883642E-4</v>
      </c>
    </row>
    <row r="57" spans="2:18">
      <c r="B57" s="106" t="s">
        <v>289</v>
      </c>
      <c r="C57" s="89" t="s">
        <v>290</v>
      </c>
      <c r="D57" s="90" t="s">
        <v>108</v>
      </c>
      <c r="E57" s="89" t="s">
        <v>216</v>
      </c>
      <c r="F57" s="89"/>
      <c r="G57" s="103"/>
      <c r="H57" s="92">
        <v>18.649999999304328</v>
      </c>
      <c r="I57" s="90" t="s">
        <v>121</v>
      </c>
      <c r="J57" s="91">
        <v>2.7999999999999997E-2</v>
      </c>
      <c r="K57" s="93">
        <v>4.1399999999072436E-2</v>
      </c>
      <c r="L57" s="92">
        <v>4094.5463200000004</v>
      </c>
      <c r="M57" s="104">
        <v>78.989999999999995</v>
      </c>
      <c r="N57" s="92"/>
      <c r="O57" s="92">
        <v>3.2342822450000002</v>
      </c>
      <c r="P57" s="93">
        <v>5.7475859499678628E-7</v>
      </c>
      <c r="Q57" s="93">
        <f t="shared" si="0"/>
        <v>2.9728228843816165E-2</v>
      </c>
      <c r="R57" s="93">
        <f>O57/'סכום נכסי הקרן'!$C$42</f>
        <v>4.5838160297114617E-3</v>
      </c>
    </row>
    <row r="58" spans="2:18">
      <c r="B58" s="106" t="s">
        <v>291</v>
      </c>
      <c r="C58" s="89" t="s">
        <v>292</v>
      </c>
      <c r="D58" s="90" t="s">
        <v>108</v>
      </c>
      <c r="E58" s="89" t="s">
        <v>216</v>
      </c>
      <c r="F58" s="89"/>
      <c r="G58" s="103"/>
      <c r="H58" s="92">
        <v>5.179999999084111</v>
      </c>
      <c r="I58" s="90" t="s">
        <v>121</v>
      </c>
      <c r="J58" s="91">
        <v>3.7499999999999999E-2</v>
      </c>
      <c r="K58" s="93">
        <v>3.7699999993530631E-2</v>
      </c>
      <c r="L58" s="92">
        <v>2733.6552540000002</v>
      </c>
      <c r="M58" s="104">
        <v>100.65</v>
      </c>
      <c r="N58" s="92"/>
      <c r="O58" s="92">
        <v>2.7514240140000004</v>
      </c>
      <c r="P58" s="93">
        <v>6.2085830381196938E-7</v>
      </c>
      <c r="Q58" s="93">
        <f t="shared" si="0"/>
        <v>2.5289989103768912E-2</v>
      </c>
      <c r="R58" s="93">
        <f>O58/'סכום נכסי הקרן'!$C$42</f>
        <v>3.8994807949750388E-3</v>
      </c>
    </row>
    <row r="59" spans="2:18">
      <c r="B59" s="87"/>
      <c r="C59" s="89"/>
      <c r="D59" s="89"/>
      <c r="E59" s="89"/>
      <c r="F59" s="89"/>
      <c r="G59" s="89"/>
      <c r="H59" s="89"/>
      <c r="I59" s="89"/>
      <c r="J59" s="89"/>
      <c r="K59" s="93"/>
      <c r="L59" s="92"/>
      <c r="M59" s="104"/>
      <c r="N59" s="89"/>
      <c r="O59" s="89"/>
      <c r="P59" s="89"/>
      <c r="Q59" s="93"/>
      <c r="R59" s="89"/>
    </row>
    <row r="60" spans="2:18">
      <c r="B60" s="80" t="s">
        <v>182</v>
      </c>
      <c r="C60" s="81"/>
      <c r="D60" s="82"/>
      <c r="E60" s="81"/>
      <c r="F60" s="81"/>
      <c r="G60" s="101"/>
      <c r="H60" s="84">
        <v>18.250000036415273</v>
      </c>
      <c r="I60" s="82"/>
      <c r="J60" s="83"/>
      <c r="K60" s="85">
        <v>5.5500000111162413E-2</v>
      </c>
      <c r="L60" s="84"/>
      <c r="M60" s="102"/>
      <c r="N60" s="84"/>
      <c r="O60" s="84">
        <v>0.130439781</v>
      </c>
      <c r="P60" s="85"/>
      <c r="Q60" s="85">
        <f t="shared" si="0"/>
        <v>1.1989502975196476E-3</v>
      </c>
      <c r="R60" s="85">
        <f>O60/'סכום נכסי הקרן'!$C$42</f>
        <v>1.8486697009334526E-4</v>
      </c>
    </row>
    <row r="61" spans="2:18">
      <c r="B61" s="105" t="s">
        <v>55</v>
      </c>
      <c r="C61" s="81"/>
      <c r="D61" s="82"/>
      <c r="E61" s="81"/>
      <c r="F61" s="81"/>
      <c r="G61" s="101"/>
      <c r="H61" s="84">
        <v>18.250000036415273</v>
      </c>
      <c r="I61" s="82"/>
      <c r="J61" s="83"/>
      <c r="K61" s="85">
        <v>5.5500000111162413E-2</v>
      </c>
      <c r="L61" s="84"/>
      <c r="M61" s="102"/>
      <c r="N61" s="84"/>
      <c r="O61" s="84">
        <v>0.130439781</v>
      </c>
      <c r="P61" s="85"/>
      <c r="Q61" s="85">
        <f t="shared" si="0"/>
        <v>1.1989502975196476E-3</v>
      </c>
      <c r="R61" s="85">
        <f>O61/'סכום נכסי הקרן'!$C$42</f>
        <v>1.8486697009334526E-4</v>
      </c>
    </row>
    <row r="62" spans="2:18">
      <c r="B62" s="106" t="s">
        <v>293</v>
      </c>
      <c r="C62" s="89" t="s">
        <v>294</v>
      </c>
      <c r="D62" s="90" t="s">
        <v>28</v>
      </c>
      <c r="E62" s="89" t="s">
        <v>295</v>
      </c>
      <c r="F62" s="89" t="s">
        <v>296</v>
      </c>
      <c r="G62" s="103"/>
      <c r="H62" s="92">
        <v>18.250000036415273</v>
      </c>
      <c r="I62" s="90" t="s">
        <v>120</v>
      </c>
      <c r="J62" s="91">
        <v>4.4999999999999998E-2</v>
      </c>
      <c r="K62" s="93">
        <v>5.5500000111162413E-2</v>
      </c>
      <c r="L62" s="92">
        <v>43.151865000000008</v>
      </c>
      <c r="M62" s="104">
        <v>81.697500000000005</v>
      </c>
      <c r="N62" s="92"/>
      <c r="O62" s="92">
        <v>0.130439781</v>
      </c>
      <c r="P62" s="93">
        <v>4.3151865000000008E-8</v>
      </c>
      <c r="Q62" s="93">
        <f t="shared" si="0"/>
        <v>1.1989502975196476E-3</v>
      </c>
      <c r="R62" s="93">
        <f>O62/'סכום נכסי הקרן'!$C$42</f>
        <v>1.8486697009334526E-4</v>
      </c>
    </row>
    <row r="63" spans="2:18"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</row>
    <row r="64" spans="2:18"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</row>
    <row r="65" spans="2:18"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2:18">
      <c r="B66" s="97" t="s">
        <v>100</v>
      </c>
      <c r="C66" s="107"/>
      <c r="D66" s="107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2:18">
      <c r="B67" s="97" t="s">
        <v>187</v>
      </c>
      <c r="C67" s="107"/>
      <c r="D67" s="107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2:18">
      <c r="B68" s="141" t="s">
        <v>195</v>
      </c>
      <c r="C68" s="141"/>
      <c r="D68" s="141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2:18"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2:18"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2:18"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2:18">
      <c r="B72" s="9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</row>
    <row r="73" spans="2:18"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</row>
    <row r="74" spans="2:18"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2:18">
      <c r="B75" s="95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2:18"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</row>
    <row r="77" spans="2:18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</row>
    <row r="78" spans="2:18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</row>
    <row r="79" spans="2:18"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</row>
    <row r="80" spans="2:18"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</row>
    <row r="81" spans="2:18">
      <c r="B81" s="95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2:18">
      <c r="B82" s="95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</row>
    <row r="83" spans="2:18">
      <c r="B83" s="95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</row>
    <row r="84" spans="2:18">
      <c r="B84" s="95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</row>
    <row r="85" spans="2:18">
      <c r="B85" s="95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</row>
    <row r="86" spans="2:18">
      <c r="B86" s="9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</row>
    <row r="87" spans="2:18"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</row>
    <row r="88" spans="2:18">
      <c r="B88" s="95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</row>
    <row r="89" spans="2:18">
      <c r="B89" s="95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</row>
    <row r="90" spans="2:18">
      <c r="B90" s="95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</row>
    <row r="91" spans="2:18">
      <c r="B91" s="95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</row>
    <row r="92" spans="2:18">
      <c r="B92" s="95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</row>
    <row r="93" spans="2:18"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</row>
    <row r="94" spans="2:18">
      <c r="B94" s="95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</row>
    <row r="95" spans="2:18">
      <c r="B95" s="95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2:18">
      <c r="B96" s="95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</row>
    <row r="97" spans="2:18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</row>
    <row r="98" spans="2:18">
      <c r="B98" s="95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</row>
    <row r="99" spans="2:18">
      <c r="B99" s="95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</row>
    <row r="100" spans="2:18">
      <c r="B100" s="95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</row>
    <row r="101" spans="2:18">
      <c r="B101" s="95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</row>
    <row r="102" spans="2:18">
      <c r="B102" s="95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</row>
    <row r="103" spans="2:18">
      <c r="B103" s="95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</row>
    <row r="104" spans="2:18">
      <c r="B104" s="95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  <row r="105" spans="2:18">
      <c r="B105" s="95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</row>
    <row r="106" spans="2:18">
      <c r="B106" s="95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</row>
    <row r="107" spans="2:18">
      <c r="B107" s="95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</row>
    <row r="108" spans="2:18">
      <c r="B108" s="95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</row>
    <row r="109" spans="2:18">
      <c r="B109" s="95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</row>
    <row r="110" spans="2:18">
      <c r="B110" s="95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</row>
    <row r="111" spans="2:18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</row>
    <row r="112" spans="2:18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2:18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2:18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2:18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2:18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2:18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</row>
    <row r="118" spans="2:18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2:18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</row>
    <row r="120" spans="2:18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</row>
    <row r="121" spans="2:18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2:18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2:18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2:18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2:18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2:18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2:18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</row>
    <row r="128" spans="2:18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2:18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2:18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2:18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</row>
    <row r="132" spans="2:18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</row>
    <row r="133" spans="2:18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</row>
    <row r="134" spans="2:18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</row>
    <row r="135" spans="2:18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</row>
    <row r="136" spans="2:18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</row>
    <row r="137" spans="2:18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</row>
    <row r="138" spans="2:18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</row>
    <row r="139" spans="2:18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</row>
    <row r="140" spans="2:18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2:18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</row>
    <row r="142" spans="2:18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2:18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</row>
    <row r="144" spans="2:18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</row>
    <row r="145" spans="2:18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</row>
    <row r="146" spans="2:18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</row>
    <row r="147" spans="2:18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</row>
    <row r="148" spans="2:18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</row>
    <row r="149" spans="2:18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</row>
    <row r="150" spans="2:18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</row>
    <row r="151" spans="2:18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</row>
    <row r="152" spans="2:18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</row>
    <row r="153" spans="2:18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</row>
    <row r="154" spans="2:18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</row>
    <row r="155" spans="2:18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</row>
    <row r="156" spans="2:18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</row>
    <row r="157" spans="2:18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</row>
    <row r="158" spans="2:18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</row>
    <row r="159" spans="2:18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</row>
    <row r="160" spans="2:18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</row>
    <row r="161" spans="2:18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</row>
    <row r="162" spans="2:18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</row>
    <row r="163" spans="2:18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</row>
    <row r="164" spans="2:18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</row>
    <row r="165" spans="2:18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</row>
    <row r="166" spans="2:18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</row>
    <row r="167" spans="2:18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</row>
    <row r="168" spans="2:18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</row>
    <row r="169" spans="2:18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</row>
    <row r="170" spans="2:18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</row>
    <row r="171" spans="2:18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</row>
    <row r="172" spans="2:18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</row>
    <row r="173" spans="2:18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</row>
    <row r="174" spans="2:18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</row>
    <row r="175" spans="2:18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</row>
    <row r="176" spans="2:18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</row>
    <row r="177" spans="2:18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</row>
    <row r="178" spans="2:18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</row>
    <row r="179" spans="2:18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</row>
    <row r="180" spans="2:18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</row>
    <row r="181" spans="2:18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</row>
    <row r="182" spans="2:18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</row>
    <row r="183" spans="2:18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</row>
    <row r="184" spans="2:18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</row>
    <row r="185" spans="2:18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</row>
    <row r="186" spans="2:18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</row>
    <row r="187" spans="2:18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</row>
    <row r="188" spans="2:18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</row>
    <row r="189" spans="2:18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</row>
    <row r="190" spans="2:18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</row>
    <row r="191" spans="2:18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</row>
    <row r="192" spans="2:18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</row>
    <row r="193" spans="2:18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</row>
    <row r="194" spans="2:18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</row>
    <row r="195" spans="2:18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</row>
    <row r="196" spans="2:18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</row>
    <row r="197" spans="2:18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</row>
    <row r="198" spans="2:18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</row>
    <row r="199" spans="2:18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</row>
    <row r="200" spans="2:18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</row>
    <row r="201" spans="2:18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</row>
    <row r="202" spans="2:18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</row>
    <row r="203" spans="2:18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</row>
    <row r="204" spans="2:18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</row>
    <row r="205" spans="2:18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</row>
    <row r="206" spans="2:18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</row>
    <row r="207" spans="2:18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</row>
    <row r="208" spans="2:18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</row>
    <row r="209" spans="2:18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</row>
    <row r="210" spans="2:18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</row>
    <row r="211" spans="2:18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</row>
    <row r="212" spans="2:18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</row>
    <row r="213" spans="2:18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</row>
    <row r="214" spans="2:18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</row>
    <row r="215" spans="2:18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</row>
    <row r="216" spans="2:18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</row>
    <row r="217" spans="2:18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</row>
    <row r="218" spans="2:18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</row>
    <row r="219" spans="2:18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</row>
    <row r="220" spans="2:18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</row>
    <row r="221" spans="2:18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</row>
    <row r="222" spans="2:18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</row>
    <row r="223" spans="2:18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</row>
    <row r="224" spans="2:18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</row>
    <row r="225" spans="2:18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</row>
    <row r="226" spans="2:18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</row>
    <row r="227" spans="2:18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</row>
    <row r="228" spans="2:18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</row>
    <row r="229" spans="2:18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</row>
    <row r="230" spans="2:18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</row>
    <row r="231" spans="2:18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</row>
    <row r="232" spans="2:18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</row>
    <row r="233" spans="2:18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</row>
    <row r="234" spans="2:18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</row>
    <row r="235" spans="2:18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</row>
    <row r="236" spans="2:18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</row>
    <row r="237" spans="2:18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</row>
    <row r="238" spans="2:18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</row>
    <row r="239" spans="2:18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</row>
    <row r="240" spans="2:18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</row>
    <row r="241" spans="2:18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</row>
    <row r="242" spans="2:18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</row>
    <row r="243" spans="2:18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</row>
    <row r="244" spans="2:18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</row>
    <row r="245" spans="2:18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</row>
    <row r="246" spans="2:18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</row>
    <row r="247" spans="2:18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</row>
    <row r="248" spans="2:18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</row>
    <row r="249" spans="2:18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</row>
    <row r="250" spans="2:18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</row>
    <row r="251" spans="2:18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</row>
    <row r="252" spans="2:18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</row>
    <row r="253" spans="2:18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</row>
    <row r="254" spans="2:18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</row>
    <row r="255" spans="2:18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</row>
    <row r="256" spans="2:18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</row>
    <row r="257" spans="2:18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</row>
    <row r="258" spans="2:18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</row>
    <row r="259" spans="2:18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</row>
    <row r="260" spans="2:18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</row>
    <row r="261" spans="2:18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</row>
    <row r="262" spans="2:18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</row>
    <row r="263" spans="2:18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</row>
    <row r="264" spans="2:18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</row>
    <row r="265" spans="2:18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</row>
    <row r="266" spans="2:18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</row>
    <row r="267" spans="2:18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</row>
    <row r="268" spans="2:18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</row>
    <row r="269" spans="2:18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</row>
    <row r="270" spans="2:18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</row>
    <row r="271" spans="2:18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</row>
    <row r="272" spans="2:18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</row>
    <row r="273" spans="2:18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</row>
    <row r="274" spans="2:18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</row>
    <row r="275" spans="2:18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</row>
    <row r="276" spans="2:18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</row>
    <row r="277" spans="2:18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</row>
    <row r="278" spans="2:18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</row>
    <row r="279" spans="2:18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</row>
    <row r="280" spans="2:18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</row>
    <row r="281" spans="2:18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</row>
    <row r="282" spans="2:18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</row>
    <row r="283" spans="2:18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</row>
    <row r="284" spans="2:18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</row>
    <row r="285" spans="2:18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</row>
    <row r="286" spans="2:18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</row>
    <row r="287" spans="2:18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</row>
    <row r="288" spans="2:18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</row>
    <row r="289" spans="2:18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</row>
    <row r="290" spans="2:18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</row>
    <row r="291" spans="2:18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</row>
    <row r="292" spans="2:18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</row>
    <row r="293" spans="2:18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</row>
    <row r="294" spans="2:18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</row>
    <row r="295" spans="2:18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</row>
    <row r="296" spans="2:18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</row>
    <row r="297" spans="2:18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</row>
    <row r="298" spans="2:18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</row>
    <row r="299" spans="2:18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</row>
    <row r="300" spans="2:18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</row>
    <row r="301" spans="2:18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</row>
    <row r="302" spans="2:18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</row>
    <row r="303" spans="2:18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</row>
    <row r="304" spans="2:18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</row>
    <row r="305" spans="2:18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</row>
    <row r="306" spans="2:18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</row>
    <row r="307" spans="2:18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</row>
    <row r="308" spans="2:18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</row>
    <row r="309" spans="2:18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</row>
    <row r="310" spans="2:18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</row>
    <row r="311" spans="2:18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</row>
    <row r="312" spans="2:18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</row>
    <row r="313" spans="2:18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</row>
    <row r="314" spans="2:18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</row>
    <row r="315" spans="2:18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</row>
    <row r="316" spans="2:18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</row>
    <row r="317" spans="2:18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</row>
    <row r="318" spans="2:18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</row>
    <row r="319" spans="2:18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</row>
    <row r="320" spans="2:18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</row>
    <row r="321" spans="2:18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</row>
    <row r="322" spans="2:18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</row>
    <row r="323" spans="2:18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</row>
    <row r="324" spans="2:18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</row>
    <row r="325" spans="2:18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</row>
    <row r="326" spans="2:18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</row>
    <row r="327" spans="2:18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</row>
    <row r="328" spans="2:18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</row>
    <row r="329" spans="2:18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</row>
    <row r="330" spans="2:18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</row>
    <row r="331" spans="2:18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</row>
    <row r="332" spans="2:18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</row>
    <row r="333" spans="2:18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</row>
    <row r="334" spans="2:18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</row>
    <row r="335" spans="2:18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</row>
    <row r="336" spans="2:18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</row>
    <row r="337" spans="2:18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</row>
    <row r="338" spans="2:18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</row>
    <row r="339" spans="2:18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</row>
    <row r="340" spans="2:18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</row>
    <row r="341" spans="2:18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</row>
    <row r="342" spans="2:18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</row>
    <row r="343" spans="2:18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</row>
    <row r="344" spans="2:18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</row>
    <row r="345" spans="2:18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</row>
    <row r="346" spans="2:18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</row>
    <row r="347" spans="2:18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</row>
    <row r="348" spans="2:18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</row>
    <row r="349" spans="2:18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</row>
    <row r="350" spans="2:18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</row>
    <row r="351" spans="2:18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</row>
    <row r="352" spans="2:18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</row>
    <row r="353" spans="2:18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</row>
    <row r="354" spans="2:18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</row>
    <row r="355" spans="2:18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</row>
    <row r="356" spans="2:18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</row>
    <row r="357" spans="2:18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</row>
    <row r="358" spans="2:18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</row>
    <row r="359" spans="2:18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</row>
    <row r="360" spans="2:18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</row>
    <row r="361" spans="2:18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</row>
    <row r="362" spans="2:18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</row>
    <row r="363" spans="2:18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</row>
    <row r="364" spans="2:18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</row>
    <row r="365" spans="2:18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</row>
    <row r="366" spans="2:18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</row>
    <row r="367" spans="2:18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</row>
    <row r="368" spans="2:18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</row>
    <row r="369" spans="2:18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</row>
    <row r="370" spans="2:18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</row>
    <row r="371" spans="2:18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</row>
    <row r="372" spans="2:18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</row>
    <row r="373" spans="2:18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</row>
    <row r="374" spans="2:18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</row>
    <row r="375" spans="2:18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</row>
    <row r="376" spans="2:18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</row>
    <row r="377" spans="2:18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</row>
    <row r="378" spans="2:18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</row>
    <row r="379" spans="2:18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</row>
    <row r="380" spans="2:18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</row>
    <row r="381" spans="2:18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</row>
    <row r="382" spans="2:18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</row>
    <row r="383" spans="2:18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</row>
    <row r="384" spans="2:18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</row>
    <row r="385" spans="2:18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</row>
    <row r="386" spans="2:18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</row>
    <row r="387" spans="2:18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</row>
    <row r="388" spans="2:18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</row>
    <row r="389" spans="2:18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</row>
    <row r="390" spans="2:18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</row>
    <row r="391" spans="2:18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</row>
    <row r="392" spans="2:18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</row>
    <row r="393" spans="2:18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</row>
    <row r="394" spans="2:18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</row>
    <row r="395" spans="2:18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</row>
    <row r="396" spans="2:18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</row>
    <row r="397" spans="2:18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</row>
    <row r="398" spans="2:18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</row>
    <row r="399" spans="2:18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</row>
    <row r="400" spans="2:18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</row>
    <row r="401" spans="2:18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</row>
    <row r="402" spans="2:18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</row>
    <row r="403" spans="2:18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</row>
    <row r="404" spans="2:18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</row>
    <row r="405" spans="2:18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</row>
    <row r="406" spans="2:18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</row>
    <row r="407" spans="2:18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</row>
    <row r="408" spans="2:18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</row>
    <row r="409" spans="2:18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</row>
    <row r="410" spans="2:18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</row>
    <row r="411" spans="2:18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</row>
    <row r="412" spans="2:18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</row>
    <row r="413" spans="2:18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</row>
    <row r="414" spans="2:18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</row>
    <row r="415" spans="2:18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</row>
    <row r="416" spans="2:18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</row>
    <row r="417" spans="2:18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</row>
    <row r="418" spans="2:18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</row>
    <row r="419" spans="2:18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</row>
    <row r="420" spans="2:18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</row>
    <row r="421" spans="2:18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</row>
    <row r="422" spans="2:18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</row>
    <row r="423" spans="2:18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</row>
    <row r="424" spans="2:18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</row>
    <row r="425" spans="2:18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</row>
    <row r="426" spans="2:18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</row>
    <row r="427" spans="2:18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</row>
    <row r="428" spans="2:18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</row>
    <row r="429" spans="2:18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</row>
    <row r="430" spans="2:18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</row>
    <row r="431" spans="2:18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</row>
    <row r="432" spans="2:18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</row>
    <row r="433" spans="2:18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</row>
    <row r="434" spans="2:18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</row>
    <row r="435" spans="2:18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</row>
    <row r="436" spans="2:18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</row>
    <row r="437" spans="2:18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</row>
    <row r="438" spans="2:18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</row>
    <row r="439" spans="2:18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</row>
    <row r="440" spans="2:18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</row>
    <row r="441" spans="2:18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</row>
    <row r="442" spans="2:18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</row>
    <row r="443" spans="2:18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</row>
    <row r="444" spans="2:18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</row>
    <row r="445" spans="2:18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</row>
    <row r="446" spans="2:18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</row>
    <row r="447" spans="2:18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</row>
    <row r="448" spans="2:18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</row>
    <row r="449" spans="2:18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</row>
    <row r="450" spans="2:18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</row>
    <row r="451" spans="2:18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</row>
    <row r="452" spans="2:18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</row>
    <row r="453" spans="2:18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</row>
    <row r="454" spans="2:18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</row>
    <row r="455" spans="2:18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</row>
    <row r="456" spans="2:18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</row>
    <row r="457" spans="2:18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</row>
    <row r="458" spans="2:18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</row>
    <row r="459" spans="2:18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</row>
    <row r="460" spans="2:18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</row>
    <row r="461" spans="2:18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</row>
    <row r="462" spans="2:18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</row>
    <row r="463" spans="2:18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</row>
    <row r="464" spans="2:18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</row>
    <row r="465" spans="2:18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</row>
    <row r="466" spans="2:18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</row>
    <row r="467" spans="2:18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</row>
    <row r="468" spans="2:18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</row>
    <row r="469" spans="2:18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</row>
    <row r="470" spans="2:18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</row>
    <row r="471" spans="2:18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</row>
    <row r="472" spans="2:18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</row>
    <row r="473" spans="2:18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</row>
    <row r="474" spans="2:18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</row>
    <row r="475" spans="2:18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</row>
    <row r="476" spans="2:18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</row>
    <row r="477" spans="2:18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</row>
    <row r="478" spans="2:18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</row>
    <row r="479" spans="2:18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</row>
    <row r="480" spans="2:18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</row>
    <row r="481" spans="2:18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</row>
    <row r="482" spans="2:18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</row>
    <row r="483" spans="2:18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</row>
    <row r="484" spans="2:18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</row>
    <row r="485" spans="2:18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</row>
    <row r="486" spans="2:18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</row>
    <row r="487" spans="2:18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</row>
    <row r="488" spans="2:18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</row>
    <row r="489" spans="2:18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</row>
    <row r="490" spans="2:18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</row>
    <row r="491" spans="2:18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</row>
    <row r="492" spans="2:18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</row>
    <row r="493" spans="2:18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</row>
    <row r="494" spans="2:18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</row>
    <row r="495" spans="2:18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</row>
    <row r="496" spans="2:18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</row>
    <row r="497" spans="2:18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</row>
    <row r="498" spans="2:18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</row>
    <row r="499" spans="2:18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</row>
    <row r="500" spans="2:18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</row>
    <row r="501" spans="2:18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</row>
    <row r="502" spans="2:18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</row>
    <row r="503" spans="2:18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</row>
    <row r="504" spans="2:18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</row>
    <row r="505" spans="2:18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</row>
    <row r="506" spans="2:18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</row>
    <row r="507" spans="2:18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</row>
    <row r="508" spans="2:18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</row>
    <row r="509" spans="2:18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</row>
    <row r="510" spans="2:18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</row>
    <row r="511" spans="2:18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A1:B1048576 N32:N1048576 J1:M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F18" sqref="F18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134</v>
      </c>
      <c r="C1" s="46" t="s" vm="1">
        <v>213</v>
      </c>
    </row>
    <row r="2" spans="2:16">
      <c r="B2" s="46" t="s">
        <v>133</v>
      </c>
      <c r="C2" s="46" t="s">
        <v>2371</v>
      </c>
    </row>
    <row r="3" spans="2:16">
      <c r="B3" s="46" t="s">
        <v>135</v>
      </c>
      <c r="C3" s="68" t="s">
        <v>2384</v>
      </c>
    </row>
    <row r="4" spans="2:16">
      <c r="B4" s="46" t="s">
        <v>136</v>
      </c>
      <c r="C4" s="68">
        <v>14244</v>
      </c>
    </row>
    <row r="6" spans="2:16" ht="26.25" customHeight="1">
      <c r="B6" s="132" t="s">
        <v>174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2:16" s="3" customFormat="1" ht="63">
      <c r="B7" s="21" t="s">
        <v>104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92</v>
      </c>
      <c r="H7" s="29" t="s">
        <v>17</v>
      </c>
      <c r="I7" s="29" t="s">
        <v>91</v>
      </c>
      <c r="J7" s="29" t="s">
        <v>16</v>
      </c>
      <c r="K7" s="29" t="s">
        <v>169</v>
      </c>
      <c r="L7" s="29" t="s">
        <v>189</v>
      </c>
      <c r="M7" s="29" t="s">
        <v>170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196</v>
      </c>
      <c r="M8" s="31" t="s">
        <v>192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2382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09">
        <v>0</v>
      </c>
      <c r="N10" s="89"/>
      <c r="O10" s="110">
        <f>IFERROR(M10/$M$10,0)</f>
        <v>0</v>
      </c>
      <c r="P10" s="110">
        <f>M10/'סכום נכסי הקרן'!$C$42</f>
        <v>0</v>
      </c>
    </row>
    <row r="11" spans="2:16" ht="20.25" customHeight="1">
      <c r="B11" s="111" t="s">
        <v>204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1" t="s">
        <v>100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1" t="s">
        <v>195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2:16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2:16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16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16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2:16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2:16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2:16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2:16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2:16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2:16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2:16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2:16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2:16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2:16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16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2:16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2:16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16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16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2:16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2:16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2:16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2:16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2:16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2:16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2:16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2:16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2:16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2:16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2:16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2:16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2:16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2:16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2:16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16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2:16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2:16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2:16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2:16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2:16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2:16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2:16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2:16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2:16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2:16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2:16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16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2:16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2:16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16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16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2:16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2:16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2:16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2:16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2:16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2:16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2:16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2:16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2:16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2:16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16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16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2:16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2:16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2:16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2:16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2:16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2:16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2:16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2:16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2:16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16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16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16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16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2:16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2:16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2:16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2:16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2:16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2:16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16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16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2:16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2:16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2:16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2:16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2:16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2:16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2:16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2:16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2:16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2:16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2:16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2:16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16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2:16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2:16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16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16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2:16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2:16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2:16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2:16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2:16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2:16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2:16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2:16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2:16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2:16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2:16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2:16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2:16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2:16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2:16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2:16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2:16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2:16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2:16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2:16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2:16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2:16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2:16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2:16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2:16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2:16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2:16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2:16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2:16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2:16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2:16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2:16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2:16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2:16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2:16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2:16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2:16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2:16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2:16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2:16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2:16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2:16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2:16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2:16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2:16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2:16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2:16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2:16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2:16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2:16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2:16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2:16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2:16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2:16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2:16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2:16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2:16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2:16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2:16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2:16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2:16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2:16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2:16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2:16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2:16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2:16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2:16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2:16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2:16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2:16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2:16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2:16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2:16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2:16">
      <c r="B397" s="112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2:16">
      <c r="B398" s="112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2:16">
      <c r="B399" s="113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2:16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2:16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2:16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2:16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2:16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2:16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2:16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2:16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2:16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2:16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2:16">
      <c r="B410" s="95"/>
      <c r="C410" s="95"/>
      <c r="D410" s="95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2:16">
      <c r="B411" s="95"/>
      <c r="C411" s="95"/>
      <c r="D411" s="95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  <row r="412" spans="2:16">
      <c r="B412" s="95"/>
      <c r="C412" s="95"/>
      <c r="D412" s="95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</row>
    <row r="413" spans="2:16">
      <c r="B413" s="95"/>
      <c r="C413" s="95"/>
      <c r="D413" s="95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</row>
    <row r="414" spans="2:16">
      <c r="B414" s="95"/>
      <c r="C414" s="95"/>
      <c r="D414" s="95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</row>
    <row r="415" spans="2:16">
      <c r="B415" s="95"/>
      <c r="C415" s="95"/>
      <c r="D415" s="95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</row>
    <row r="416" spans="2:16">
      <c r="B416" s="95"/>
      <c r="C416" s="95"/>
      <c r="D416" s="95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</row>
    <row r="417" spans="2:16">
      <c r="B417" s="95"/>
      <c r="C417" s="95"/>
      <c r="D417" s="95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</row>
    <row r="418" spans="2:16">
      <c r="B418" s="95"/>
      <c r="C418" s="95"/>
      <c r="D418" s="95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</row>
    <row r="419" spans="2:16">
      <c r="B419" s="95"/>
      <c r="C419" s="95"/>
      <c r="D419" s="95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</row>
    <row r="420" spans="2:16">
      <c r="B420" s="95"/>
      <c r="C420" s="95"/>
      <c r="D420" s="95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</row>
    <row r="421" spans="2:16">
      <c r="B421" s="95"/>
      <c r="C421" s="95"/>
      <c r="D421" s="95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</row>
    <row r="422" spans="2:16">
      <c r="B422" s="95"/>
      <c r="C422" s="95"/>
      <c r="D422" s="95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</row>
    <row r="423" spans="2:16">
      <c r="B423" s="95"/>
      <c r="C423" s="95"/>
      <c r="D423" s="95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</row>
    <row r="424" spans="2:16">
      <c r="B424" s="95"/>
      <c r="C424" s="95"/>
      <c r="D424" s="95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</row>
    <row r="425" spans="2:16">
      <c r="B425" s="95"/>
      <c r="C425" s="95"/>
      <c r="D425" s="95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</row>
    <row r="426" spans="2:16">
      <c r="B426" s="95"/>
      <c r="C426" s="95"/>
      <c r="D426" s="95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</row>
    <row r="427" spans="2:16">
      <c r="B427" s="95"/>
      <c r="C427" s="95"/>
      <c r="D427" s="95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</row>
    <row r="428" spans="2:16">
      <c r="B428" s="95"/>
      <c r="C428" s="95"/>
      <c r="D428" s="95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</row>
    <row r="429" spans="2:16">
      <c r="B429" s="95"/>
      <c r="C429" s="95"/>
      <c r="D429" s="95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</row>
    <row r="430" spans="2:16">
      <c r="B430" s="95"/>
      <c r="C430" s="95"/>
      <c r="D430" s="95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</row>
    <row r="431" spans="2:16">
      <c r="B431" s="95"/>
      <c r="C431" s="95"/>
      <c r="D431" s="95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</row>
    <row r="432" spans="2:16">
      <c r="B432" s="95"/>
      <c r="C432" s="95"/>
      <c r="D432" s="95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</row>
    <row r="433" spans="2:16">
      <c r="B433" s="95"/>
      <c r="C433" s="95"/>
      <c r="D433" s="95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</row>
    <row r="434" spans="2:16">
      <c r="B434" s="95"/>
      <c r="C434" s="95"/>
      <c r="D434" s="95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</row>
    <row r="435" spans="2:16">
      <c r="B435" s="95"/>
      <c r="C435" s="95"/>
      <c r="D435" s="95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</row>
    <row r="436" spans="2:16">
      <c r="B436" s="95"/>
      <c r="C436" s="95"/>
      <c r="D436" s="95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</row>
    <row r="437" spans="2:16">
      <c r="B437" s="95"/>
      <c r="C437" s="95"/>
      <c r="D437" s="95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</row>
    <row r="438" spans="2:16">
      <c r="B438" s="95"/>
      <c r="C438" s="95"/>
      <c r="D438" s="95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</row>
    <row r="439" spans="2:16">
      <c r="B439" s="95"/>
      <c r="C439" s="95"/>
      <c r="D439" s="95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</row>
    <row r="440" spans="2:16">
      <c r="B440" s="95"/>
      <c r="C440" s="95"/>
      <c r="D440" s="95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</row>
    <row r="441" spans="2:16">
      <c r="B441" s="95"/>
      <c r="C441" s="95"/>
      <c r="D441" s="95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</row>
    <row r="442" spans="2:16">
      <c r="B442" s="95"/>
      <c r="C442" s="95"/>
      <c r="D442" s="95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</row>
    <row r="443" spans="2:16">
      <c r="B443" s="95"/>
      <c r="C443" s="95"/>
      <c r="D443" s="95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</row>
    <row r="444" spans="2:16">
      <c r="B444" s="95"/>
      <c r="C444" s="95"/>
      <c r="D444" s="95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</row>
    <row r="445" spans="2:16">
      <c r="B445" s="95"/>
      <c r="C445" s="95"/>
      <c r="D445" s="95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</row>
    <row r="446" spans="2:16">
      <c r="B446" s="95"/>
      <c r="C446" s="95"/>
      <c r="D446" s="95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</row>
    <row r="447" spans="2:16">
      <c r="B447" s="95"/>
      <c r="C447" s="95"/>
      <c r="D447" s="95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</row>
    <row r="448" spans="2:16">
      <c r="B448" s="95"/>
      <c r="C448" s="95"/>
      <c r="D448" s="95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</row>
    <row r="449" spans="2:16">
      <c r="B449" s="95"/>
      <c r="C449" s="95"/>
      <c r="D449" s="95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</row>
    <row r="450" spans="2:16">
      <c r="B450" s="95"/>
      <c r="C450" s="95"/>
      <c r="D450" s="95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</row>
    <row r="451" spans="2:16">
      <c r="B451" s="95"/>
      <c r="C451" s="95"/>
      <c r="D451" s="95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</row>
    <row r="452" spans="2:16">
      <c r="B452" s="95"/>
      <c r="C452" s="95"/>
      <c r="D452" s="95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</row>
    <row r="453" spans="2:16">
      <c r="B453" s="95"/>
      <c r="C453" s="95"/>
      <c r="D453" s="95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</row>
    <row r="454" spans="2:16">
      <c r="B454" s="95"/>
      <c r="C454" s="95"/>
      <c r="D454" s="95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</row>
    <row r="455" spans="2:16">
      <c r="B455" s="95"/>
      <c r="C455" s="95"/>
      <c r="D455" s="95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</row>
    <row r="456" spans="2:16">
      <c r="B456" s="95"/>
      <c r="C456" s="95"/>
      <c r="D456" s="95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</row>
    <row r="457" spans="2:16">
      <c r="B457" s="95"/>
      <c r="C457" s="95"/>
      <c r="D457" s="95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</row>
    <row r="458" spans="2:16">
      <c r="B458" s="95"/>
      <c r="C458" s="95"/>
      <c r="D458" s="95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</row>
    <row r="459" spans="2:16">
      <c r="B459" s="95"/>
      <c r="C459" s="95"/>
      <c r="D459" s="95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</row>
    <row r="460" spans="2:16">
      <c r="B460" s="95"/>
      <c r="C460" s="95"/>
      <c r="D460" s="95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</row>
    <row r="461" spans="2:16">
      <c r="B461" s="95"/>
      <c r="C461" s="95"/>
      <c r="D461" s="95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</row>
    <row r="462" spans="2:16">
      <c r="B462" s="95"/>
      <c r="C462" s="95"/>
      <c r="D462" s="95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</row>
    <row r="463" spans="2:16">
      <c r="B463" s="95"/>
      <c r="C463" s="95"/>
      <c r="D463" s="95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134</v>
      </c>
      <c r="C1" s="46" t="s" vm="1">
        <v>213</v>
      </c>
    </row>
    <row r="2" spans="2:20">
      <c r="B2" s="46" t="s">
        <v>133</v>
      </c>
      <c r="C2" s="46" t="s">
        <v>2371</v>
      </c>
    </row>
    <row r="3" spans="2:20">
      <c r="B3" s="46" t="s">
        <v>135</v>
      </c>
      <c r="C3" s="68" t="s">
        <v>2384</v>
      </c>
    </row>
    <row r="4" spans="2:20">
      <c r="B4" s="46" t="s">
        <v>136</v>
      </c>
      <c r="C4" s="68">
        <v>14244</v>
      </c>
    </row>
    <row r="6" spans="2:20" ht="26.25" customHeight="1">
      <c r="B6" s="138" t="s">
        <v>161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</row>
    <row r="7" spans="2:20" ht="26.25" customHeight="1">
      <c r="B7" s="138" t="s">
        <v>78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</row>
    <row r="8" spans="2:20" s="3" customFormat="1" ht="63">
      <c r="B8" s="36" t="s">
        <v>103</v>
      </c>
      <c r="C8" s="12" t="s">
        <v>40</v>
      </c>
      <c r="D8" s="12" t="s">
        <v>107</v>
      </c>
      <c r="E8" s="12" t="s">
        <v>177</v>
      </c>
      <c r="F8" s="12" t="s">
        <v>105</v>
      </c>
      <c r="G8" s="12" t="s">
        <v>58</v>
      </c>
      <c r="H8" s="12" t="s">
        <v>14</v>
      </c>
      <c r="I8" s="12" t="s">
        <v>59</v>
      </c>
      <c r="J8" s="12" t="s">
        <v>92</v>
      </c>
      <c r="K8" s="12" t="s">
        <v>17</v>
      </c>
      <c r="L8" s="12" t="s">
        <v>91</v>
      </c>
      <c r="M8" s="12" t="s">
        <v>16</v>
      </c>
      <c r="N8" s="12" t="s">
        <v>18</v>
      </c>
      <c r="O8" s="12" t="s">
        <v>189</v>
      </c>
      <c r="P8" s="12" t="s">
        <v>188</v>
      </c>
      <c r="Q8" s="12" t="s">
        <v>54</v>
      </c>
      <c r="R8" s="12" t="s">
        <v>53</v>
      </c>
      <c r="S8" s="12" t="s">
        <v>137</v>
      </c>
      <c r="T8" s="37" t="s">
        <v>139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196</v>
      </c>
      <c r="P9" s="15"/>
      <c r="Q9" s="15" t="s">
        <v>192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101</v>
      </c>
      <c r="R10" s="18" t="s">
        <v>102</v>
      </c>
      <c r="S10" s="43" t="s">
        <v>140</v>
      </c>
      <c r="T10" s="60" t="s">
        <v>178</v>
      </c>
    </row>
    <row r="11" spans="2:20" s="4" customFormat="1" ht="18" customHeight="1">
      <c r="B11" s="108" t="s">
        <v>2372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09">
        <v>0</v>
      </c>
      <c r="R11" s="89"/>
      <c r="S11" s="110">
        <v>0</v>
      </c>
      <c r="T11" s="110">
        <v>0</v>
      </c>
    </row>
    <row r="12" spans="2:20">
      <c r="B12" s="111" t="s">
        <v>204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2:20">
      <c r="B13" s="111" t="s">
        <v>100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2:20">
      <c r="B14" s="111" t="s">
        <v>187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2:20">
      <c r="B15" s="111" t="s">
        <v>195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2:20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2:20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2:20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2:20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2:20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2:20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2:20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2:20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2:20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2:20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2:20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2:20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2:20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2:20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2:20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2:20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2:20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2:20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2:20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2:20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2:20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2:20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2:20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2:20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2:20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2:20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2:20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2:20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2:20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2:20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2:20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2:20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2:20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2:20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2:20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2:20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2:20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2:20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2:20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2:20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2:20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2:20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2:20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2:20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2:20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2:20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2:20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2:20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2:20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2:20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2:20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2:20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2:20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2:20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2:20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</row>
    <row r="71" spans="2:20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</row>
    <row r="72" spans="2:20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73" spans="2:20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2:20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</row>
    <row r="75" spans="2:20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</row>
    <row r="76" spans="2:20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</row>
    <row r="77" spans="2:20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</row>
    <row r="78" spans="2:20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</row>
    <row r="79" spans="2:20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2:20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  <row r="81" spans="2:20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</row>
    <row r="82" spans="2:20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2:20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2:20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2:20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2:20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2:20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2:20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2:20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2:20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2:20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2:20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2:20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2:20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2:20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2:20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2:20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2:20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2:20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2:20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2:20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>
      <selection activeCell="R11" sqref="R11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7.855468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9" style="1" bestFit="1" customWidth="1"/>
    <col min="16" max="16" width="11.85546875" style="1" bestFit="1" customWidth="1"/>
    <col min="17" max="17" width="8.85546875" style="1" bestFit="1" customWidth="1"/>
    <col min="18" max="18" width="7.28515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134</v>
      </c>
      <c r="C1" s="46" t="s" vm="1">
        <v>213</v>
      </c>
    </row>
    <row r="2" spans="2:21">
      <c r="B2" s="46" t="s">
        <v>133</v>
      </c>
      <c r="C2" s="46" t="s">
        <v>2371</v>
      </c>
    </row>
    <row r="3" spans="2:21">
      <c r="B3" s="46" t="s">
        <v>135</v>
      </c>
      <c r="C3" s="68" t="s">
        <v>2384</v>
      </c>
    </row>
    <row r="4" spans="2:21">
      <c r="B4" s="46" t="s">
        <v>136</v>
      </c>
      <c r="C4" s="68">
        <v>14244</v>
      </c>
    </row>
    <row r="6" spans="2:21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</row>
    <row r="7" spans="2:21" ht="26.25" customHeight="1">
      <c r="B7" s="132" t="s">
        <v>79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</row>
    <row r="8" spans="2:21" s="3" customFormat="1" ht="78.75">
      <c r="B8" s="21" t="s">
        <v>103</v>
      </c>
      <c r="C8" s="29" t="s">
        <v>40</v>
      </c>
      <c r="D8" s="29" t="s">
        <v>107</v>
      </c>
      <c r="E8" s="29" t="s">
        <v>177</v>
      </c>
      <c r="F8" s="29" t="s">
        <v>105</v>
      </c>
      <c r="G8" s="29" t="s">
        <v>58</v>
      </c>
      <c r="H8" s="29" t="s">
        <v>14</v>
      </c>
      <c r="I8" s="29" t="s">
        <v>59</v>
      </c>
      <c r="J8" s="29" t="s">
        <v>92</v>
      </c>
      <c r="K8" s="29" t="s">
        <v>17</v>
      </c>
      <c r="L8" s="29" t="s">
        <v>91</v>
      </c>
      <c r="M8" s="29" t="s">
        <v>16</v>
      </c>
      <c r="N8" s="29" t="s">
        <v>18</v>
      </c>
      <c r="O8" s="12" t="s">
        <v>189</v>
      </c>
      <c r="P8" s="29" t="s">
        <v>188</v>
      </c>
      <c r="Q8" s="29" t="s">
        <v>203</v>
      </c>
      <c r="R8" s="29" t="s">
        <v>54</v>
      </c>
      <c r="S8" s="12" t="s">
        <v>53</v>
      </c>
      <c r="T8" s="29" t="s">
        <v>137</v>
      </c>
      <c r="U8" s="13" t="s">
        <v>139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196</v>
      </c>
      <c r="P9" s="31"/>
      <c r="Q9" s="15" t="s">
        <v>192</v>
      </c>
      <c r="R9" s="31" t="s">
        <v>192</v>
      </c>
      <c r="S9" s="15" t="s">
        <v>19</v>
      </c>
      <c r="T9" s="31" t="s">
        <v>192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101</v>
      </c>
      <c r="R10" s="18" t="s">
        <v>102</v>
      </c>
      <c r="S10" s="18" t="s">
        <v>140</v>
      </c>
      <c r="T10" s="18" t="s">
        <v>178</v>
      </c>
      <c r="U10" s="19" t="s">
        <v>198</v>
      </c>
    </row>
    <row r="11" spans="2:21" s="4" customFormat="1" ht="18" customHeight="1">
      <c r="B11" s="75" t="s">
        <v>33</v>
      </c>
      <c r="C11" s="75"/>
      <c r="D11" s="76"/>
      <c r="E11" s="76"/>
      <c r="F11" s="75"/>
      <c r="G11" s="76"/>
      <c r="H11" s="75"/>
      <c r="I11" s="75"/>
      <c r="J11" s="99"/>
      <c r="K11" s="78">
        <v>4.626189652050253</v>
      </c>
      <c r="L11" s="76"/>
      <c r="M11" s="77"/>
      <c r="N11" s="77">
        <v>4.5004155880748097E-2</v>
      </c>
      <c r="O11" s="78"/>
      <c r="P11" s="100"/>
      <c r="Q11" s="78">
        <v>1.2414529200000004</v>
      </c>
      <c r="R11" s="78">
        <f>R12+R259</f>
        <v>181.27199278900005</v>
      </c>
      <c r="S11" s="79"/>
      <c r="T11" s="79">
        <f>IFERROR(R11/$R$11,0)</f>
        <v>1</v>
      </c>
      <c r="U11" s="79">
        <f>R11/'סכום נכסי הקרן'!$C$42</f>
        <v>0.25690938617633197</v>
      </c>
    </row>
    <row r="12" spans="2:21">
      <c r="B12" s="80" t="s">
        <v>183</v>
      </c>
      <c r="C12" s="81"/>
      <c r="D12" s="82"/>
      <c r="E12" s="82"/>
      <c r="F12" s="81"/>
      <c r="G12" s="82"/>
      <c r="H12" s="81"/>
      <c r="I12" s="81"/>
      <c r="J12" s="101"/>
      <c r="K12" s="84">
        <v>4.4829208713778534</v>
      </c>
      <c r="L12" s="82"/>
      <c r="M12" s="83"/>
      <c r="N12" s="83">
        <v>3.7537260695199304E-2</v>
      </c>
      <c r="O12" s="84"/>
      <c r="P12" s="102"/>
      <c r="Q12" s="84">
        <v>1.2414529200000004</v>
      </c>
      <c r="R12" s="84">
        <f>R13+R169+R251</f>
        <v>140.56511357300005</v>
      </c>
      <c r="S12" s="85"/>
      <c r="T12" s="85">
        <f t="shared" ref="T12:T13" si="0">IFERROR(R12/$R$11,0)</f>
        <v>0.77543756986561807</v>
      </c>
      <c r="U12" s="85">
        <f>R12/'סכום נכסי הקרן'!$C$42</f>
        <v>0.19921719009224245</v>
      </c>
    </row>
    <row r="13" spans="2:21">
      <c r="B13" s="86" t="s">
        <v>32</v>
      </c>
      <c r="C13" s="81"/>
      <c r="D13" s="82"/>
      <c r="E13" s="82"/>
      <c r="F13" s="81"/>
      <c r="G13" s="82"/>
      <c r="H13" s="81"/>
      <c r="I13" s="81"/>
      <c r="J13" s="101"/>
      <c r="K13" s="84">
        <v>4.5955420437569323</v>
      </c>
      <c r="L13" s="82"/>
      <c r="M13" s="83"/>
      <c r="N13" s="83">
        <v>3.285741070746831E-2</v>
      </c>
      <c r="O13" s="84"/>
      <c r="P13" s="102"/>
      <c r="Q13" s="84">
        <v>1.1393084310000001</v>
      </c>
      <c r="R13" s="84">
        <f>SUM(R14:R167)</f>
        <v>115.13566105500006</v>
      </c>
      <c r="S13" s="85"/>
      <c r="T13" s="85">
        <f t="shared" si="0"/>
        <v>0.63515416410199421</v>
      </c>
      <c r="U13" s="85">
        <f>R13/'סכום נכסי הקרן'!$C$42</f>
        <v>0.16317706642678456</v>
      </c>
    </row>
    <row r="14" spans="2:21">
      <c r="B14" s="87" t="s">
        <v>297</v>
      </c>
      <c r="C14" s="88">
        <v>6040372</v>
      </c>
      <c r="D14" s="90" t="s">
        <v>108</v>
      </c>
      <c r="E14" s="90" t="s">
        <v>298</v>
      </c>
      <c r="F14" s="89" t="s">
        <v>299</v>
      </c>
      <c r="G14" s="90" t="s">
        <v>300</v>
      </c>
      <c r="H14" s="89" t="s">
        <v>301</v>
      </c>
      <c r="I14" s="89" t="s">
        <v>119</v>
      </c>
      <c r="J14" s="103"/>
      <c r="K14" s="92">
        <v>1.98</v>
      </c>
      <c r="L14" s="90" t="s">
        <v>121</v>
      </c>
      <c r="M14" s="91">
        <v>8.3000000000000001E-3</v>
      </c>
      <c r="N14" s="91">
        <v>2.1052631578947368E-2</v>
      </c>
      <c r="O14" s="92">
        <v>1.7E-5</v>
      </c>
      <c r="P14" s="104">
        <v>107.6</v>
      </c>
      <c r="Q14" s="92"/>
      <c r="R14" s="92">
        <v>1.9000000000000005E-8</v>
      </c>
      <c r="S14" s="93">
        <v>5.5886197292741104E-15</v>
      </c>
      <c r="T14" s="93">
        <v>1.0481486802054378E-10</v>
      </c>
      <c r="U14" s="93">
        <v>2.6927923405311147E-11</v>
      </c>
    </row>
    <row r="15" spans="2:21">
      <c r="B15" s="87" t="s">
        <v>302</v>
      </c>
      <c r="C15" s="88">
        <v>2310217</v>
      </c>
      <c r="D15" s="90" t="s">
        <v>108</v>
      </c>
      <c r="E15" s="90" t="s">
        <v>298</v>
      </c>
      <c r="F15" s="89">
        <v>520032046</v>
      </c>
      <c r="G15" s="90" t="s">
        <v>300</v>
      </c>
      <c r="H15" s="89" t="s">
        <v>301</v>
      </c>
      <c r="I15" s="89" t="s">
        <v>119</v>
      </c>
      <c r="J15" s="103"/>
      <c r="K15" s="92">
        <v>1.2400000009668148</v>
      </c>
      <c r="L15" s="90" t="s">
        <v>121</v>
      </c>
      <c r="M15" s="91">
        <v>8.6E-3</v>
      </c>
      <c r="N15" s="91">
        <v>2.340000002454222E-2</v>
      </c>
      <c r="O15" s="92">
        <v>487.75606700000003</v>
      </c>
      <c r="P15" s="104">
        <v>110.27</v>
      </c>
      <c r="Q15" s="92"/>
      <c r="R15" s="92">
        <v>0.53784860200000018</v>
      </c>
      <c r="S15" s="93">
        <v>1.949970503939671E-7</v>
      </c>
      <c r="T15" s="93">
        <v>2.9670805386138939E-3</v>
      </c>
      <c r="U15" s="93">
        <v>7.6227083991103591E-4</v>
      </c>
    </row>
    <row r="16" spans="2:21">
      <c r="B16" s="87" t="s">
        <v>304</v>
      </c>
      <c r="C16" s="88">
        <v>2310282</v>
      </c>
      <c r="D16" s="90" t="s">
        <v>108</v>
      </c>
      <c r="E16" s="90" t="s">
        <v>298</v>
      </c>
      <c r="F16" s="89">
        <v>520032046</v>
      </c>
      <c r="G16" s="90" t="s">
        <v>300</v>
      </c>
      <c r="H16" s="89" t="s">
        <v>301</v>
      </c>
      <c r="I16" s="89" t="s">
        <v>119</v>
      </c>
      <c r="J16" s="103"/>
      <c r="K16" s="92">
        <v>2.9699999996687314</v>
      </c>
      <c r="L16" s="90" t="s">
        <v>121</v>
      </c>
      <c r="M16" s="91">
        <v>3.8E-3</v>
      </c>
      <c r="N16" s="91">
        <v>1.9899999997515488E-2</v>
      </c>
      <c r="O16" s="92">
        <v>2326.5527020000004</v>
      </c>
      <c r="P16" s="104">
        <v>103.8</v>
      </c>
      <c r="Q16" s="92"/>
      <c r="R16" s="92">
        <v>2.4149617400000007</v>
      </c>
      <c r="S16" s="93">
        <v>7.7551756733333342E-7</v>
      </c>
      <c r="T16" s="93">
        <v>1.3322310318566462E-2</v>
      </c>
      <c r="U16" s="93">
        <v>3.422626566393523E-3</v>
      </c>
    </row>
    <row r="17" spans="2:21">
      <c r="B17" s="87" t="s">
        <v>305</v>
      </c>
      <c r="C17" s="88">
        <v>2310381</v>
      </c>
      <c r="D17" s="90" t="s">
        <v>108</v>
      </c>
      <c r="E17" s="90" t="s">
        <v>298</v>
      </c>
      <c r="F17" s="89">
        <v>520032046</v>
      </c>
      <c r="G17" s="90" t="s">
        <v>300</v>
      </c>
      <c r="H17" s="89" t="s">
        <v>301</v>
      </c>
      <c r="I17" s="89" t="s">
        <v>119</v>
      </c>
      <c r="J17" s="103"/>
      <c r="K17" s="92">
        <v>6.9599999960849104</v>
      </c>
      <c r="L17" s="90" t="s">
        <v>121</v>
      </c>
      <c r="M17" s="91">
        <v>2E-3</v>
      </c>
      <c r="N17" s="91">
        <v>2.0099999948614448E-2</v>
      </c>
      <c r="O17" s="92">
        <v>125.33340600000001</v>
      </c>
      <c r="P17" s="104">
        <v>97.6</v>
      </c>
      <c r="Q17" s="92">
        <v>2.7715800000000006E-4</v>
      </c>
      <c r="R17" s="92">
        <v>0.12260256300000003</v>
      </c>
      <c r="S17" s="93">
        <v>1.3077194985037751E-7</v>
      </c>
      <c r="T17" s="93">
        <v>6.763458663066002E-4</v>
      </c>
      <c r="U17" s="93">
        <v>1.7375960135572813E-4</v>
      </c>
    </row>
    <row r="18" spans="2:21">
      <c r="B18" s="87" t="s">
        <v>306</v>
      </c>
      <c r="C18" s="88">
        <v>1158476</v>
      </c>
      <c r="D18" s="90" t="s">
        <v>108</v>
      </c>
      <c r="E18" s="90" t="s">
        <v>298</v>
      </c>
      <c r="F18" s="89" t="s">
        <v>307</v>
      </c>
      <c r="G18" s="90" t="s">
        <v>117</v>
      </c>
      <c r="H18" s="89" t="s">
        <v>308</v>
      </c>
      <c r="I18" s="89" t="s">
        <v>309</v>
      </c>
      <c r="J18" s="103"/>
      <c r="K18" s="92">
        <v>12.640000002717501</v>
      </c>
      <c r="L18" s="90" t="s">
        <v>121</v>
      </c>
      <c r="M18" s="91">
        <v>2.07E-2</v>
      </c>
      <c r="N18" s="91">
        <v>2.3600000006582765E-2</v>
      </c>
      <c r="O18" s="92">
        <v>2256.1157430000003</v>
      </c>
      <c r="P18" s="104">
        <v>105.04</v>
      </c>
      <c r="Q18" s="92"/>
      <c r="R18" s="92">
        <v>2.3698239790000004</v>
      </c>
      <c r="S18" s="93">
        <v>8.0410274622819519E-7</v>
      </c>
      <c r="T18" s="93">
        <v>1.3073304610042363E-2</v>
      </c>
      <c r="U18" s="93">
        <v>3.3586546626621942E-3</v>
      </c>
    </row>
    <row r="19" spans="2:21">
      <c r="B19" s="87" t="s">
        <v>310</v>
      </c>
      <c r="C19" s="88">
        <v>1171297</v>
      </c>
      <c r="D19" s="90" t="s">
        <v>108</v>
      </c>
      <c r="E19" s="90" t="s">
        <v>298</v>
      </c>
      <c r="F19" s="89" t="s">
        <v>311</v>
      </c>
      <c r="G19" s="90" t="s">
        <v>300</v>
      </c>
      <c r="H19" s="89" t="s">
        <v>308</v>
      </c>
      <c r="I19" s="89" t="s">
        <v>309</v>
      </c>
      <c r="J19" s="103"/>
      <c r="K19" s="92">
        <v>0.09</v>
      </c>
      <c r="L19" s="90" t="s">
        <v>121</v>
      </c>
      <c r="M19" s="91">
        <v>3.5499999999999997E-2</v>
      </c>
      <c r="N19" s="91">
        <v>0.03</v>
      </c>
      <c r="O19" s="92">
        <v>1.5000000000000002E-5</v>
      </c>
      <c r="P19" s="104">
        <v>123.1</v>
      </c>
      <c r="Q19" s="92"/>
      <c r="R19" s="92">
        <v>1.9000000000000005E-8</v>
      </c>
      <c r="S19" s="93">
        <v>2.1045727103564272E-13</v>
      </c>
      <c r="T19" s="93">
        <v>1.0481486802054378E-10</v>
      </c>
      <c r="U19" s="93">
        <v>2.6927923405311147E-11</v>
      </c>
    </row>
    <row r="20" spans="2:21">
      <c r="B20" s="87" t="s">
        <v>312</v>
      </c>
      <c r="C20" s="88">
        <v>1145564</v>
      </c>
      <c r="D20" s="90" t="s">
        <v>108</v>
      </c>
      <c r="E20" s="90" t="s">
        <v>298</v>
      </c>
      <c r="F20" s="89" t="s">
        <v>313</v>
      </c>
      <c r="G20" s="90" t="s">
        <v>314</v>
      </c>
      <c r="H20" s="89" t="s">
        <v>301</v>
      </c>
      <c r="I20" s="89" t="s">
        <v>119</v>
      </c>
      <c r="J20" s="103"/>
      <c r="K20" s="92">
        <v>2.39</v>
      </c>
      <c r="L20" s="90" t="s">
        <v>121</v>
      </c>
      <c r="M20" s="91">
        <v>8.3000000000000001E-3</v>
      </c>
      <c r="N20" s="91">
        <v>0.02</v>
      </c>
      <c r="O20" s="92">
        <v>1.5999999999999999E-5</v>
      </c>
      <c r="P20" s="104">
        <v>108.31</v>
      </c>
      <c r="Q20" s="92"/>
      <c r="R20" s="92">
        <v>1.7E-8</v>
      </c>
      <c r="S20" s="93">
        <v>1.1608673362259245E-14</v>
      </c>
      <c r="T20" s="93">
        <v>9.3781724018381257E-11</v>
      </c>
      <c r="U20" s="93">
        <v>2.4093405152120494E-11</v>
      </c>
    </row>
    <row r="21" spans="2:21">
      <c r="B21" s="87" t="s">
        <v>315</v>
      </c>
      <c r="C21" s="88">
        <v>6620496</v>
      </c>
      <c r="D21" s="90" t="s">
        <v>108</v>
      </c>
      <c r="E21" s="90" t="s">
        <v>298</v>
      </c>
      <c r="F21" s="89" t="s">
        <v>316</v>
      </c>
      <c r="G21" s="90" t="s">
        <v>300</v>
      </c>
      <c r="H21" s="89" t="s">
        <v>301</v>
      </c>
      <c r="I21" s="89" t="s">
        <v>119</v>
      </c>
      <c r="J21" s="103"/>
      <c r="K21" s="92">
        <v>4.3099999999999996</v>
      </c>
      <c r="L21" s="90" t="s">
        <v>121</v>
      </c>
      <c r="M21" s="91">
        <v>1E-3</v>
      </c>
      <c r="N21" s="91">
        <v>1.8750000000000003E-2</v>
      </c>
      <c r="O21" s="92">
        <v>7.9999999999999996E-6</v>
      </c>
      <c r="P21" s="104">
        <v>99.3</v>
      </c>
      <c r="Q21" s="92"/>
      <c r="R21" s="92">
        <v>7.9999999999999988E-9</v>
      </c>
      <c r="S21" s="93">
        <v>2.6955238669769751E-15</v>
      </c>
      <c r="T21" s="93">
        <v>4.4132576008649997E-11</v>
      </c>
      <c r="U21" s="93">
        <v>1.1338073012762585E-11</v>
      </c>
    </row>
    <row r="22" spans="2:21">
      <c r="B22" s="87" t="s">
        <v>317</v>
      </c>
      <c r="C22" s="88">
        <v>1940535</v>
      </c>
      <c r="D22" s="90" t="s">
        <v>108</v>
      </c>
      <c r="E22" s="90" t="s">
        <v>298</v>
      </c>
      <c r="F22" s="89">
        <v>520032640</v>
      </c>
      <c r="G22" s="90" t="s">
        <v>300</v>
      </c>
      <c r="H22" s="89" t="s">
        <v>301</v>
      </c>
      <c r="I22" s="89" t="s">
        <v>119</v>
      </c>
      <c r="J22" s="103"/>
      <c r="K22" s="92">
        <v>0.11</v>
      </c>
      <c r="L22" s="90" t="s">
        <v>121</v>
      </c>
      <c r="M22" s="91">
        <v>0.05</v>
      </c>
      <c r="N22" s="91">
        <v>4.2410714285714288E-2</v>
      </c>
      <c r="O22" s="92">
        <v>9.6000000000000002E-5</v>
      </c>
      <c r="P22" s="104">
        <v>116.4</v>
      </c>
      <c r="Q22" s="92"/>
      <c r="R22" s="92">
        <v>1.1200000000000001E-7</v>
      </c>
      <c r="S22" s="93">
        <v>9.1381769428571155E-14</v>
      </c>
      <c r="T22" s="93">
        <v>6.1785606412110005E-10</v>
      </c>
      <c r="U22" s="93">
        <v>1.5873302217867621E-10</v>
      </c>
    </row>
    <row r="23" spans="2:21">
      <c r="B23" s="87" t="s">
        <v>318</v>
      </c>
      <c r="C23" s="88">
        <v>1940618</v>
      </c>
      <c r="D23" s="90" t="s">
        <v>108</v>
      </c>
      <c r="E23" s="90" t="s">
        <v>298</v>
      </c>
      <c r="F23" s="89">
        <v>520032640</v>
      </c>
      <c r="G23" s="90" t="s">
        <v>300</v>
      </c>
      <c r="H23" s="89" t="s">
        <v>301</v>
      </c>
      <c r="I23" s="89" t="s">
        <v>119</v>
      </c>
      <c r="J23" s="103"/>
      <c r="K23" s="92">
        <v>2.78</v>
      </c>
      <c r="L23" s="90" t="s">
        <v>121</v>
      </c>
      <c r="M23" s="91">
        <v>6.0000000000000001E-3</v>
      </c>
      <c r="N23" s="91">
        <v>0.02</v>
      </c>
      <c r="O23" s="92">
        <v>2.0000000000000005E-5</v>
      </c>
      <c r="P23" s="104">
        <v>107.3</v>
      </c>
      <c r="Q23" s="92"/>
      <c r="R23" s="92">
        <v>2.1000000000000003E-8</v>
      </c>
      <c r="S23" s="93">
        <v>1.7984438948014242E-14</v>
      </c>
      <c r="T23" s="93">
        <v>1.1584801202270627E-10</v>
      </c>
      <c r="U23" s="93">
        <v>2.976244165850179E-11</v>
      </c>
    </row>
    <row r="24" spans="2:21">
      <c r="B24" s="87" t="s">
        <v>319</v>
      </c>
      <c r="C24" s="88">
        <v>1940659</v>
      </c>
      <c r="D24" s="90" t="s">
        <v>108</v>
      </c>
      <c r="E24" s="90" t="s">
        <v>298</v>
      </c>
      <c r="F24" s="89">
        <v>520032640</v>
      </c>
      <c r="G24" s="90" t="s">
        <v>300</v>
      </c>
      <c r="H24" s="89" t="s">
        <v>301</v>
      </c>
      <c r="I24" s="89" t="s">
        <v>119</v>
      </c>
      <c r="J24" s="103"/>
      <c r="K24" s="92">
        <v>3.74</v>
      </c>
      <c r="L24" s="90" t="s">
        <v>121</v>
      </c>
      <c r="M24" s="91">
        <v>1.7500000000000002E-2</v>
      </c>
      <c r="N24" s="91">
        <v>2.0303030303030302E-2</v>
      </c>
      <c r="O24" s="92">
        <v>3.0000000000000004E-5</v>
      </c>
      <c r="P24" s="104">
        <v>109.82</v>
      </c>
      <c r="Q24" s="92"/>
      <c r="R24" s="92">
        <v>3.3000000000000011E-8</v>
      </c>
      <c r="S24" s="93">
        <v>9.085579743126724E-15</v>
      </c>
      <c r="T24" s="93">
        <v>1.8204687603568133E-10</v>
      </c>
      <c r="U24" s="93">
        <v>4.676955117764568E-11</v>
      </c>
    </row>
    <row r="25" spans="2:21">
      <c r="B25" s="87" t="s">
        <v>320</v>
      </c>
      <c r="C25" s="88">
        <v>6000210</v>
      </c>
      <c r="D25" s="90" t="s">
        <v>108</v>
      </c>
      <c r="E25" s="90" t="s">
        <v>298</v>
      </c>
      <c r="F25" s="89" t="s">
        <v>321</v>
      </c>
      <c r="G25" s="90" t="s">
        <v>322</v>
      </c>
      <c r="H25" s="89" t="s">
        <v>323</v>
      </c>
      <c r="I25" s="89" t="s">
        <v>119</v>
      </c>
      <c r="J25" s="103"/>
      <c r="K25" s="92">
        <v>4.4499999997423387</v>
      </c>
      <c r="L25" s="90" t="s">
        <v>121</v>
      </c>
      <c r="M25" s="91">
        <v>3.85E-2</v>
      </c>
      <c r="N25" s="91">
        <v>2.2099999998172946E-2</v>
      </c>
      <c r="O25" s="92">
        <v>1770.7051870000003</v>
      </c>
      <c r="P25" s="104">
        <v>120.55</v>
      </c>
      <c r="Q25" s="92"/>
      <c r="R25" s="92">
        <v>2.1345851590000007</v>
      </c>
      <c r="S25" s="93">
        <v>6.8562056116195386E-7</v>
      </c>
      <c r="T25" s="93">
        <v>1.1775592722062973E-2</v>
      </c>
      <c r="U25" s="93">
        <v>3.0252602980876801E-3</v>
      </c>
    </row>
    <row r="26" spans="2:21">
      <c r="B26" s="87" t="s">
        <v>324</v>
      </c>
      <c r="C26" s="88">
        <v>6000236</v>
      </c>
      <c r="D26" s="90" t="s">
        <v>108</v>
      </c>
      <c r="E26" s="90" t="s">
        <v>298</v>
      </c>
      <c r="F26" s="89" t="s">
        <v>321</v>
      </c>
      <c r="G26" s="90" t="s">
        <v>322</v>
      </c>
      <c r="H26" s="89" t="s">
        <v>323</v>
      </c>
      <c r="I26" s="89" t="s">
        <v>119</v>
      </c>
      <c r="J26" s="103"/>
      <c r="K26" s="92">
        <v>2.0699999993692897</v>
      </c>
      <c r="L26" s="90" t="s">
        <v>121</v>
      </c>
      <c r="M26" s="91">
        <v>4.4999999999999998E-2</v>
      </c>
      <c r="N26" s="91">
        <v>2.2099999997113696E-2</v>
      </c>
      <c r="O26" s="92">
        <v>1570.8696790000001</v>
      </c>
      <c r="P26" s="104">
        <v>119.1</v>
      </c>
      <c r="Q26" s="92"/>
      <c r="R26" s="92">
        <v>1.8709057740000004</v>
      </c>
      <c r="S26" s="93">
        <v>5.3148850593658734E-7</v>
      </c>
      <c r="T26" s="93">
        <v>1.0320986409509647E-2</v>
      </c>
      <c r="U26" s="93">
        <v>2.6515582832013877E-3</v>
      </c>
    </row>
    <row r="27" spans="2:21">
      <c r="B27" s="87" t="s">
        <v>325</v>
      </c>
      <c r="C27" s="88">
        <v>6000285</v>
      </c>
      <c r="D27" s="90" t="s">
        <v>108</v>
      </c>
      <c r="E27" s="90" t="s">
        <v>298</v>
      </c>
      <c r="F27" s="89" t="s">
        <v>321</v>
      </c>
      <c r="G27" s="90" t="s">
        <v>322</v>
      </c>
      <c r="H27" s="89" t="s">
        <v>323</v>
      </c>
      <c r="I27" s="89" t="s">
        <v>119</v>
      </c>
      <c r="J27" s="103"/>
      <c r="K27" s="92">
        <v>6.839999999222881</v>
      </c>
      <c r="L27" s="90" t="s">
        <v>121</v>
      </c>
      <c r="M27" s="91">
        <v>2.3900000000000001E-2</v>
      </c>
      <c r="N27" s="91">
        <v>2.4099999997363345E-2</v>
      </c>
      <c r="O27" s="92">
        <v>2601.4754180000004</v>
      </c>
      <c r="P27" s="104">
        <v>110.8</v>
      </c>
      <c r="Q27" s="92"/>
      <c r="R27" s="92">
        <v>2.8824346360000002</v>
      </c>
      <c r="S27" s="93">
        <v>6.6890625350333809E-7</v>
      </c>
      <c r="T27" s="93">
        <v>1.5901158207904425E-2</v>
      </c>
      <c r="U27" s="93">
        <v>4.0851567946854688E-3</v>
      </c>
    </row>
    <row r="28" spans="2:21">
      <c r="B28" s="87" t="s">
        <v>326</v>
      </c>
      <c r="C28" s="88">
        <v>6000384</v>
      </c>
      <c r="D28" s="90" t="s">
        <v>108</v>
      </c>
      <c r="E28" s="90" t="s">
        <v>298</v>
      </c>
      <c r="F28" s="89" t="s">
        <v>321</v>
      </c>
      <c r="G28" s="90" t="s">
        <v>322</v>
      </c>
      <c r="H28" s="89" t="s">
        <v>323</v>
      </c>
      <c r="I28" s="89" t="s">
        <v>119</v>
      </c>
      <c r="J28" s="103"/>
      <c r="K28" s="92">
        <v>3.9599999989148742</v>
      </c>
      <c r="L28" s="90" t="s">
        <v>121</v>
      </c>
      <c r="M28" s="91">
        <v>0.01</v>
      </c>
      <c r="N28" s="91">
        <v>2.059999999161494E-2</v>
      </c>
      <c r="O28" s="92">
        <v>384.74536600000005</v>
      </c>
      <c r="P28" s="104">
        <v>105.39</v>
      </c>
      <c r="Q28" s="92"/>
      <c r="R28" s="92">
        <v>0.4054831390000001</v>
      </c>
      <c r="S28" s="93">
        <v>3.2015664440174718E-7</v>
      </c>
      <c r="T28" s="93">
        <v>2.2368769315179375E-3</v>
      </c>
      <c r="U28" s="93">
        <v>5.7467467942827022E-4</v>
      </c>
    </row>
    <row r="29" spans="2:21">
      <c r="B29" s="87" t="s">
        <v>327</v>
      </c>
      <c r="C29" s="88">
        <v>6000392</v>
      </c>
      <c r="D29" s="90" t="s">
        <v>108</v>
      </c>
      <c r="E29" s="90" t="s">
        <v>298</v>
      </c>
      <c r="F29" s="89" t="s">
        <v>321</v>
      </c>
      <c r="G29" s="90" t="s">
        <v>322</v>
      </c>
      <c r="H29" s="89" t="s">
        <v>323</v>
      </c>
      <c r="I29" s="89" t="s">
        <v>119</v>
      </c>
      <c r="J29" s="103"/>
      <c r="K29" s="92">
        <v>11.910000004735641</v>
      </c>
      <c r="L29" s="90" t="s">
        <v>121</v>
      </c>
      <c r="M29" s="91">
        <v>1.2500000000000001E-2</v>
      </c>
      <c r="N29" s="91">
        <v>2.5600000007148141E-2</v>
      </c>
      <c r="O29" s="92">
        <v>1197.6159310000003</v>
      </c>
      <c r="P29" s="104">
        <v>93.45</v>
      </c>
      <c r="Q29" s="92"/>
      <c r="R29" s="92">
        <v>1.1191720700000003</v>
      </c>
      <c r="S29" s="93">
        <v>2.7904298360457888E-7</v>
      </c>
      <c r="T29" s="93">
        <v>6.1739933057541468E-3</v>
      </c>
      <c r="U29" s="93">
        <v>1.5861568304380803E-3</v>
      </c>
    </row>
    <row r="30" spans="2:21">
      <c r="B30" s="87" t="s">
        <v>328</v>
      </c>
      <c r="C30" s="88">
        <v>1196799</v>
      </c>
      <c r="D30" s="90" t="s">
        <v>108</v>
      </c>
      <c r="E30" s="90" t="s">
        <v>298</v>
      </c>
      <c r="F30" s="89" t="s">
        <v>321</v>
      </c>
      <c r="G30" s="90" t="s">
        <v>322</v>
      </c>
      <c r="H30" s="89" t="s">
        <v>323</v>
      </c>
      <c r="I30" s="89" t="s">
        <v>119</v>
      </c>
      <c r="J30" s="103"/>
      <c r="K30" s="92">
        <v>11.460000005050345</v>
      </c>
      <c r="L30" s="90" t="s">
        <v>121</v>
      </c>
      <c r="M30" s="91">
        <v>3.2000000000000001E-2</v>
      </c>
      <c r="N30" s="91">
        <v>2.5800000007692579E-2</v>
      </c>
      <c r="O30" s="92">
        <v>554.76292500000011</v>
      </c>
      <c r="P30" s="104">
        <v>107.79</v>
      </c>
      <c r="Q30" s="92"/>
      <c r="R30" s="92">
        <v>0.59797896299999997</v>
      </c>
      <c r="S30" s="93">
        <v>4.0683162366586547E-7</v>
      </c>
      <c r="T30" s="93">
        <v>3.2987940045214009E-3</v>
      </c>
      <c r="U30" s="93">
        <v>8.4749114282375707E-4</v>
      </c>
    </row>
    <row r="31" spans="2:21">
      <c r="B31" s="87" t="s">
        <v>329</v>
      </c>
      <c r="C31" s="88">
        <v>1147503</v>
      </c>
      <c r="D31" s="90" t="s">
        <v>108</v>
      </c>
      <c r="E31" s="90" t="s">
        <v>298</v>
      </c>
      <c r="F31" s="89" t="s">
        <v>330</v>
      </c>
      <c r="G31" s="90" t="s">
        <v>117</v>
      </c>
      <c r="H31" s="89" t="s">
        <v>323</v>
      </c>
      <c r="I31" s="89" t="s">
        <v>119</v>
      </c>
      <c r="J31" s="103"/>
      <c r="K31" s="92">
        <v>6.5099999981813133</v>
      </c>
      <c r="L31" s="90" t="s">
        <v>121</v>
      </c>
      <c r="M31" s="91">
        <v>2.6499999999999999E-2</v>
      </c>
      <c r="N31" s="91">
        <v>2.3099999981813134E-2</v>
      </c>
      <c r="O31" s="92">
        <v>266.16449900000003</v>
      </c>
      <c r="P31" s="104">
        <v>113.62</v>
      </c>
      <c r="Q31" s="92"/>
      <c r="R31" s="92">
        <v>0.30241610500000005</v>
      </c>
      <c r="S31" s="93">
        <v>1.7797885403286817E-7</v>
      </c>
      <c r="T31" s="93">
        <v>1.6683002175190479E-3</v>
      </c>
      <c r="U31" s="93">
        <v>4.2860198484065962E-4</v>
      </c>
    </row>
    <row r="32" spans="2:21">
      <c r="B32" s="87" t="s">
        <v>331</v>
      </c>
      <c r="C32" s="88">
        <v>1134436</v>
      </c>
      <c r="D32" s="90" t="s">
        <v>108</v>
      </c>
      <c r="E32" s="90" t="s">
        <v>298</v>
      </c>
      <c r="F32" s="89" t="s">
        <v>332</v>
      </c>
      <c r="G32" s="90" t="s">
        <v>314</v>
      </c>
      <c r="H32" s="89" t="s">
        <v>333</v>
      </c>
      <c r="I32" s="89" t="s">
        <v>309</v>
      </c>
      <c r="J32" s="103"/>
      <c r="K32" s="92">
        <v>1.2500000020750708</v>
      </c>
      <c r="L32" s="90" t="s">
        <v>121</v>
      </c>
      <c r="M32" s="91">
        <v>6.5000000000000006E-3</v>
      </c>
      <c r="N32" s="91">
        <v>2.6500000120354094E-2</v>
      </c>
      <c r="O32" s="92">
        <v>111.61555500000003</v>
      </c>
      <c r="P32" s="104">
        <v>107.94</v>
      </c>
      <c r="Q32" s="92"/>
      <c r="R32" s="92">
        <v>0.12047782700000002</v>
      </c>
      <c r="S32" s="93">
        <v>3.6967692222597967E-7</v>
      </c>
      <c r="T32" s="93">
        <v>6.6462460717931079E-4</v>
      </c>
      <c r="U32" s="93">
        <v>1.7074829986812249E-4</v>
      </c>
    </row>
    <row r="33" spans="2:21">
      <c r="B33" s="87" t="s">
        <v>334</v>
      </c>
      <c r="C33" s="88">
        <v>1138650</v>
      </c>
      <c r="D33" s="90" t="s">
        <v>108</v>
      </c>
      <c r="E33" s="90" t="s">
        <v>298</v>
      </c>
      <c r="F33" s="89" t="s">
        <v>332</v>
      </c>
      <c r="G33" s="90" t="s">
        <v>314</v>
      </c>
      <c r="H33" s="89" t="s">
        <v>323</v>
      </c>
      <c r="I33" s="89" t="s">
        <v>119</v>
      </c>
      <c r="J33" s="103"/>
      <c r="K33" s="92">
        <v>3.6099999996170742</v>
      </c>
      <c r="L33" s="90" t="s">
        <v>121</v>
      </c>
      <c r="M33" s="91">
        <v>1.34E-2</v>
      </c>
      <c r="N33" s="91">
        <v>2.6199999998509416E-2</v>
      </c>
      <c r="O33" s="92">
        <v>3363.1997530000003</v>
      </c>
      <c r="P33" s="104">
        <v>106.9</v>
      </c>
      <c r="Q33" s="92">
        <v>0.29582847300000004</v>
      </c>
      <c r="R33" s="92">
        <v>3.8910890090000003</v>
      </c>
      <c r="S33" s="93">
        <v>1.1652371310155399E-6</v>
      </c>
      <c r="T33" s="93">
        <v>2.1465472680764392E-2</v>
      </c>
      <c r="U33" s="93">
        <v>5.5146814104000026E-3</v>
      </c>
    </row>
    <row r="34" spans="2:21">
      <c r="B34" s="87" t="s">
        <v>335</v>
      </c>
      <c r="C34" s="88">
        <v>1156603</v>
      </c>
      <c r="D34" s="90" t="s">
        <v>108</v>
      </c>
      <c r="E34" s="90" t="s">
        <v>298</v>
      </c>
      <c r="F34" s="89" t="s">
        <v>332</v>
      </c>
      <c r="G34" s="90" t="s">
        <v>314</v>
      </c>
      <c r="H34" s="89" t="s">
        <v>323</v>
      </c>
      <c r="I34" s="89" t="s">
        <v>119</v>
      </c>
      <c r="J34" s="103"/>
      <c r="K34" s="92">
        <v>3.5900000003514418</v>
      </c>
      <c r="L34" s="90" t="s">
        <v>121</v>
      </c>
      <c r="M34" s="91">
        <v>1.77E-2</v>
      </c>
      <c r="N34" s="91">
        <v>2.5500000004702383E-2</v>
      </c>
      <c r="O34" s="92">
        <v>1879.1305220000002</v>
      </c>
      <c r="P34" s="104">
        <v>107.51</v>
      </c>
      <c r="Q34" s="92"/>
      <c r="R34" s="92">
        <v>2.0202532310000003</v>
      </c>
      <c r="S34" s="93">
        <v>6.8161433221842065E-7</v>
      </c>
      <c r="T34" s="93">
        <v>1.1144872409228533E-2</v>
      </c>
      <c r="U34" s="93">
        <v>2.8632223296684405E-3</v>
      </c>
    </row>
    <row r="35" spans="2:21">
      <c r="B35" s="87" t="s">
        <v>336</v>
      </c>
      <c r="C35" s="88">
        <v>1156611</v>
      </c>
      <c r="D35" s="90" t="s">
        <v>108</v>
      </c>
      <c r="E35" s="90" t="s">
        <v>298</v>
      </c>
      <c r="F35" s="89" t="s">
        <v>332</v>
      </c>
      <c r="G35" s="90" t="s">
        <v>314</v>
      </c>
      <c r="H35" s="89" t="s">
        <v>323</v>
      </c>
      <c r="I35" s="89" t="s">
        <v>119</v>
      </c>
      <c r="J35" s="103"/>
      <c r="K35" s="92">
        <v>6.5899999994024423</v>
      </c>
      <c r="L35" s="90" t="s">
        <v>121</v>
      </c>
      <c r="M35" s="91">
        <v>2.4799999999999999E-2</v>
      </c>
      <c r="N35" s="91">
        <v>2.8099999997827068E-2</v>
      </c>
      <c r="O35" s="92">
        <v>3402.6415840000009</v>
      </c>
      <c r="P35" s="104">
        <v>108.2</v>
      </c>
      <c r="Q35" s="92"/>
      <c r="R35" s="92">
        <v>3.6816581800000003</v>
      </c>
      <c r="S35" s="93">
        <v>1.0328280201184405E-6</v>
      </c>
      <c r="T35" s="93">
        <v>2.0310132433339755E-2</v>
      </c>
      <c r="U35" s="93">
        <v>5.2178636566093282E-3</v>
      </c>
    </row>
    <row r="36" spans="2:21">
      <c r="B36" s="87" t="s">
        <v>337</v>
      </c>
      <c r="C36" s="88">
        <v>1178672</v>
      </c>
      <c r="D36" s="90" t="s">
        <v>108</v>
      </c>
      <c r="E36" s="90" t="s">
        <v>298</v>
      </c>
      <c r="F36" s="89" t="s">
        <v>332</v>
      </c>
      <c r="G36" s="90" t="s">
        <v>314</v>
      </c>
      <c r="H36" s="89" t="s">
        <v>333</v>
      </c>
      <c r="I36" s="89" t="s">
        <v>309</v>
      </c>
      <c r="J36" s="103"/>
      <c r="K36" s="92">
        <v>7.9699999981066192</v>
      </c>
      <c r="L36" s="90" t="s">
        <v>121</v>
      </c>
      <c r="M36" s="91">
        <v>9.0000000000000011E-3</v>
      </c>
      <c r="N36" s="91">
        <v>2.8899999993256445E-2</v>
      </c>
      <c r="O36" s="92">
        <v>1650.3151930000001</v>
      </c>
      <c r="P36" s="104">
        <v>92.96</v>
      </c>
      <c r="Q36" s="92">
        <v>8.081747000000002E-3</v>
      </c>
      <c r="R36" s="92">
        <v>1.5422147360000003</v>
      </c>
      <c r="S36" s="93">
        <v>8.6694613405365432E-7</v>
      </c>
      <c r="T36" s="93">
        <v>8.5077386322725129E-3</v>
      </c>
      <c r="U36" s="93">
        <v>2.1857179097657972E-3</v>
      </c>
    </row>
    <row r="37" spans="2:21">
      <c r="B37" s="87" t="s">
        <v>338</v>
      </c>
      <c r="C37" s="88">
        <v>1178680</v>
      </c>
      <c r="D37" s="90" t="s">
        <v>108</v>
      </c>
      <c r="E37" s="90" t="s">
        <v>298</v>
      </c>
      <c r="F37" s="89" t="s">
        <v>332</v>
      </c>
      <c r="G37" s="90" t="s">
        <v>314</v>
      </c>
      <c r="H37" s="89" t="s">
        <v>333</v>
      </c>
      <c r="I37" s="89" t="s">
        <v>309</v>
      </c>
      <c r="J37" s="103"/>
      <c r="K37" s="92">
        <v>11.470000002547744</v>
      </c>
      <c r="L37" s="90" t="s">
        <v>121</v>
      </c>
      <c r="M37" s="91">
        <v>1.6899999999999998E-2</v>
      </c>
      <c r="N37" s="91">
        <v>3.0500000009684416E-2</v>
      </c>
      <c r="O37" s="92">
        <v>2134.8099910000005</v>
      </c>
      <c r="P37" s="104">
        <v>93.4</v>
      </c>
      <c r="Q37" s="92">
        <v>1.9630970000000005E-2</v>
      </c>
      <c r="R37" s="92">
        <v>2.0135433210000002</v>
      </c>
      <c r="S37" s="93">
        <v>7.9719258339525994E-7</v>
      </c>
      <c r="T37" s="93">
        <v>1.1107856707592758E-2</v>
      </c>
      <c r="U37" s="93">
        <v>2.8537126484823069E-3</v>
      </c>
    </row>
    <row r="38" spans="2:21">
      <c r="B38" s="87" t="s">
        <v>339</v>
      </c>
      <c r="C38" s="88">
        <v>1133149</v>
      </c>
      <c r="D38" s="90" t="s">
        <v>108</v>
      </c>
      <c r="E38" s="90" t="s">
        <v>298</v>
      </c>
      <c r="F38" s="89" t="s">
        <v>340</v>
      </c>
      <c r="G38" s="90" t="s">
        <v>314</v>
      </c>
      <c r="H38" s="89" t="s">
        <v>341</v>
      </c>
      <c r="I38" s="89" t="s">
        <v>119</v>
      </c>
      <c r="J38" s="103"/>
      <c r="K38" s="92">
        <v>2.7800000001474259</v>
      </c>
      <c r="L38" s="90" t="s">
        <v>121</v>
      </c>
      <c r="M38" s="91">
        <v>3.2000000000000001E-2</v>
      </c>
      <c r="N38" s="91">
        <v>2.6199999999754288E-2</v>
      </c>
      <c r="O38" s="92">
        <v>1131.162554</v>
      </c>
      <c r="P38" s="104">
        <v>111.95</v>
      </c>
      <c r="Q38" s="92">
        <v>0.36160116400000009</v>
      </c>
      <c r="R38" s="92">
        <v>1.6279376420000002</v>
      </c>
      <c r="S38" s="93">
        <v>1.0079179005872065E-6</v>
      </c>
      <c r="T38" s="93">
        <v>8.9806352153634326E-3</v>
      </c>
      <c r="U38" s="93">
        <v>2.3072094806525704E-3</v>
      </c>
    </row>
    <row r="39" spans="2:21">
      <c r="B39" s="87" t="s">
        <v>342</v>
      </c>
      <c r="C39" s="88">
        <v>1158609</v>
      </c>
      <c r="D39" s="90" t="s">
        <v>108</v>
      </c>
      <c r="E39" s="90" t="s">
        <v>298</v>
      </c>
      <c r="F39" s="89" t="s">
        <v>340</v>
      </c>
      <c r="G39" s="90" t="s">
        <v>314</v>
      </c>
      <c r="H39" s="89" t="s">
        <v>341</v>
      </c>
      <c r="I39" s="89" t="s">
        <v>119</v>
      </c>
      <c r="J39" s="103"/>
      <c r="K39" s="92">
        <v>4.5000000003979288</v>
      </c>
      <c r="L39" s="90" t="s">
        <v>121</v>
      </c>
      <c r="M39" s="91">
        <v>1.1399999999999999E-2</v>
      </c>
      <c r="N39" s="91">
        <v>2.7900000001193782E-2</v>
      </c>
      <c r="O39" s="92">
        <v>1231.8680940000002</v>
      </c>
      <c r="P39" s="104">
        <v>102</v>
      </c>
      <c r="Q39" s="92"/>
      <c r="R39" s="92">
        <v>1.2565054150000003</v>
      </c>
      <c r="S39" s="93">
        <v>5.213190674668418E-7</v>
      </c>
      <c r="T39" s="93">
        <v>6.9316025915959791E-3</v>
      </c>
      <c r="U39" s="93">
        <v>1.7807937670251946E-3</v>
      </c>
    </row>
    <row r="40" spans="2:21">
      <c r="B40" s="87" t="s">
        <v>343</v>
      </c>
      <c r="C40" s="88">
        <v>1172782</v>
      </c>
      <c r="D40" s="90" t="s">
        <v>108</v>
      </c>
      <c r="E40" s="90" t="s">
        <v>298</v>
      </c>
      <c r="F40" s="89" t="s">
        <v>340</v>
      </c>
      <c r="G40" s="90" t="s">
        <v>314</v>
      </c>
      <c r="H40" s="89" t="s">
        <v>341</v>
      </c>
      <c r="I40" s="89" t="s">
        <v>119</v>
      </c>
      <c r="J40" s="103"/>
      <c r="K40" s="92">
        <v>6.7599999995548385</v>
      </c>
      <c r="L40" s="90" t="s">
        <v>121</v>
      </c>
      <c r="M40" s="91">
        <v>9.1999999999999998E-3</v>
      </c>
      <c r="N40" s="91">
        <v>2.929999999601697E-2</v>
      </c>
      <c r="O40" s="92">
        <v>1755.5179290000003</v>
      </c>
      <c r="P40" s="104">
        <v>97.25</v>
      </c>
      <c r="Q40" s="92"/>
      <c r="R40" s="92">
        <v>1.707241276</v>
      </c>
      <c r="S40" s="93">
        <v>8.7709588001470907E-7</v>
      </c>
      <c r="T40" s="93">
        <v>9.4181194222718277E-3</v>
      </c>
      <c r="U40" s="93">
        <v>2.4196032797112453E-3</v>
      </c>
    </row>
    <row r="41" spans="2:21">
      <c r="B41" s="87" t="s">
        <v>344</v>
      </c>
      <c r="C41" s="88">
        <v>1133487</v>
      </c>
      <c r="D41" s="90" t="s">
        <v>108</v>
      </c>
      <c r="E41" s="90" t="s">
        <v>298</v>
      </c>
      <c r="F41" s="89" t="s">
        <v>345</v>
      </c>
      <c r="G41" s="90" t="s">
        <v>314</v>
      </c>
      <c r="H41" s="89" t="s">
        <v>346</v>
      </c>
      <c r="I41" s="89" t="s">
        <v>309</v>
      </c>
      <c r="J41" s="103"/>
      <c r="K41" s="92">
        <v>2.8700000007884801</v>
      </c>
      <c r="L41" s="90" t="s">
        <v>121</v>
      </c>
      <c r="M41" s="91">
        <v>2.3399999999999997E-2</v>
      </c>
      <c r="N41" s="91">
        <v>2.7300000007500169E-2</v>
      </c>
      <c r="O41" s="92">
        <v>946.5512040000001</v>
      </c>
      <c r="P41" s="104">
        <v>109.87</v>
      </c>
      <c r="Q41" s="92"/>
      <c r="R41" s="92">
        <v>1.0399758140000002</v>
      </c>
      <c r="S41" s="93">
        <v>3.6560467271215618E-7</v>
      </c>
      <c r="T41" s="93">
        <v>5.737101457314083E-3</v>
      </c>
      <c r="U41" s="93">
        <v>1.4739152138299005E-3</v>
      </c>
    </row>
    <row r="42" spans="2:21">
      <c r="B42" s="87" t="s">
        <v>347</v>
      </c>
      <c r="C42" s="88">
        <v>1160944</v>
      </c>
      <c r="D42" s="90" t="s">
        <v>108</v>
      </c>
      <c r="E42" s="90" t="s">
        <v>298</v>
      </c>
      <c r="F42" s="89" t="s">
        <v>345</v>
      </c>
      <c r="G42" s="90" t="s">
        <v>314</v>
      </c>
      <c r="H42" s="89" t="s">
        <v>346</v>
      </c>
      <c r="I42" s="89" t="s">
        <v>309</v>
      </c>
      <c r="J42" s="103"/>
      <c r="K42" s="92">
        <v>5.7000000002313955</v>
      </c>
      <c r="L42" s="90" t="s">
        <v>121</v>
      </c>
      <c r="M42" s="91">
        <v>6.5000000000000006E-3</v>
      </c>
      <c r="N42" s="91">
        <v>2.8200000001388371E-2</v>
      </c>
      <c r="O42" s="92">
        <v>2668.4722220000003</v>
      </c>
      <c r="P42" s="104">
        <v>97.17</v>
      </c>
      <c r="Q42" s="92"/>
      <c r="R42" s="92">
        <v>2.5929545520000006</v>
      </c>
      <c r="S42" s="93">
        <v>1.1657776291013204E-6</v>
      </c>
      <c r="T42" s="93">
        <v>1.4304220481639381E-2</v>
      </c>
      <c r="U42" s="93">
        <v>3.6748885036688886E-3</v>
      </c>
    </row>
    <row r="43" spans="2:21">
      <c r="B43" s="87" t="s">
        <v>348</v>
      </c>
      <c r="C43" s="88">
        <v>1195999</v>
      </c>
      <c r="D43" s="90" t="s">
        <v>108</v>
      </c>
      <c r="E43" s="90" t="s">
        <v>298</v>
      </c>
      <c r="F43" s="89" t="s">
        <v>345</v>
      </c>
      <c r="G43" s="90" t="s">
        <v>314</v>
      </c>
      <c r="H43" s="89" t="s">
        <v>346</v>
      </c>
      <c r="I43" s="89" t="s">
        <v>309</v>
      </c>
      <c r="J43" s="103"/>
      <c r="K43" s="92">
        <v>9.100000018331869</v>
      </c>
      <c r="L43" s="90" t="s">
        <v>121</v>
      </c>
      <c r="M43" s="91">
        <v>2.64E-2</v>
      </c>
      <c r="N43" s="91">
        <v>2.7900000027497804E-2</v>
      </c>
      <c r="O43" s="92">
        <v>108.97975000000001</v>
      </c>
      <c r="P43" s="104">
        <v>100.11</v>
      </c>
      <c r="Q43" s="92"/>
      <c r="R43" s="92">
        <v>0.10909963000000002</v>
      </c>
      <c r="S43" s="93">
        <v>3.6326583333333337E-7</v>
      </c>
      <c r="T43" s="93">
        <v>6.0185596418632409E-4</v>
      </c>
      <c r="U43" s="93">
        <v>1.5462244632567294E-4</v>
      </c>
    </row>
    <row r="44" spans="2:21">
      <c r="B44" s="87" t="s">
        <v>349</v>
      </c>
      <c r="C44" s="88">
        <v>1138924</v>
      </c>
      <c r="D44" s="90" t="s">
        <v>108</v>
      </c>
      <c r="E44" s="90" t="s">
        <v>298</v>
      </c>
      <c r="F44" s="89" t="s">
        <v>350</v>
      </c>
      <c r="G44" s="90" t="s">
        <v>314</v>
      </c>
      <c r="H44" s="89" t="s">
        <v>341</v>
      </c>
      <c r="I44" s="89" t="s">
        <v>119</v>
      </c>
      <c r="J44" s="103"/>
      <c r="K44" s="92">
        <v>2.509999996285186</v>
      </c>
      <c r="L44" s="90" t="s">
        <v>121</v>
      </c>
      <c r="M44" s="91">
        <v>1.34E-2</v>
      </c>
      <c r="N44" s="91">
        <v>2.4799999971107003E-2</v>
      </c>
      <c r="O44" s="92">
        <v>267.26228400000008</v>
      </c>
      <c r="P44" s="104">
        <v>108.78</v>
      </c>
      <c r="Q44" s="92"/>
      <c r="R44" s="92">
        <v>0.29072790800000009</v>
      </c>
      <c r="S44" s="93">
        <v>5.0125817521305978E-7</v>
      </c>
      <c r="T44" s="93">
        <v>1.6038214372057261E-3</v>
      </c>
      <c r="U44" s="93">
        <v>4.1203678096896561E-4</v>
      </c>
    </row>
    <row r="45" spans="2:21">
      <c r="B45" s="87" t="s">
        <v>351</v>
      </c>
      <c r="C45" s="88">
        <v>1151117</v>
      </c>
      <c r="D45" s="90" t="s">
        <v>108</v>
      </c>
      <c r="E45" s="90" t="s">
        <v>298</v>
      </c>
      <c r="F45" s="89" t="s">
        <v>350</v>
      </c>
      <c r="G45" s="90" t="s">
        <v>314</v>
      </c>
      <c r="H45" s="89" t="s">
        <v>346</v>
      </c>
      <c r="I45" s="89" t="s">
        <v>309</v>
      </c>
      <c r="J45" s="103"/>
      <c r="K45" s="92">
        <v>3.8399999982462099</v>
      </c>
      <c r="L45" s="90" t="s">
        <v>121</v>
      </c>
      <c r="M45" s="91">
        <v>1.8200000000000001E-2</v>
      </c>
      <c r="N45" s="91">
        <v>2.5199999986072839E-2</v>
      </c>
      <c r="O45" s="92">
        <v>718.75370600000008</v>
      </c>
      <c r="P45" s="104">
        <v>107.89</v>
      </c>
      <c r="Q45" s="92"/>
      <c r="R45" s="92">
        <v>0.77546337900000017</v>
      </c>
      <c r="S45" s="93">
        <v>1.8994548255813955E-6</v>
      </c>
      <c r="T45" s="93">
        <v>4.2778995644552594E-3</v>
      </c>
      <c r="U45" s="93">
        <v>1.0990325512281983E-3</v>
      </c>
    </row>
    <row r="46" spans="2:21">
      <c r="B46" s="87" t="s">
        <v>352</v>
      </c>
      <c r="C46" s="88">
        <v>1161512</v>
      </c>
      <c r="D46" s="90" t="s">
        <v>108</v>
      </c>
      <c r="E46" s="90" t="s">
        <v>298</v>
      </c>
      <c r="F46" s="89" t="s">
        <v>350</v>
      </c>
      <c r="G46" s="90" t="s">
        <v>314</v>
      </c>
      <c r="H46" s="89" t="s">
        <v>346</v>
      </c>
      <c r="I46" s="89" t="s">
        <v>309</v>
      </c>
      <c r="J46" s="103"/>
      <c r="K46" s="92">
        <v>2.2800000012064086</v>
      </c>
      <c r="L46" s="90" t="s">
        <v>121</v>
      </c>
      <c r="M46" s="91">
        <v>2E-3</v>
      </c>
      <c r="N46" s="91">
        <v>2.4400000026138846E-2</v>
      </c>
      <c r="O46" s="92">
        <v>573.8583880000001</v>
      </c>
      <c r="P46" s="104">
        <v>104</v>
      </c>
      <c r="Q46" s="92"/>
      <c r="R46" s="92">
        <v>0.5968127510000002</v>
      </c>
      <c r="S46" s="93">
        <v>1.7389648121212124E-6</v>
      </c>
      <c r="T46" s="93">
        <v>3.2923605120548771E-3</v>
      </c>
      <c r="U46" s="93">
        <v>8.4583831822321244E-4</v>
      </c>
    </row>
    <row r="47" spans="2:21">
      <c r="B47" s="87" t="s">
        <v>353</v>
      </c>
      <c r="C47" s="88">
        <v>7590128</v>
      </c>
      <c r="D47" s="90" t="s">
        <v>108</v>
      </c>
      <c r="E47" s="90" t="s">
        <v>298</v>
      </c>
      <c r="F47" s="89" t="s">
        <v>354</v>
      </c>
      <c r="G47" s="90" t="s">
        <v>314</v>
      </c>
      <c r="H47" s="89" t="s">
        <v>341</v>
      </c>
      <c r="I47" s="89" t="s">
        <v>119</v>
      </c>
      <c r="J47" s="103"/>
      <c r="K47" s="92">
        <v>1.6799999987748417</v>
      </c>
      <c r="L47" s="90" t="s">
        <v>121</v>
      </c>
      <c r="M47" s="91">
        <v>4.7500000000000001E-2</v>
      </c>
      <c r="N47" s="91">
        <v>2.8499999997447581E-2</v>
      </c>
      <c r="O47" s="92">
        <v>279.96734300000008</v>
      </c>
      <c r="P47" s="104">
        <v>139.94</v>
      </c>
      <c r="Q47" s="92"/>
      <c r="R47" s="92">
        <v>0.39178628600000015</v>
      </c>
      <c r="S47" s="93">
        <v>2.16912145411733E-7</v>
      </c>
      <c r="T47" s="93">
        <v>2.161317255755212E-3</v>
      </c>
      <c r="U47" s="93">
        <v>5.5526268950838577E-4</v>
      </c>
    </row>
    <row r="48" spans="2:21">
      <c r="B48" s="87" t="s">
        <v>355</v>
      </c>
      <c r="C48" s="88">
        <v>7590219</v>
      </c>
      <c r="D48" s="90" t="s">
        <v>108</v>
      </c>
      <c r="E48" s="90" t="s">
        <v>298</v>
      </c>
      <c r="F48" s="89" t="s">
        <v>354</v>
      </c>
      <c r="G48" s="90" t="s">
        <v>314</v>
      </c>
      <c r="H48" s="89" t="s">
        <v>341</v>
      </c>
      <c r="I48" s="89" t="s">
        <v>119</v>
      </c>
      <c r="J48" s="103"/>
      <c r="K48" s="92">
        <v>4.5600000041397362</v>
      </c>
      <c r="L48" s="90" t="s">
        <v>121</v>
      </c>
      <c r="M48" s="91">
        <v>5.0000000000000001E-3</v>
      </c>
      <c r="N48" s="91">
        <v>2.8300000026448315E-2</v>
      </c>
      <c r="O48" s="92">
        <v>614.26280200000008</v>
      </c>
      <c r="P48" s="104">
        <v>99.1</v>
      </c>
      <c r="Q48" s="92"/>
      <c r="R48" s="92">
        <v>0.60873443300000007</v>
      </c>
      <c r="S48" s="93">
        <v>3.4415048881805705E-7</v>
      </c>
      <c r="T48" s="93">
        <v>3.3581273291818708E-3</v>
      </c>
      <c r="U48" s="93">
        <v>8.6273443084207944E-4</v>
      </c>
    </row>
    <row r="49" spans="2:21">
      <c r="B49" s="87" t="s">
        <v>356</v>
      </c>
      <c r="C49" s="88">
        <v>7590284</v>
      </c>
      <c r="D49" s="90" t="s">
        <v>108</v>
      </c>
      <c r="E49" s="90" t="s">
        <v>298</v>
      </c>
      <c r="F49" s="89" t="s">
        <v>354</v>
      </c>
      <c r="G49" s="90" t="s">
        <v>314</v>
      </c>
      <c r="H49" s="89" t="s">
        <v>341</v>
      </c>
      <c r="I49" s="89" t="s">
        <v>119</v>
      </c>
      <c r="J49" s="103"/>
      <c r="K49" s="92">
        <v>6.3800000012207301</v>
      </c>
      <c r="L49" s="90" t="s">
        <v>121</v>
      </c>
      <c r="M49" s="91">
        <v>5.8999999999999999E-3</v>
      </c>
      <c r="N49" s="91">
        <v>3.0600000002872312E-2</v>
      </c>
      <c r="O49" s="92">
        <v>1821.7918840000002</v>
      </c>
      <c r="P49" s="104">
        <v>91.73</v>
      </c>
      <c r="Q49" s="92"/>
      <c r="R49" s="92">
        <v>1.6711296920000003</v>
      </c>
      <c r="S49" s="93">
        <v>1.657085837210466E-6</v>
      </c>
      <c r="T49" s="93">
        <v>9.2189072690627358E-3</v>
      </c>
      <c r="U49" s="93">
        <v>2.3684238077114317E-3</v>
      </c>
    </row>
    <row r="50" spans="2:21">
      <c r="B50" s="87" t="s">
        <v>357</v>
      </c>
      <c r="C50" s="88">
        <v>6130207</v>
      </c>
      <c r="D50" s="90" t="s">
        <v>108</v>
      </c>
      <c r="E50" s="90" t="s">
        <v>298</v>
      </c>
      <c r="F50" s="89" t="s">
        <v>358</v>
      </c>
      <c r="G50" s="90" t="s">
        <v>314</v>
      </c>
      <c r="H50" s="89" t="s">
        <v>341</v>
      </c>
      <c r="I50" s="89" t="s">
        <v>119</v>
      </c>
      <c r="J50" s="103"/>
      <c r="K50" s="92">
        <v>3.31999999784574</v>
      </c>
      <c r="L50" s="90" t="s">
        <v>121</v>
      </c>
      <c r="M50" s="91">
        <v>1.5800000000000002E-2</v>
      </c>
      <c r="N50" s="91">
        <v>2.449999998974162E-2</v>
      </c>
      <c r="O50" s="92">
        <v>717.69744200000014</v>
      </c>
      <c r="P50" s="104">
        <v>108.66</v>
      </c>
      <c r="Q50" s="92"/>
      <c r="R50" s="92">
        <v>0.77985002400000003</v>
      </c>
      <c r="S50" s="93">
        <v>1.5429312851479933E-6</v>
      </c>
      <c r="T50" s="93">
        <v>4.3020988074409412E-3</v>
      </c>
      <c r="U50" s="93">
        <v>1.1052495638895819E-3</v>
      </c>
    </row>
    <row r="51" spans="2:21">
      <c r="B51" s="87" t="s">
        <v>359</v>
      </c>
      <c r="C51" s="88">
        <v>6130280</v>
      </c>
      <c r="D51" s="90" t="s">
        <v>108</v>
      </c>
      <c r="E51" s="90" t="s">
        <v>298</v>
      </c>
      <c r="F51" s="89" t="s">
        <v>358</v>
      </c>
      <c r="G51" s="90" t="s">
        <v>314</v>
      </c>
      <c r="H51" s="89" t="s">
        <v>341</v>
      </c>
      <c r="I51" s="89" t="s">
        <v>119</v>
      </c>
      <c r="J51" s="103"/>
      <c r="K51" s="92">
        <v>5.7500000043745914</v>
      </c>
      <c r="L51" s="90" t="s">
        <v>121</v>
      </c>
      <c r="M51" s="91">
        <v>8.3999999999999995E-3</v>
      </c>
      <c r="N51" s="91">
        <v>2.6700000019948145E-2</v>
      </c>
      <c r="O51" s="92">
        <v>577.60439200000008</v>
      </c>
      <c r="P51" s="104">
        <v>98.94</v>
      </c>
      <c r="Q51" s="92"/>
      <c r="R51" s="92">
        <v>0.57148175800000012</v>
      </c>
      <c r="S51" s="93">
        <v>1.2953675532630637E-6</v>
      </c>
      <c r="T51" s="93">
        <v>3.1526202653114916E-3</v>
      </c>
      <c r="U51" s="93">
        <v>8.0993773720824003E-4</v>
      </c>
    </row>
    <row r="52" spans="2:21">
      <c r="B52" s="87" t="s">
        <v>360</v>
      </c>
      <c r="C52" s="88">
        <v>6040380</v>
      </c>
      <c r="D52" s="90" t="s">
        <v>108</v>
      </c>
      <c r="E52" s="90" t="s">
        <v>298</v>
      </c>
      <c r="F52" s="89" t="s">
        <v>299</v>
      </c>
      <c r="G52" s="90" t="s">
        <v>300</v>
      </c>
      <c r="H52" s="89" t="s">
        <v>346</v>
      </c>
      <c r="I52" s="89" t="s">
        <v>309</v>
      </c>
      <c r="J52" s="103"/>
      <c r="K52" s="92">
        <v>7.9999999517014961E-2</v>
      </c>
      <c r="L52" s="90" t="s">
        <v>121</v>
      </c>
      <c r="M52" s="91">
        <v>1.6399999999999998E-2</v>
      </c>
      <c r="N52" s="91">
        <v>6.5199999977230708E-2</v>
      </c>
      <c r="O52" s="92">
        <v>1.0510000000000002E-2</v>
      </c>
      <c r="P52" s="104">
        <v>5516000</v>
      </c>
      <c r="Q52" s="92"/>
      <c r="R52" s="92">
        <v>0.57972809100000011</v>
      </c>
      <c r="S52" s="93">
        <v>8.5614206581948539E-7</v>
      </c>
      <c r="T52" s="93">
        <v>3.1981117550508838E-3</v>
      </c>
      <c r="U52" s="93">
        <v>8.2162492791343421E-4</v>
      </c>
    </row>
    <row r="53" spans="2:21">
      <c r="B53" s="87" t="s">
        <v>361</v>
      </c>
      <c r="C53" s="88">
        <v>6040398</v>
      </c>
      <c r="D53" s="90" t="s">
        <v>108</v>
      </c>
      <c r="E53" s="90" t="s">
        <v>298</v>
      </c>
      <c r="F53" s="89" t="s">
        <v>299</v>
      </c>
      <c r="G53" s="90" t="s">
        <v>300</v>
      </c>
      <c r="H53" s="89" t="s">
        <v>346</v>
      </c>
      <c r="I53" s="89" t="s">
        <v>309</v>
      </c>
      <c r="J53" s="103"/>
      <c r="K53" s="92">
        <v>4.7399999902413228</v>
      </c>
      <c r="L53" s="90" t="s">
        <v>121</v>
      </c>
      <c r="M53" s="91">
        <v>2.7799999999999998E-2</v>
      </c>
      <c r="N53" s="91">
        <v>3.4699999936713535E-2</v>
      </c>
      <c r="O53" s="92">
        <v>3.847000000000001E-3</v>
      </c>
      <c r="P53" s="104">
        <v>5381286</v>
      </c>
      <c r="Q53" s="92"/>
      <c r="R53" s="92">
        <v>0.20699527300000004</v>
      </c>
      <c r="S53" s="93">
        <v>9.1989478718316623E-7</v>
      </c>
      <c r="T53" s="93">
        <v>1.1419043273879698E-3</v>
      </c>
      <c r="U53" s="93">
        <v>2.9336593982134056E-4</v>
      </c>
    </row>
    <row r="54" spans="2:21">
      <c r="B54" s="87" t="s">
        <v>362</v>
      </c>
      <c r="C54" s="88">
        <v>6040430</v>
      </c>
      <c r="D54" s="90" t="s">
        <v>108</v>
      </c>
      <c r="E54" s="90" t="s">
        <v>298</v>
      </c>
      <c r="F54" s="89" t="s">
        <v>299</v>
      </c>
      <c r="G54" s="90" t="s">
        <v>300</v>
      </c>
      <c r="H54" s="89" t="s">
        <v>346</v>
      </c>
      <c r="I54" s="89" t="s">
        <v>309</v>
      </c>
      <c r="J54" s="103"/>
      <c r="K54" s="92">
        <v>1.6400000000476294</v>
      </c>
      <c r="L54" s="90" t="s">
        <v>121</v>
      </c>
      <c r="M54" s="91">
        <v>2.4199999999999999E-2</v>
      </c>
      <c r="N54" s="91">
        <v>3.4899999995713332E-2</v>
      </c>
      <c r="O54" s="92">
        <v>1.5345000000000003E-2</v>
      </c>
      <c r="P54" s="104">
        <v>5473005</v>
      </c>
      <c r="Q54" s="92"/>
      <c r="R54" s="92">
        <v>0.83981386400000013</v>
      </c>
      <c r="S54" s="93">
        <v>5.3238732956319619E-7</v>
      </c>
      <c r="T54" s="93">
        <v>4.632893648262258E-3</v>
      </c>
      <c r="U54" s="93">
        <v>1.1902338633952838E-3</v>
      </c>
    </row>
    <row r="55" spans="2:21">
      <c r="B55" s="87" t="s">
        <v>363</v>
      </c>
      <c r="C55" s="88">
        <v>6040471</v>
      </c>
      <c r="D55" s="90" t="s">
        <v>108</v>
      </c>
      <c r="E55" s="90" t="s">
        <v>298</v>
      </c>
      <c r="F55" s="89" t="s">
        <v>299</v>
      </c>
      <c r="G55" s="90" t="s">
        <v>300</v>
      </c>
      <c r="H55" s="89" t="s">
        <v>346</v>
      </c>
      <c r="I55" s="89" t="s">
        <v>309</v>
      </c>
      <c r="J55" s="103"/>
      <c r="K55" s="92">
        <v>1.2400000012424275</v>
      </c>
      <c r="L55" s="90" t="s">
        <v>121</v>
      </c>
      <c r="M55" s="91">
        <v>1.95E-2</v>
      </c>
      <c r="N55" s="91">
        <v>3.1700000007623991E-2</v>
      </c>
      <c r="O55" s="92">
        <v>1.3020000000000002E-2</v>
      </c>
      <c r="P55" s="104">
        <v>5440000</v>
      </c>
      <c r="Q55" s="92"/>
      <c r="R55" s="92">
        <v>0.70829093799999998</v>
      </c>
      <c r="S55" s="93">
        <v>5.2459809017285156E-7</v>
      </c>
      <c r="T55" s="93">
        <v>3.9073379571903759E-3</v>
      </c>
      <c r="U55" s="93">
        <v>1.0038317961652621E-3</v>
      </c>
    </row>
    <row r="56" spans="2:21">
      <c r="B56" s="87" t="s">
        <v>364</v>
      </c>
      <c r="C56" s="88">
        <v>6040620</v>
      </c>
      <c r="D56" s="90" t="s">
        <v>108</v>
      </c>
      <c r="E56" s="90" t="s">
        <v>298</v>
      </c>
      <c r="F56" s="89" t="s">
        <v>299</v>
      </c>
      <c r="G56" s="90" t="s">
        <v>300</v>
      </c>
      <c r="H56" s="89" t="s">
        <v>341</v>
      </c>
      <c r="I56" s="89" t="s">
        <v>119</v>
      </c>
      <c r="J56" s="103"/>
      <c r="K56" s="92">
        <v>4.5899999973632912</v>
      </c>
      <c r="L56" s="90" t="s">
        <v>121</v>
      </c>
      <c r="M56" s="91">
        <v>1.4999999999999999E-2</v>
      </c>
      <c r="N56" s="91">
        <v>3.3799999986328183E-2</v>
      </c>
      <c r="O56" s="92">
        <v>1.2494E-2</v>
      </c>
      <c r="P56" s="104">
        <v>4917657</v>
      </c>
      <c r="Q56" s="92"/>
      <c r="R56" s="92">
        <v>0.61440221800000006</v>
      </c>
      <c r="S56" s="93">
        <v>4.4497471329866799E-7</v>
      </c>
      <c r="T56" s="93">
        <v>3.3893940732210191E-3</v>
      </c>
      <c r="U56" s="93">
        <v>8.7076715086090942E-4</v>
      </c>
    </row>
    <row r="57" spans="2:21">
      <c r="B57" s="87" t="s">
        <v>365</v>
      </c>
      <c r="C57" s="88">
        <v>2260446</v>
      </c>
      <c r="D57" s="90" t="s">
        <v>108</v>
      </c>
      <c r="E57" s="90" t="s">
        <v>298</v>
      </c>
      <c r="F57" s="89" t="s">
        <v>366</v>
      </c>
      <c r="G57" s="90" t="s">
        <v>314</v>
      </c>
      <c r="H57" s="89" t="s">
        <v>341</v>
      </c>
      <c r="I57" s="89" t="s">
        <v>119</v>
      </c>
      <c r="J57" s="103"/>
      <c r="K57" s="92">
        <v>2.860000009183115</v>
      </c>
      <c r="L57" s="90" t="s">
        <v>121</v>
      </c>
      <c r="M57" s="91">
        <v>3.7000000000000005E-2</v>
      </c>
      <c r="N57" s="91">
        <v>2.6500000141278689E-2</v>
      </c>
      <c r="O57" s="92">
        <v>49.710884000000007</v>
      </c>
      <c r="P57" s="104">
        <v>113.91</v>
      </c>
      <c r="Q57" s="92"/>
      <c r="R57" s="92">
        <v>5.6625668000000004E-2</v>
      </c>
      <c r="S57" s="93">
        <v>1.3223408322442284E-7</v>
      </c>
      <c r="T57" s="93">
        <v>3.1237957463132256E-4</v>
      </c>
      <c r="U57" s="93">
        <v>8.0253244772556748E-5</v>
      </c>
    </row>
    <row r="58" spans="2:21">
      <c r="B58" s="87" t="s">
        <v>367</v>
      </c>
      <c r="C58" s="88">
        <v>2260495</v>
      </c>
      <c r="D58" s="90" t="s">
        <v>108</v>
      </c>
      <c r="E58" s="90" t="s">
        <v>298</v>
      </c>
      <c r="F58" s="89" t="s">
        <v>366</v>
      </c>
      <c r="G58" s="90" t="s">
        <v>314</v>
      </c>
      <c r="H58" s="89" t="s">
        <v>341</v>
      </c>
      <c r="I58" s="89" t="s">
        <v>119</v>
      </c>
      <c r="J58" s="103"/>
      <c r="K58" s="92">
        <v>4.3399999992560785</v>
      </c>
      <c r="L58" s="90" t="s">
        <v>121</v>
      </c>
      <c r="M58" s="91">
        <v>2.81E-2</v>
      </c>
      <c r="N58" s="91">
        <v>2.7400000011158818E-2</v>
      </c>
      <c r="O58" s="92">
        <v>191.74157400000004</v>
      </c>
      <c r="P58" s="104">
        <v>112.17</v>
      </c>
      <c r="Q58" s="92"/>
      <c r="R58" s="92">
        <v>0.21507652400000005</v>
      </c>
      <c r="S58" s="93">
        <v>1.4362849768551329E-7</v>
      </c>
      <c r="T58" s="93">
        <v>1.1864851303882797E-3</v>
      </c>
      <c r="U58" s="93">
        <v>3.0481916655539812E-4</v>
      </c>
    </row>
    <row r="59" spans="2:21">
      <c r="B59" s="87" t="s">
        <v>368</v>
      </c>
      <c r="C59" s="88">
        <v>2260545</v>
      </c>
      <c r="D59" s="90" t="s">
        <v>108</v>
      </c>
      <c r="E59" s="90" t="s">
        <v>298</v>
      </c>
      <c r="F59" s="89" t="s">
        <v>366</v>
      </c>
      <c r="G59" s="90" t="s">
        <v>314</v>
      </c>
      <c r="H59" s="89" t="s">
        <v>346</v>
      </c>
      <c r="I59" s="89" t="s">
        <v>309</v>
      </c>
      <c r="J59" s="103"/>
      <c r="K59" s="92">
        <v>2.770000010021195</v>
      </c>
      <c r="L59" s="90" t="s">
        <v>121</v>
      </c>
      <c r="M59" s="91">
        <v>2.4E-2</v>
      </c>
      <c r="N59" s="91">
        <v>2.5300000100211942E-2</v>
      </c>
      <c r="O59" s="92">
        <v>44.77631800000001</v>
      </c>
      <c r="P59" s="104">
        <v>111.43</v>
      </c>
      <c r="Q59" s="92"/>
      <c r="R59" s="92">
        <v>4.9894250000000015E-2</v>
      </c>
      <c r="S59" s="93">
        <v>7.2626950703285894E-8</v>
      </c>
      <c r="T59" s="93">
        <v>2.7524522256494827E-4</v>
      </c>
      <c r="U59" s="93">
        <v>7.0713081177128725E-5</v>
      </c>
    </row>
    <row r="60" spans="2:21">
      <c r="B60" s="87" t="s">
        <v>369</v>
      </c>
      <c r="C60" s="88">
        <v>2260552</v>
      </c>
      <c r="D60" s="90" t="s">
        <v>108</v>
      </c>
      <c r="E60" s="90" t="s">
        <v>298</v>
      </c>
      <c r="F60" s="89" t="s">
        <v>366</v>
      </c>
      <c r="G60" s="90" t="s">
        <v>314</v>
      </c>
      <c r="H60" s="89" t="s">
        <v>341</v>
      </c>
      <c r="I60" s="89" t="s">
        <v>119</v>
      </c>
      <c r="J60" s="103"/>
      <c r="K60" s="92">
        <v>4.1300000023053318</v>
      </c>
      <c r="L60" s="90" t="s">
        <v>121</v>
      </c>
      <c r="M60" s="91">
        <v>2.6000000000000002E-2</v>
      </c>
      <c r="N60" s="91">
        <v>2.6100000013666337E-2</v>
      </c>
      <c r="O60" s="92">
        <v>652.50202000000013</v>
      </c>
      <c r="P60" s="104">
        <v>111.02</v>
      </c>
      <c r="Q60" s="92"/>
      <c r="R60" s="92">
        <v>0.72440774100000005</v>
      </c>
      <c r="S60" s="93">
        <v>1.3309631451836624E-6</v>
      </c>
      <c r="T60" s="93">
        <v>3.9962474613671186E-3</v>
      </c>
      <c r="U60" s="93">
        <v>1.0266734823085513E-3</v>
      </c>
    </row>
    <row r="61" spans="2:21">
      <c r="B61" s="87" t="s">
        <v>370</v>
      </c>
      <c r="C61" s="88">
        <v>2260636</v>
      </c>
      <c r="D61" s="90" t="s">
        <v>108</v>
      </c>
      <c r="E61" s="90" t="s">
        <v>298</v>
      </c>
      <c r="F61" s="89" t="s">
        <v>366</v>
      </c>
      <c r="G61" s="90" t="s">
        <v>314</v>
      </c>
      <c r="H61" s="89" t="s">
        <v>341</v>
      </c>
      <c r="I61" s="89" t="s">
        <v>119</v>
      </c>
      <c r="J61" s="103"/>
      <c r="K61" s="92">
        <v>6.670000000833582</v>
      </c>
      <c r="L61" s="90" t="s">
        <v>121</v>
      </c>
      <c r="M61" s="91">
        <v>3.4999999999999996E-3</v>
      </c>
      <c r="N61" s="91">
        <v>2.990000000336979E-2</v>
      </c>
      <c r="O61" s="92">
        <v>3113.3771590000006</v>
      </c>
      <c r="P61" s="104">
        <v>90.55</v>
      </c>
      <c r="Q61" s="92"/>
      <c r="R61" s="92">
        <v>2.8191630950000004</v>
      </c>
      <c r="S61" s="93">
        <v>1.0155836040793268E-6</v>
      </c>
      <c r="T61" s="93">
        <v>1.5552116196358563E-2</v>
      </c>
      <c r="U61" s="93">
        <v>3.9954846257494684E-3</v>
      </c>
    </row>
    <row r="62" spans="2:21">
      <c r="B62" s="87" t="s">
        <v>371</v>
      </c>
      <c r="C62" s="88">
        <v>3230125</v>
      </c>
      <c r="D62" s="90" t="s">
        <v>108</v>
      </c>
      <c r="E62" s="90" t="s">
        <v>298</v>
      </c>
      <c r="F62" s="89" t="s">
        <v>372</v>
      </c>
      <c r="G62" s="90" t="s">
        <v>314</v>
      </c>
      <c r="H62" s="89" t="s">
        <v>346</v>
      </c>
      <c r="I62" s="89" t="s">
        <v>309</v>
      </c>
      <c r="J62" s="103"/>
      <c r="K62" s="92">
        <v>0.27999999999999992</v>
      </c>
      <c r="L62" s="90" t="s">
        <v>121</v>
      </c>
      <c r="M62" s="91">
        <v>4.9000000000000002E-2</v>
      </c>
      <c r="N62" s="91">
        <v>3.1199999999999995E-2</v>
      </c>
      <c r="O62" s="92">
        <v>137.677967</v>
      </c>
      <c r="P62" s="104">
        <v>115.64</v>
      </c>
      <c r="Q62" s="92"/>
      <c r="R62" s="92">
        <v>0.15921080000000004</v>
      </c>
      <c r="S62" s="93">
        <v>1.0351520200856141E-6</v>
      </c>
      <c r="T62" s="93">
        <v>8.7829784154974699E-4</v>
      </c>
      <c r="U62" s="93">
        <v>2.2564295935254274E-4</v>
      </c>
    </row>
    <row r="63" spans="2:21">
      <c r="B63" s="87" t="s">
        <v>373</v>
      </c>
      <c r="C63" s="88">
        <v>3230265</v>
      </c>
      <c r="D63" s="90" t="s">
        <v>108</v>
      </c>
      <c r="E63" s="90" t="s">
        <v>298</v>
      </c>
      <c r="F63" s="89" t="s">
        <v>372</v>
      </c>
      <c r="G63" s="90" t="s">
        <v>314</v>
      </c>
      <c r="H63" s="89" t="s">
        <v>346</v>
      </c>
      <c r="I63" s="89" t="s">
        <v>309</v>
      </c>
      <c r="J63" s="103"/>
      <c r="K63" s="92">
        <v>3.4400000014213887</v>
      </c>
      <c r="L63" s="90" t="s">
        <v>121</v>
      </c>
      <c r="M63" s="91">
        <v>2.35E-2</v>
      </c>
      <c r="N63" s="91">
        <v>2.4700000005256174E-2</v>
      </c>
      <c r="O63" s="92">
        <v>1205.9562539999999</v>
      </c>
      <c r="P63" s="104">
        <v>112.01</v>
      </c>
      <c r="Q63" s="92"/>
      <c r="R63" s="92">
        <v>1.3507916070000003</v>
      </c>
      <c r="S63" s="93">
        <v>1.642492393002673E-6</v>
      </c>
      <c r="T63" s="93">
        <v>7.4517391584717494E-3</v>
      </c>
      <c r="U63" s="93">
        <v>1.9144217331491136E-3</v>
      </c>
    </row>
    <row r="64" spans="2:21">
      <c r="B64" s="87" t="s">
        <v>374</v>
      </c>
      <c r="C64" s="88">
        <v>3230190</v>
      </c>
      <c r="D64" s="90" t="s">
        <v>108</v>
      </c>
      <c r="E64" s="90" t="s">
        <v>298</v>
      </c>
      <c r="F64" s="89" t="s">
        <v>372</v>
      </c>
      <c r="G64" s="90" t="s">
        <v>314</v>
      </c>
      <c r="H64" s="89" t="s">
        <v>346</v>
      </c>
      <c r="I64" s="89" t="s">
        <v>309</v>
      </c>
      <c r="J64" s="103"/>
      <c r="K64" s="92">
        <v>1.9700000001175724</v>
      </c>
      <c r="L64" s="90" t="s">
        <v>121</v>
      </c>
      <c r="M64" s="91">
        <v>1.7600000000000001E-2</v>
      </c>
      <c r="N64" s="91">
        <v>2.4800000000783817E-2</v>
      </c>
      <c r="O64" s="92">
        <v>903.4235080000002</v>
      </c>
      <c r="P64" s="104">
        <v>110.64</v>
      </c>
      <c r="Q64" s="92">
        <v>2.1100834000000006E-2</v>
      </c>
      <c r="R64" s="92">
        <v>1.020648604</v>
      </c>
      <c r="S64" s="93">
        <v>6.8447482429247488E-7</v>
      </c>
      <c r="T64" s="93">
        <v>5.6304815117690643E-3</v>
      </c>
      <c r="U64" s="93">
        <v>1.446523549065776E-3</v>
      </c>
    </row>
    <row r="65" spans="2:21">
      <c r="B65" s="87" t="s">
        <v>375</v>
      </c>
      <c r="C65" s="88">
        <v>3230232</v>
      </c>
      <c r="D65" s="90" t="s">
        <v>108</v>
      </c>
      <c r="E65" s="90" t="s">
        <v>298</v>
      </c>
      <c r="F65" s="89" t="s">
        <v>372</v>
      </c>
      <c r="G65" s="90" t="s">
        <v>314</v>
      </c>
      <c r="H65" s="89" t="s">
        <v>346</v>
      </c>
      <c r="I65" s="89" t="s">
        <v>309</v>
      </c>
      <c r="J65" s="103"/>
      <c r="K65" s="92">
        <v>2.6599999988624754</v>
      </c>
      <c r="L65" s="90" t="s">
        <v>121</v>
      </c>
      <c r="M65" s="91">
        <v>2.1499999999999998E-2</v>
      </c>
      <c r="N65" s="91">
        <v>2.4899999993601426E-2</v>
      </c>
      <c r="O65" s="92">
        <v>1256.7574300000003</v>
      </c>
      <c r="P65" s="104">
        <v>111.92</v>
      </c>
      <c r="Q65" s="92"/>
      <c r="R65" s="92">
        <v>1.4065630100000004</v>
      </c>
      <c r="S65" s="93">
        <v>1.0290380902262505E-6</v>
      </c>
      <c r="T65" s="93">
        <v>7.759406118722569E-3</v>
      </c>
      <c r="U65" s="93">
        <v>1.9934642630538893E-3</v>
      </c>
    </row>
    <row r="66" spans="2:21">
      <c r="B66" s="87" t="s">
        <v>376</v>
      </c>
      <c r="C66" s="88">
        <v>3230273</v>
      </c>
      <c r="D66" s="90" t="s">
        <v>108</v>
      </c>
      <c r="E66" s="90" t="s">
        <v>298</v>
      </c>
      <c r="F66" s="89" t="s">
        <v>372</v>
      </c>
      <c r="G66" s="90" t="s">
        <v>314</v>
      </c>
      <c r="H66" s="89" t="s">
        <v>346</v>
      </c>
      <c r="I66" s="89" t="s">
        <v>309</v>
      </c>
      <c r="J66" s="103"/>
      <c r="K66" s="92">
        <v>4.4900000003875595</v>
      </c>
      <c r="L66" s="90" t="s">
        <v>121</v>
      </c>
      <c r="M66" s="91">
        <v>2.2499999999999999E-2</v>
      </c>
      <c r="N66" s="91">
        <v>2.7200000002818608E-2</v>
      </c>
      <c r="O66" s="92">
        <v>1680.3548430000001</v>
      </c>
      <c r="P66" s="104">
        <v>109.63</v>
      </c>
      <c r="Q66" s="92">
        <v>0.14462251300000004</v>
      </c>
      <c r="R66" s="92">
        <v>1.9867955270000002</v>
      </c>
      <c r="S66" s="93">
        <v>1.8015170173404268E-6</v>
      </c>
      <c r="T66" s="93">
        <v>1.0960300576121669E-2</v>
      </c>
      <c r="U66" s="93">
        <v>2.8158040933195152E-3</v>
      </c>
    </row>
    <row r="67" spans="2:21">
      <c r="B67" s="87" t="s">
        <v>377</v>
      </c>
      <c r="C67" s="88">
        <v>3230372</v>
      </c>
      <c r="D67" s="90" t="s">
        <v>108</v>
      </c>
      <c r="E67" s="90" t="s">
        <v>298</v>
      </c>
      <c r="F67" s="89" t="s">
        <v>372</v>
      </c>
      <c r="G67" s="90" t="s">
        <v>314</v>
      </c>
      <c r="H67" s="89" t="s">
        <v>346</v>
      </c>
      <c r="I67" s="89" t="s">
        <v>309</v>
      </c>
      <c r="J67" s="103"/>
      <c r="K67" s="92">
        <v>4.6800000036698144</v>
      </c>
      <c r="L67" s="90" t="s">
        <v>121</v>
      </c>
      <c r="M67" s="91">
        <v>6.5000000000000006E-3</v>
      </c>
      <c r="N67" s="91">
        <v>2.480000001738333E-2</v>
      </c>
      <c r="O67" s="92">
        <v>604.02491600000008</v>
      </c>
      <c r="P67" s="104">
        <v>101.31</v>
      </c>
      <c r="Q67" s="92">
        <v>9.3471620000000009E-3</v>
      </c>
      <c r="R67" s="92">
        <v>0.62128480400000008</v>
      </c>
      <c r="S67" s="93">
        <v>1.2122872897002967E-6</v>
      </c>
      <c r="T67" s="93">
        <v>3.427362354443653E-3</v>
      </c>
      <c r="U67" s="93">
        <v>8.8052155868398665E-4</v>
      </c>
    </row>
    <row r="68" spans="2:21">
      <c r="B68" s="87" t="s">
        <v>378</v>
      </c>
      <c r="C68" s="88">
        <v>3230398</v>
      </c>
      <c r="D68" s="90" t="s">
        <v>108</v>
      </c>
      <c r="E68" s="90" t="s">
        <v>298</v>
      </c>
      <c r="F68" s="89" t="s">
        <v>372</v>
      </c>
      <c r="G68" s="90" t="s">
        <v>314</v>
      </c>
      <c r="H68" s="89" t="s">
        <v>346</v>
      </c>
      <c r="I68" s="89" t="s">
        <v>309</v>
      </c>
      <c r="J68" s="103"/>
      <c r="K68" s="92">
        <v>5.4200002185876492</v>
      </c>
      <c r="L68" s="90" t="s">
        <v>121</v>
      </c>
      <c r="M68" s="91">
        <v>1.43E-2</v>
      </c>
      <c r="N68" s="91">
        <v>2.8100000699086625E-2</v>
      </c>
      <c r="O68" s="92">
        <v>9.7091710000000013</v>
      </c>
      <c r="P68" s="104">
        <v>102.63</v>
      </c>
      <c r="Q68" s="92">
        <v>1.9158700000000003E-4</v>
      </c>
      <c r="R68" s="92">
        <v>1.0156109000000002E-2</v>
      </c>
      <c r="S68" s="93">
        <v>2.4389689799164848E-8</v>
      </c>
      <c r="T68" s="93">
        <v>5.6026906549329307E-5</v>
      </c>
      <c r="U68" s="93">
        <v>1.4393838170946904E-5</v>
      </c>
    </row>
    <row r="69" spans="2:21">
      <c r="B69" s="87" t="s">
        <v>379</v>
      </c>
      <c r="C69" s="88">
        <v>3230422</v>
      </c>
      <c r="D69" s="90" t="s">
        <v>108</v>
      </c>
      <c r="E69" s="90" t="s">
        <v>298</v>
      </c>
      <c r="F69" s="89" t="s">
        <v>372</v>
      </c>
      <c r="G69" s="90" t="s">
        <v>314</v>
      </c>
      <c r="H69" s="89" t="s">
        <v>346</v>
      </c>
      <c r="I69" s="89" t="s">
        <v>309</v>
      </c>
      <c r="J69" s="103"/>
      <c r="K69" s="92">
        <v>6.2600000010931494</v>
      </c>
      <c r="L69" s="90" t="s">
        <v>121</v>
      </c>
      <c r="M69" s="91">
        <v>2.5000000000000001E-3</v>
      </c>
      <c r="N69" s="91">
        <v>2.7200000004136249E-2</v>
      </c>
      <c r="O69" s="92">
        <v>1417.9044409999999</v>
      </c>
      <c r="P69" s="104">
        <v>92.99</v>
      </c>
      <c r="Q69" s="92">
        <v>3.5375163000000008E-2</v>
      </c>
      <c r="R69" s="92">
        <v>1.3538845020000001</v>
      </c>
      <c r="S69" s="93">
        <v>1.1164531853249988E-6</v>
      </c>
      <c r="T69" s="93">
        <v>7.4688013364310329E-3</v>
      </c>
      <c r="U69" s="93">
        <v>1.9188051668154642E-3</v>
      </c>
    </row>
    <row r="70" spans="2:21">
      <c r="B70" s="87" t="s">
        <v>380</v>
      </c>
      <c r="C70" s="88">
        <v>1194638</v>
      </c>
      <c r="D70" s="90" t="s">
        <v>108</v>
      </c>
      <c r="E70" s="90" t="s">
        <v>298</v>
      </c>
      <c r="F70" s="89" t="s">
        <v>372</v>
      </c>
      <c r="G70" s="90" t="s">
        <v>314</v>
      </c>
      <c r="H70" s="89" t="s">
        <v>346</v>
      </c>
      <c r="I70" s="89" t="s">
        <v>309</v>
      </c>
      <c r="J70" s="103"/>
      <c r="K70" s="92">
        <v>7.0099999963985855</v>
      </c>
      <c r="L70" s="90" t="s">
        <v>121</v>
      </c>
      <c r="M70" s="91">
        <v>3.61E-2</v>
      </c>
      <c r="N70" s="91">
        <v>3.1499999983070272E-2</v>
      </c>
      <c r="O70" s="92">
        <v>922.03872500000011</v>
      </c>
      <c r="P70" s="104">
        <v>104.74</v>
      </c>
      <c r="Q70" s="92">
        <v>8.8737930000000013E-3</v>
      </c>
      <c r="R70" s="92">
        <v>0.97461715100000013</v>
      </c>
      <c r="S70" s="93">
        <v>2.0069057403364583E-6</v>
      </c>
      <c r="T70" s="93">
        <v>5.3765456869801775E-3</v>
      </c>
      <c r="U70" s="93">
        <v>1.3812850521910825E-3</v>
      </c>
    </row>
    <row r="71" spans="2:21">
      <c r="B71" s="87" t="s">
        <v>381</v>
      </c>
      <c r="C71" s="88">
        <v>1940626</v>
      </c>
      <c r="D71" s="90" t="s">
        <v>108</v>
      </c>
      <c r="E71" s="90" t="s">
        <v>298</v>
      </c>
      <c r="F71" s="89">
        <v>520032640</v>
      </c>
      <c r="G71" s="90" t="s">
        <v>300</v>
      </c>
      <c r="H71" s="89" t="s">
        <v>341</v>
      </c>
      <c r="I71" s="89" t="s">
        <v>119</v>
      </c>
      <c r="J71" s="103"/>
      <c r="K71" s="92">
        <v>0.50000000076624518</v>
      </c>
      <c r="L71" s="90" t="s">
        <v>121</v>
      </c>
      <c r="M71" s="91">
        <v>1.5900000000000001E-2</v>
      </c>
      <c r="N71" s="91">
        <v>3.2000000030649803E-2</v>
      </c>
      <c r="O71" s="92">
        <v>1.1816000000000002E-2</v>
      </c>
      <c r="P71" s="104">
        <v>5522400</v>
      </c>
      <c r="Q71" s="92"/>
      <c r="R71" s="92">
        <v>0.6525326250000002</v>
      </c>
      <c r="S71" s="93">
        <v>7.8931195724782911E-7</v>
      </c>
      <c r="T71" s="93">
        <v>3.5997432088670524E-3</v>
      </c>
      <c r="U71" s="93">
        <v>9.248078181824539E-4</v>
      </c>
    </row>
    <row r="72" spans="2:21">
      <c r="B72" s="87" t="s">
        <v>382</v>
      </c>
      <c r="C72" s="88">
        <v>1940725</v>
      </c>
      <c r="D72" s="90" t="s">
        <v>108</v>
      </c>
      <c r="E72" s="90" t="s">
        <v>298</v>
      </c>
      <c r="F72" s="89">
        <v>520032640</v>
      </c>
      <c r="G72" s="90" t="s">
        <v>300</v>
      </c>
      <c r="H72" s="89" t="s">
        <v>341</v>
      </c>
      <c r="I72" s="89" t="s">
        <v>119</v>
      </c>
      <c r="J72" s="103"/>
      <c r="K72" s="92">
        <v>2.8099999983686419</v>
      </c>
      <c r="L72" s="90" t="s">
        <v>121</v>
      </c>
      <c r="M72" s="91">
        <v>2.5899999999999999E-2</v>
      </c>
      <c r="N72" s="91">
        <v>3.1499999985605667E-2</v>
      </c>
      <c r="O72" s="92">
        <v>1.9138000000000002E-2</v>
      </c>
      <c r="P72" s="104">
        <v>5445000</v>
      </c>
      <c r="Q72" s="92"/>
      <c r="R72" s="92">
        <v>1.0420765700000001</v>
      </c>
      <c r="S72" s="93">
        <v>9.0602660606921375E-7</v>
      </c>
      <c r="T72" s="93">
        <v>5.7486904290447866E-3</v>
      </c>
      <c r="U72" s="93">
        <v>1.4768925294436504E-3</v>
      </c>
    </row>
    <row r="73" spans="2:21">
      <c r="B73" s="87" t="s">
        <v>383</v>
      </c>
      <c r="C73" s="88">
        <v>1940691</v>
      </c>
      <c r="D73" s="90" t="s">
        <v>108</v>
      </c>
      <c r="E73" s="90" t="s">
        <v>298</v>
      </c>
      <c r="F73" s="89">
        <v>520032640</v>
      </c>
      <c r="G73" s="90" t="s">
        <v>300</v>
      </c>
      <c r="H73" s="89" t="s">
        <v>341</v>
      </c>
      <c r="I73" s="89" t="s">
        <v>119</v>
      </c>
      <c r="J73" s="103"/>
      <c r="K73" s="92">
        <v>1.7400000005632441</v>
      </c>
      <c r="L73" s="90" t="s">
        <v>121</v>
      </c>
      <c r="M73" s="91">
        <v>2.0199999999999999E-2</v>
      </c>
      <c r="N73" s="91">
        <v>3.2399999996245037E-2</v>
      </c>
      <c r="O73" s="92">
        <v>9.7980000000000012E-3</v>
      </c>
      <c r="P73" s="104">
        <v>5436000</v>
      </c>
      <c r="Q73" s="92"/>
      <c r="R73" s="92">
        <v>0.53262840500000019</v>
      </c>
      <c r="S73" s="93">
        <v>4.6557377049180334E-7</v>
      </c>
      <c r="T73" s="93">
        <v>2.9382829460035658E-3</v>
      </c>
      <c r="U73" s="93">
        <v>7.548724680701604E-4</v>
      </c>
    </row>
    <row r="74" spans="2:21">
      <c r="B74" s="87" t="s">
        <v>384</v>
      </c>
      <c r="C74" s="88">
        <v>6620462</v>
      </c>
      <c r="D74" s="90" t="s">
        <v>108</v>
      </c>
      <c r="E74" s="90" t="s">
        <v>298</v>
      </c>
      <c r="F74" s="89" t="s">
        <v>316</v>
      </c>
      <c r="G74" s="90" t="s">
        <v>300</v>
      </c>
      <c r="H74" s="89" t="s">
        <v>341</v>
      </c>
      <c r="I74" s="89" t="s">
        <v>119</v>
      </c>
      <c r="J74" s="103"/>
      <c r="K74" s="92">
        <v>2.9600000002689022</v>
      </c>
      <c r="L74" s="90" t="s">
        <v>121</v>
      </c>
      <c r="M74" s="91">
        <v>2.9700000000000001E-2</v>
      </c>
      <c r="N74" s="91">
        <v>2.8399999988347569E-2</v>
      </c>
      <c r="O74" s="92">
        <v>7.8480000000000008E-3</v>
      </c>
      <c r="P74" s="104">
        <v>5686000</v>
      </c>
      <c r="Q74" s="92"/>
      <c r="R74" s="92">
        <v>0.44625877800000013</v>
      </c>
      <c r="S74" s="93">
        <v>5.6057142857142864E-7</v>
      </c>
      <c r="T74" s="93">
        <v>2.461818679951534E-3</v>
      </c>
      <c r="U74" s="93">
        <v>6.3246432594377643E-4</v>
      </c>
    </row>
    <row r="75" spans="2:21">
      <c r="B75" s="87" t="s">
        <v>385</v>
      </c>
      <c r="C75" s="88">
        <v>6620553</v>
      </c>
      <c r="D75" s="90" t="s">
        <v>108</v>
      </c>
      <c r="E75" s="90" t="s">
        <v>298</v>
      </c>
      <c r="F75" s="89" t="s">
        <v>316</v>
      </c>
      <c r="G75" s="90" t="s">
        <v>300</v>
      </c>
      <c r="H75" s="89" t="s">
        <v>341</v>
      </c>
      <c r="I75" s="89" t="s">
        <v>119</v>
      </c>
      <c r="J75" s="103"/>
      <c r="K75" s="92">
        <v>4.6200000097964455</v>
      </c>
      <c r="L75" s="90" t="s">
        <v>121</v>
      </c>
      <c r="M75" s="91">
        <v>8.3999999999999995E-3</v>
      </c>
      <c r="N75" s="91">
        <v>3.3800000072408506E-2</v>
      </c>
      <c r="O75" s="92">
        <v>4.8950000000000009E-3</v>
      </c>
      <c r="P75" s="104">
        <v>4796011</v>
      </c>
      <c r="Q75" s="92"/>
      <c r="R75" s="92">
        <v>0.23477903500000005</v>
      </c>
      <c r="S75" s="93">
        <v>6.1549100968188118E-7</v>
      </c>
      <c r="T75" s="93">
        <v>1.2951754509218751E-3</v>
      </c>
      <c r="U75" s="93">
        <v>3.3274273008699289E-4</v>
      </c>
    </row>
    <row r="76" spans="2:21">
      <c r="B76" s="87" t="s">
        <v>386</v>
      </c>
      <c r="C76" s="88">
        <v>1191329</v>
      </c>
      <c r="D76" s="90" t="s">
        <v>108</v>
      </c>
      <c r="E76" s="90" t="s">
        <v>298</v>
      </c>
      <c r="F76" s="89" t="s">
        <v>316</v>
      </c>
      <c r="G76" s="90" t="s">
        <v>300</v>
      </c>
      <c r="H76" s="89" t="s">
        <v>341</v>
      </c>
      <c r="I76" s="89" t="s">
        <v>119</v>
      </c>
      <c r="J76" s="103"/>
      <c r="K76" s="92">
        <v>4.9900000016824189</v>
      </c>
      <c r="L76" s="90" t="s">
        <v>121</v>
      </c>
      <c r="M76" s="91">
        <v>3.0899999999999997E-2</v>
      </c>
      <c r="N76" s="91">
        <v>3.3400000010994024E-2</v>
      </c>
      <c r="O76" s="92">
        <v>1.1646E-2</v>
      </c>
      <c r="P76" s="104">
        <v>5154899</v>
      </c>
      <c r="Q76" s="92"/>
      <c r="R76" s="92">
        <v>0.60032590100000016</v>
      </c>
      <c r="S76" s="93">
        <v>6.1294736842105264E-7</v>
      </c>
      <c r="T76" s="93">
        <v>3.3117410569804754E-3</v>
      </c>
      <c r="U76" s="93">
        <v>8.5081736212381067E-4</v>
      </c>
    </row>
    <row r="77" spans="2:21">
      <c r="B77" s="87" t="s">
        <v>387</v>
      </c>
      <c r="C77" s="88">
        <v>1157569</v>
      </c>
      <c r="D77" s="90" t="s">
        <v>108</v>
      </c>
      <c r="E77" s="90" t="s">
        <v>298</v>
      </c>
      <c r="F77" s="89" t="s">
        <v>388</v>
      </c>
      <c r="G77" s="90" t="s">
        <v>314</v>
      </c>
      <c r="H77" s="89" t="s">
        <v>346</v>
      </c>
      <c r="I77" s="89" t="s">
        <v>309</v>
      </c>
      <c r="J77" s="103"/>
      <c r="K77" s="92">
        <v>3.2299999987909804</v>
      </c>
      <c r="L77" s="90" t="s">
        <v>121</v>
      </c>
      <c r="M77" s="91">
        <v>1.4199999999999999E-2</v>
      </c>
      <c r="N77" s="91">
        <v>2.6799999987007547E-2</v>
      </c>
      <c r="O77" s="92">
        <v>520.93235900000002</v>
      </c>
      <c r="P77" s="104">
        <v>106.38</v>
      </c>
      <c r="Q77" s="92"/>
      <c r="R77" s="92">
        <v>0.55416782900000006</v>
      </c>
      <c r="S77" s="93">
        <v>5.4106037467446463E-7</v>
      </c>
      <c r="T77" s="93">
        <v>3.0571067293613825E-3</v>
      </c>
      <c r="U77" s="93">
        <v>7.8539941331576648E-4</v>
      </c>
    </row>
    <row r="78" spans="2:21">
      <c r="B78" s="87" t="s">
        <v>389</v>
      </c>
      <c r="C78" s="88">
        <v>1129899</v>
      </c>
      <c r="D78" s="90" t="s">
        <v>108</v>
      </c>
      <c r="E78" s="90" t="s">
        <v>298</v>
      </c>
      <c r="F78" s="89" t="s">
        <v>390</v>
      </c>
      <c r="G78" s="90" t="s">
        <v>314</v>
      </c>
      <c r="H78" s="89" t="s">
        <v>346</v>
      </c>
      <c r="I78" s="89" t="s">
        <v>309</v>
      </c>
      <c r="J78" s="103"/>
      <c r="K78" s="92">
        <v>0.71000000543661879</v>
      </c>
      <c r="L78" s="90" t="s">
        <v>121</v>
      </c>
      <c r="M78" s="91">
        <v>0.04</v>
      </c>
      <c r="N78" s="91">
        <v>2.8400000217464753E-2</v>
      </c>
      <c r="O78" s="92">
        <v>34.377846000000005</v>
      </c>
      <c r="P78" s="104">
        <v>112.36</v>
      </c>
      <c r="Q78" s="92"/>
      <c r="R78" s="92">
        <v>3.8626949000000008E-2</v>
      </c>
      <c r="S78" s="93">
        <v>2.1113782115257915E-7</v>
      </c>
      <c r="T78" s="93">
        <v>2.1308834534059345E-4</v>
      </c>
      <c r="U78" s="93">
        <v>5.4744396002782103E-5</v>
      </c>
    </row>
    <row r="79" spans="2:21">
      <c r="B79" s="87" t="s">
        <v>391</v>
      </c>
      <c r="C79" s="88">
        <v>1136753</v>
      </c>
      <c r="D79" s="90" t="s">
        <v>108</v>
      </c>
      <c r="E79" s="90" t="s">
        <v>298</v>
      </c>
      <c r="F79" s="89" t="s">
        <v>390</v>
      </c>
      <c r="G79" s="90" t="s">
        <v>314</v>
      </c>
      <c r="H79" s="89" t="s">
        <v>346</v>
      </c>
      <c r="I79" s="89" t="s">
        <v>309</v>
      </c>
      <c r="J79" s="103"/>
      <c r="K79" s="92">
        <v>3.0499999997387288</v>
      </c>
      <c r="L79" s="90" t="s">
        <v>121</v>
      </c>
      <c r="M79" s="91">
        <v>0.04</v>
      </c>
      <c r="N79" s="91">
        <v>2.5300000001045087E-2</v>
      </c>
      <c r="O79" s="92">
        <v>1303.9564740000003</v>
      </c>
      <c r="P79" s="104">
        <v>117.41</v>
      </c>
      <c r="Q79" s="92"/>
      <c r="R79" s="92">
        <v>1.5309753280000002</v>
      </c>
      <c r="S79" s="93">
        <v>1.4009937417003261E-6</v>
      </c>
      <c r="T79" s="93">
        <v>8.4457356287909856E-3</v>
      </c>
      <c r="U79" s="93">
        <v>2.1697887562002688E-3</v>
      </c>
    </row>
    <row r="80" spans="2:21">
      <c r="B80" s="87" t="s">
        <v>392</v>
      </c>
      <c r="C80" s="88">
        <v>1138544</v>
      </c>
      <c r="D80" s="90" t="s">
        <v>108</v>
      </c>
      <c r="E80" s="90" t="s">
        <v>298</v>
      </c>
      <c r="F80" s="89" t="s">
        <v>390</v>
      </c>
      <c r="G80" s="90" t="s">
        <v>314</v>
      </c>
      <c r="H80" s="89" t="s">
        <v>346</v>
      </c>
      <c r="I80" s="89" t="s">
        <v>309</v>
      </c>
      <c r="J80" s="103"/>
      <c r="K80" s="92">
        <v>4.4200000036188216</v>
      </c>
      <c r="L80" s="90" t="s">
        <v>121</v>
      </c>
      <c r="M80" s="91">
        <v>3.5000000000000003E-2</v>
      </c>
      <c r="N80" s="91">
        <v>2.6900000013836668E-2</v>
      </c>
      <c r="O80" s="92">
        <v>399.97123400000004</v>
      </c>
      <c r="P80" s="104">
        <v>117.45</v>
      </c>
      <c r="Q80" s="92"/>
      <c r="R80" s="92">
        <v>0.4697662150000001</v>
      </c>
      <c r="S80" s="93">
        <v>4.4846692770791606E-7</v>
      </c>
      <c r="T80" s="93">
        <v>2.5914991487229156E-3</v>
      </c>
      <c r="U80" s="93">
        <v>6.65780455574891E-4</v>
      </c>
    </row>
    <row r="81" spans="2:21">
      <c r="B81" s="87" t="s">
        <v>393</v>
      </c>
      <c r="C81" s="88">
        <v>1171271</v>
      </c>
      <c r="D81" s="90" t="s">
        <v>108</v>
      </c>
      <c r="E81" s="90" t="s">
        <v>298</v>
      </c>
      <c r="F81" s="89" t="s">
        <v>390</v>
      </c>
      <c r="G81" s="90" t="s">
        <v>314</v>
      </c>
      <c r="H81" s="89" t="s">
        <v>346</v>
      </c>
      <c r="I81" s="89" t="s">
        <v>309</v>
      </c>
      <c r="J81" s="103"/>
      <c r="K81" s="92">
        <v>6.6999999965825134</v>
      </c>
      <c r="L81" s="90" t="s">
        <v>121</v>
      </c>
      <c r="M81" s="91">
        <v>2.5000000000000001E-2</v>
      </c>
      <c r="N81" s="91">
        <v>2.7999999989874121E-2</v>
      </c>
      <c r="O81" s="92">
        <v>723.82456000000002</v>
      </c>
      <c r="P81" s="104">
        <v>109.15</v>
      </c>
      <c r="Q81" s="92"/>
      <c r="R81" s="92">
        <v>0.79005450100000008</v>
      </c>
      <c r="S81" s="93">
        <v>1.166108565122197E-6</v>
      </c>
      <c r="T81" s="93">
        <v>4.3583925395448194E-3</v>
      </c>
      <c r="U81" s="93">
        <v>1.1197119520499641E-3</v>
      </c>
    </row>
    <row r="82" spans="2:21">
      <c r="B82" s="87" t="s">
        <v>394</v>
      </c>
      <c r="C82" s="88">
        <v>1410307</v>
      </c>
      <c r="D82" s="90" t="s">
        <v>108</v>
      </c>
      <c r="E82" s="90" t="s">
        <v>298</v>
      </c>
      <c r="F82" s="89" t="s">
        <v>395</v>
      </c>
      <c r="G82" s="90" t="s">
        <v>117</v>
      </c>
      <c r="H82" s="89" t="s">
        <v>346</v>
      </c>
      <c r="I82" s="89" t="s">
        <v>309</v>
      </c>
      <c r="J82" s="103"/>
      <c r="K82" s="92">
        <v>1.5699999992500149</v>
      </c>
      <c r="L82" s="90" t="s">
        <v>121</v>
      </c>
      <c r="M82" s="91">
        <v>1.8000000000000002E-2</v>
      </c>
      <c r="N82" s="91">
        <v>2.8699999978214718E-2</v>
      </c>
      <c r="O82" s="92">
        <v>512.50195100000008</v>
      </c>
      <c r="P82" s="104">
        <v>109.27</v>
      </c>
      <c r="Q82" s="92"/>
      <c r="R82" s="92">
        <v>0.56001090600000003</v>
      </c>
      <c r="S82" s="93">
        <v>5.2580291821088675E-7</v>
      </c>
      <c r="T82" s="93">
        <v>3.089340484339744E-3</v>
      </c>
      <c r="U82" s="93">
        <v>7.9368056752141566E-4</v>
      </c>
    </row>
    <row r="83" spans="2:21">
      <c r="B83" s="87" t="s">
        <v>396</v>
      </c>
      <c r="C83" s="88">
        <v>1192749</v>
      </c>
      <c r="D83" s="90" t="s">
        <v>108</v>
      </c>
      <c r="E83" s="90" t="s">
        <v>298</v>
      </c>
      <c r="F83" s="89" t="s">
        <v>395</v>
      </c>
      <c r="G83" s="90" t="s">
        <v>117</v>
      </c>
      <c r="H83" s="89" t="s">
        <v>346</v>
      </c>
      <c r="I83" s="89" t="s">
        <v>309</v>
      </c>
      <c r="J83" s="103"/>
      <c r="K83" s="92">
        <v>4.0599999946906786</v>
      </c>
      <c r="L83" s="90" t="s">
        <v>121</v>
      </c>
      <c r="M83" s="91">
        <v>2.2000000000000002E-2</v>
      </c>
      <c r="N83" s="91">
        <v>2.8899999979009664E-2</v>
      </c>
      <c r="O83" s="92">
        <v>325.45560900000004</v>
      </c>
      <c r="P83" s="104">
        <v>99.54</v>
      </c>
      <c r="Q83" s="92"/>
      <c r="R83" s="92">
        <v>0.32395851200000003</v>
      </c>
      <c r="S83" s="93">
        <v>1.1542145945322345E-6</v>
      </c>
      <c r="T83" s="93">
        <v>1.7871404568111445E-3</v>
      </c>
      <c r="U83" s="93">
        <v>4.5913315777024058E-4</v>
      </c>
    </row>
    <row r="84" spans="2:21">
      <c r="B84" s="87" t="s">
        <v>397</v>
      </c>
      <c r="C84" s="88">
        <v>1110915</v>
      </c>
      <c r="D84" s="90" t="s">
        <v>108</v>
      </c>
      <c r="E84" s="90" t="s">
        <v>298</v>
      </c>
      <c r="F84" s="89" t="s">
        <v>398</v>
      </c>
      <c r="G84" s="90" t="s">
        <v>399</v>
      </c>
      <c r="H84" s="89" t="s">
        <v>400</v>
      </c>
      <c r="I84" s="89" t="s">
        <v>309</v>
      </c>
      <c r="J84" s="103"/>
      <c r="K84" s="92">
        <v>5.9200000005817417</v>
      </c>
      <c r="L84" s="90" t="s">
        <v>121</v>
      </c>
      <c r="M84" s="91">
        <v>5.1500000000000004E-2</v>
      </c>
      <c r="N84" s="91">
        <v>2.9200000002585522E-2</v>
      </c>
      <c r="O84" s="92">
        <v>2038.3055950000003</v>
      </c>
      <c r="P84" s="104">
        <v>151.80000000000001</v>
      </c>
      <c r="Q84" s="92"/>
      <c r="R84" s="92">
        <v>3.0941477850000005</v>
      </c>
      <c r="S84" s="93">
        <v>6.5176344211580994E-7</v>
      </c>
      <c r="T84" s="93">
        <v>1.7069089037938572E-2</v>
      </c>
      <c r="U84" s="93">
        <v>4.3852091873259544E-3</v>
      </c>
    </row>
    <row r="85" spans="2:21">
      <c r="B85" s="87" t="s">
        <v>401</v>
      </c>
      <c r="C85" s="88">
        <v>2300184</v>
      </c>
      <c r="D85" s="90" t="s">
        <v>108</v>
      </c>
      <c r="E85" s="90" t="s">
        <v>298</v>
      </c>
      <c r="F85" s="89" t="s">
        <v>402</v>
      </c>
      <c r="G85" s="90" t="s">
        <v>144</v>
      </c>
      <c r="H85" s="89" t="s">
        <v>403</v>
      </c>
      <c r="I85" s="89" t="s">
        <v>119</v>
      </c>
      <c r="J85" s="103"/>
      <c r="K85" s="92">
        <v>1.3999999990547916</v>
      </c>
      <c r="L85" s="90" t="s">
        <v>121</v>
      </c>
      <c r="M85" s="91">
        <v>2.2000000000000002E-2</v>
      </c>
      <c r="N85" s="91">
        <v>2.4399999999054796E-2</v>
      </c>
      <c r="O85" s="92">
        <v>382.94013700000005</v>
      </c>
      <c r="P85" s="104">
        <v>110.51</v>
      </c>
      <c r="Q85" s="92"/>
      <c r="R85" s="92">
        <v>0.42318714100000004</v>
      </c>
      <c r="S85" s="93">
        <v>4.8258688359438791E-7</v>
      </c>
      <c r="T85" s="93">
        <v>2.3345423332582233E-3</v>
      </c>
      <c r="U85" s="93">
        <v>5.9976583784003199E-4</v>
      </c>
    </row>
    <row r="86" spans="2:21">
      <c r="B86" s="87" t="s">
        <v>404</v>
      </c>
      <c r="C86" s="88">
        <v>2300242</v>
      </c>
      <c r="D86" s="90" t="s">
        <v>108</v>
      </c>
      <c r="E86" s="90" t="s">
        <v>298</v>
      </c>
      <c r="F86" s="89" t="s">
        <v>402</v>
      </c>
      <c r="G86" s="90" t="s">
        <v>144</v>
      </c>
      <c r="H86" s="89" t="s">
        <v>403</v>
      </c>
      <c r="I86" s="89" t="s">
        <v>119</v>
      </c>
      <c r="J86" s="103"/>
      <c r="K86" s="92">
        <v>4.7099999956061831</v>
      </c>
      <c r="L86" s="90" t="s">
        <v>121</v>
      </c>
      <c r="M86" s="91">
        <v>1.7000000000000001E-2</v>
      </c>
      <c r="N86" s="91">
        <v>2.2899999986502655E-2</v>
      </c>
      <c r="O86" s="92">
        <v>328.35127400000005</v>
      </c>
      <c r="P86" s="104">
        <v>106.05</v>
      </c>
      <c r="Q86" s="92"/>
      <c r="R86" s="92">
        <v>0.34821654299999999</v>
      </c>
      <c r="S86" s="93">
        <v>2.5869912230941356E-7</v>
      </c>
      <c r="T86" s="93">
        <v>1.9209616314271052E-3</v>
      </c>
      <c r="U86" s="93">
        <v>4.9351307359822279E-4</v>
      </c>
    </row>
    <row r="87" spans="2:21">
      <c r="B87" s="87" t="s">
        <v>405</v>
      </c>
      <c r="C87" s="88">
        <v>2300317</v>
      </c>
      <c r="D87" s="90" t="s">
        <v>108</v>
      </c>
      <c r="E87" s="90" t="s">
        <v>298</v>
      </c>
      <c r="F87" s="89" t="s">
        <v>402</v>
      </c>
      <c r="G87" s="90" t="s">
        <v>144</v>
      </c>
      <c r="H87" s="89" t="s">
        <v>403</v>
      </c>
      <c r="I87" s="89" t="s">
        <v>119</v>
      </c>
      <c r="J87" s="103"/>
      <c r="K87" s="92">
        <v>9.5799999743606197</v>
      </c>
      <c r="L87" s="90" t="s">
        <v>121</v>
      </c>
      <c r="M87" s="91">
        <v>5.7999999999999996E-3</v>
      </c>
      <c r="N87" s="91">
        <v>2.5099999929388869E-2</v>
      </c>
      <c r="O87" s="92">
        <v>162.20322000000002</v>
      </c>
      <c r="P87" s="104">
        <v>89.93</v>
      </c>
      <c r="Q87" s="92"/>
      <c r="R87" s="92">
        <v>0.14586935300000001</v>
      </c>
      <c r="S87" s="93">
        <v>3.3907977832733724E-7</v>
      </c>
      <c r="T87" s="93">
        <v>8.0469878857563736E-4</v>
      </c>
      <c r="U87" s="93">
        <v>2.067346718298049E-4</v>
      </c>
    </row>
    <row r="88" spans="2:21">
      <c r="B88" s="87" t="s">
        <v>406</v>
      </c>
      <c r="C88" s="88">
        <v>1136084</v>
      </c>
      <c r="D88" s="90" t="s">
        <v>108</v>
      </c>
      <c r="E88" s="90" t="s">
        <v>298</v>
      </c>
      <c r="F88" s="89" t="s">
        <v>350</v>
      </c>
      <c r="G88" s="90" t="s">
        <v>314</v>
      </c>
      <c r="H88" s="89" t="s">
        <v>403</v>
      </c>
      <c r="I88" s="89" t="s">
        <v>119</v>
      </c>
      <c r="J88" s="103"/>
      <c r="K88" s="92">
        <v>1.34</v>
      </c>
      <c r="L88" s="90" t="s">
        <v>121</v>
      </c>
      <c r="M88" s="91">
        <v>2.5000000000000001E-2</v>
      </c>
      <c r="N88" s="91">
        <v>2.8095238095238093E-2</v>
      </c>
      <c r="O88" s="92">
        <v>1.9000000000000004E-5</v>
      </c>
      <c r="P88" s="104">
        <v>110.7</v>
      </c>
      <c r="Q88" s="92"/>
      <c r="R88" s="92">
        <v>2.1000000000000003E-8</v>
      </c>
      <c r="S88" s="93">
        <v>4.0347025102672518E-14</v>
      </c>
      <c r="T88" s="93">
        <v>1.1584801202270627E-10</v>
      </c>
      <c r="U88" s="93">
        <v>2.976244165850179E-11</v>
      </c>
    </row>
    <row r="89" spans="2:21">
      <c r="B89" s="87" t="s">
        <v>407</v>
      </c>
      <c r="C89" s="88">
        <v>1141050</v>
      </c>
      <c r="D89" s="90" t="s">
        <v>108</v>
      </c>
      <c r="E89" s="90" t="s">
        <v>298</v>
      </c>
      <c r="F89" s="89" t="s">
        <v>350</v>
      </c>
      <c r="G89" s="90" t="s">
        <v>314</v>
      </c>
      <c r="H89" s="89" t="s">
        <v>403</v>
      </c>
      <c r="I89" s="89" t="s">
        <v>119</v>
      </c>
      <c r="J89" s="103"/>
      <c r="K89" s="92">
        <v>2.1899999995527253</v>
      </c>
      <c r="L89" s="90" t="s">
        <v>121</v>
      </c>
      <c r="M89" s="91">
        <v>1.95E-2</v>
      </c>
      <c r="N89" s="91">
        <v>2.9299999981470051E-2</v>
      </c>
      <c r="O89" s="92">
        <v>429.99398500000012</v>
      </c>
      <c r="P89" s="104">
        <v>109.19</v>
      </c>
      <c r="Q89" s="92"/>
      <c r="R89" s="92">
        <v>0.46951045900000016</v>
      </c>
      <c r="S89" s="93">
        <v>7.5559815568210758E-7</v>
      </c>
      <c r="T89" s="93">
        <v>2.5900882523342073E-3</v>
      </c>
      <c r="U89" s="93">
        <v>6.6541798304970952E-4</v>
      </c>
    </row>
    <row r="90" spans="2:21">
      <c r="B90" s="87" t="s">
        <v>408</v>
      </c>
      <c r="C90" s="88">
        <v>1162221</v>
      </c>
      <c r="D90" s="90" t="s">
        <v>108</v>
      </c>
      <c r="E90" s="90" t="s">
        <v>298</v>
      </c>
      <c r="F90" s="89" t="s">
        <v>350</v>
      </c>
      <c r="G90" s="90" t="s">
        <v>314</v>
      </c>
      <c r="H90" s="89" t="s">
        <v>403</v>
      </c>
      <c r="I90" s="89" t="s">
        <v>119</v>
      </c>
      <c r="J90" s="103"/>
      <c r="K90" s="92">
        <v>5.3700000211058203</v>
      </c>
      <c r="L90" s="90" t="s">
        <v>121</v>
      </c>
      <c r="M90" s="91">
        <v>1.1699999999999999E-2</v>
      </c>
      <c r="N90" s="91">
        <v>3.6700000183883329E-2</v>
      </c>
      <c r="O90" s="92">
        <v>114.16349000000002</v>
      </c>
      <c r="P90" s="104">
        <v>96.7</v>
      </c>
      <c r="Q90" s="92"/>
      <c r="R90" s="92">
        <v>0.11039609100000002</v>
      </c>
      <c r="S90" s="93">
        <v>1.582613240445168E-7</v>
      </c>
      <c r="T90" s="93">
        <v>6.0900798463941791E-4</v>
      </c>
      <c r="U90" s="93">
        <v>1.5645986751019783E-4</v>
      </c>
    </row>
    <row r="91" spans="2:21">
      <c r="B91" s="87" t="s">
        <v>409</v>
      </c>
      <c r="C91" s="88">
        <v>1156231</v>
      </c>
      <c r="D91" s="90" t="s">
        <v>108</v>
      </c>
      <c r="E91" s="90" t="s">
        <v>298</v>
      </c>
      <c r="F91" s="89" t="s">
        <v>350</v>
      </c>
      <c r="G91" s="90" t="s">
        <v>314</v>
      </c>
      <c r="H91" s="89" t="s">
        <v>403</v>
      </c>
      <c r="I91" s="89" t="s">
        <v>119</v>
      </c>
      <c r="J91" s="103"/>
      <c r="K91" s="92">
        <v>3.6999999995476385</v>
      </c>
      <c r="L91" s="90" t="s">
        <v>121</v>
      </c>
      <c r="M91" s="91">
        <v>3.3500000000000002E-2</v>
      </c>
      <c r="N91" s="91">
        <v>3.1000000009047245E-2</v>
      </c>
      <c r="O91" s="92">
        <v>392.96376700000008</v>
      </c>
      <c r="P91" s="104">
        <v>112.51</v>
      </c>
      <c r="Q91" s="92"/>
      <c r="R91" s="92">
        <v>0.44212356600000002</v>
      </c>
      <c r="S91" s="93">
        <v>9.4475243569056635E-7</v>
      </c>
      <c r="T91" s="93">
        <v>2.4390064852137985E-3</v>
      </c>
      <c r="U91" s="93">
        <v>6.2660365899636973E-4</v>
      </c>
    </row>
    <row r="92" spans="2:21">
      <c r="B92" s="87" t="s">
        <v>410</v>
      </c>
      <c r="C92" s="88">
        <v>1174226</v>
      </c>
      <c r="D92" s="90" t="s">
        <v>108</v>
      </c>
      <c r="E92" s="90" t="s">
        <v>298</v>
      </c>
      <c r="F92" s="89" t="s">
        <v>350</v>
      </c>
      <c r="G92" s="90" t="s">
        <v>314</v>
      </c>
      <c r="H92" s="89" t="s">
        <v>403</v>
      </c>
      <c r="I92" s="89" t="s">
        <v>119</v>
      </c>
      <c r="J92" s="103"/>
      <c r="K92" s="92">
        <v>5.3799999988243945</v>
      </c>
      <c r="L92" s="90" t="s">
        <v>121</v>
      </c>
      <c r="M92" s="91">
        <v>1.3300000000000001E-2</v>
      </c>
      <c r="N92" s="91">
        <v>3.6899999994121968E-2</v>
      </c>
      <c r="O92" s="92">
        <v>1636.8229000000001</v>
      </c>
      <c r="P92" s="104">
        <v>97.7</v>
      </c>
      <c r="Q92" s="92"/>
      <c r="R92" s="92">
        <v>1.599175926</v>
      </c>
      <c r="S92" s="93">
        <v>1.3783771789473685E-6</v>
      </c>
      <c r="T92" s="93">
        <v>8.8219691381747813E-3</v>
      </c>
      <c r="U92" s="93">
        <v>2.2664466761550275E-3</v>
      </c>
    </row>
    <row r="93" spans="2:21">
      <c r="B93" s="87" t="s">
        <v>411</v>
      </c>
      <c r="C93" s="88">
        <v>1186188</v>
      </c>
      <c r="D93" s="90" t="s">
        <v>108</v>
      </c>
      <c r="E93" s="90" t="s">
        <v>298</v>
      </c>
      <c r="F93" s="89" t="s">
        <v>350</v>
      </c>
      <c r="G93" s="90" t="s">
        <v>314</v>
      </c>
      <c r="H93" s="89" t="s">
        <v>400</v>
      </c>
      <c r="I93" s="89" t="s">
        <v>309</v>
      </c>
      <c r="J93" s="103"/>
      <c r="K93" s="92">
        <v>6.0199999970984512</v>
      </c>
      <c r="L93" s="90" t="s">
        <v>121</v>
      </c>
      <c r="M93" s="91">
        <v>1.8700000000000001E-2</v>
      </c>
      <c r="N93" s="91">
        <v>3.7499999986156739E-2</v>
      </c>
      <c r="O93" s="92">
        <v>949.29209700000024</v>
      </c>
      <c r="P93" s="104">
        <v>95.12</v>
      </c>
      <c r="Q93" s="92"/>
      <c r="R93" s="92">
        <v>0.90296663100000019</v>
      </c>
      <c r="S93" s="93">
        <v>1.6977568730395291E-6</v>
      </c>
      <c r="T93" s="93">
        <v>4.9812804344852657E-3</v>
      </c>
      <c r="U93" s="93">
        <v>1.2797376987957818E-3</v>
      </c>
    </row>
    <row r="94" spans="2:21">
      <c r="B94" s="87" t="s">
        <v>412</v>
      </c>
      <c r="C94" s="88">
        <v>1185537</v>
      </c>
      <c r="D94" s="90" t="s">
        <v>108</v>
      </c>
      <c r="E94" s="90" t="s">
        <v>298</v>
      </c>
      <c r="F94" s="89">
        <v>513141879</v>
      </c>
      <c r="G94" s="90" t="s">
        <v>300</v>
      </c>
      <c r="H94" s="89" t="s">
        <v>403</v>
      </c>
      <c r="I94" s="89" t="s">
        <v>119</v>
      </c>
      <c r="J94" s="103"/>
      <c r="K94" s="92">
        <v>4.6399999997825008</v>
      </c>
      <c r="L94" s="90" t="s">
        <v>121</v>
      </c>
      <c r="M94" s="91">
        <v>1.09E-2</v>
      </c>
      <c r="N94" s="91">
        <v>3.459999998994067E-2</v>
      </c>
      <c r="O94" s="92">
        <v>1.5326000000000001E-2</v>
      </c>
      <c r="P94" s="104">
        <v>4800000</v>
      </c>
      <c r="Q94" s="92"/>
      <c r="R94" s="92">
        <v>0.73563491900000011</v>
      </c>
      <c r="S94" s="93">
        <v>8.4398920645409998E-7</v>
      </c>
      <c r="T94" s="93">
        <v>4.0581829971730737E-3</v>
      </c>
      <c r="U94" s="93">
        <v>1.0425853027949616E-3</v>
      </c>
    </row>
    <row r="95" spans="2:21">
      <c r="B95" s="87" t="s">
        <v>414</v>
      </c>
      <c r="C95" s="88">
        <v>1151000</v>
      </c>
      <c r="D95" s="90" t="s">
        <v>108</v>
      </c>
      <c r="E95" s="90" t="s">
        <v>298</v>
      </c>
      <c r="F95" s="89">
        <v>513141879</v>
      </c>
      <c r="G95" s="90" t="s">
        <v>300</v>
      </c>
      <c r="H95" s="89" t="s">
        <v>403</v>
      </c>
      <c r="I95" s="89" t="s">
        <v>119</v>
      </c>
      <c r="J95" s="103"/>
      <c r="K95" s="92">
        <v>1.0100000028224658</v>
      </c>
      <c r="L95" s="90" t="s">
        <v>121</v>
      </c>
      <c r="M95" s="91">
        <v>2.2000000000000002E-2</v>
      </c>
      <c r="N95" s="91">
        <v>2.6500000078401829E-2</v>
      </c>
      <c r="O95" s="92">
        <v>2.8400000000000005E-3</v>
      </c>
      <c r="P95" s="104">
        <v>5614899</v>
      </c>
      <c r="Q95" s="92"/>
      <c r="R95" s="92">
        <v>0.15943505500000005</v>
      </c>
      <c r="S95" s="93">
        <v>5.6416368692888367E-7</v>
      </c>
      <c r="T95" s="93">
        <v>8.7953496040384951E-4</v>
      </c>
      <c r="U95" s="93">
        <v>2.2596078679797739E-4</v>
      </c>
    </row>
    <row r="96" spans="2:21">
      <c r="B96" s="87" t="s">
        <v>415</v>
      </c>
      <c r="C96" s="88">
        <v>1167030</v>
      </c>
      <c r="D96" s="90" t="s">
        <v>108</v>
      </c>
      <c r="E96" s="90" t="s">
        <v>298</v>
      </c>
      <c r="F96" s="89">
        <v>513141879</v>
      </c>
      <c r="G96" s="90" t="s">
        <v>300</v>
      </c>
      <c r="H96" s="89" t="s">
        <v>403</v>
      </c>
      <c r="I96" s="89" t="s">
        <v>119</v>
      </c>
      <c r="J96" s="103"/>
      <c r="K96" s="92">
        <v>2.9199999901801501</v>
      </c>
      <c r="L96" s="90" t="s">
        <v>121</v>
      </c>
      <c r="M96" s="91">
        <v>2.3199999999999998E-2</v>
      </c>
      <c r="N96" s="91">
        <v>3.1499999953969453E-2</v>
      </c>
      <c r="O96" s="92">
        <v>1.8100000000000002E-3</v>
      </c>
      <c r="P96" s="104">
        <v>5402041</v>
      </c>
      <c r="Q96" s="92"/>
      <c r="R96" s="92">
        <v>9.7761163000000012E-2</v>
      </c>
      <c r="S96" s="93">
        <v>3.0166666666666671E-7</v>
      </c>
      <c r="T96" s="93">
        <v>5.3930649459894039E-4</v>
      </c>
      <c r="U96" s="93">
        <v>1.3855290048832305E-4</v>
      </c>
    </row>
    <row r="97" spans="2:21">
      <c r="B97" s="87" t="s">
        <v>416</v>
      </c>
      <c r="C97" s="88">
        <v>1189497</v>
      </c>
      <c r="D97" s="90" t="s">
        <v>108</v>
      </c>
      <c r="E97" s="90" t="s">
        <v>298</v>
      </c>
      <c r="F97" s="89">
        <v>513141879</v>
      </c>
      <c r="G97" s="90" t="s">
        <v>300</v>
      </c>
      <c r="H97" s="89" t="s">
        <v>403</v>
      </c>
      <c r="I97" s="89" t="s">
        <v>119</v>
      </c>
      <c r="J97" s="103"/>
      <c r="K97" s="92">
        <v>5.2800000011968251</v>
      </c>
      <c r="L97" s="90" t="s">
        <v>121</v>
      </c>
      <c r="M97" s="91">
        <v>2.9900000000000003E-2</v>
      </c>
      <c r="N97" s="91">
        <v>3.5500000001574772E-2</v>
      </c>
      <c r="O97" s="92">
        <v>1.2577E-2</v>
      </c>
      <c r="P97" s="104">
        <v>5048968</v>
      </c>
      <c r="Q97" s="92"/>
      <c r="R97" s="92">
        <v>0.63501335800000014</v>
      </c>
      <c r="S97" s="93">
        <v>7.860625E-7</v>
      </c>
      <c r="T97" s="93">
        <v>3.503096911055385E-3</v>
      </c>
      <c r="U97" s="93">
        <v>8.9997847713544352E-4</v>
      </c>
    </row>
    <row r="98" spans="2:21">
      <c r="B98" s="87" t="s">
        <v>417</v>
      </c>
      <c r="C98" s="88">
        <v>7480197</v>
      </c>
      <c r="D98" s="90" t="s">
        <v>108</v>
      </c>
      <c r="E98" s="90" t="s">
        <v>298</v>
      </c>
      <c r="F98" s="89">
        <v>520029935</v>
      </c>
      <c r="G98" s="90" t="s">
        <v>300</v>
      </c>
      <c r="H98" s="89" t="s">
        <v>403</v>
      </c>
      <c r="I98" s="89" t="s">
        <v>119</v>
      </c>
      <c r="J98" s="103"/>
      <c r="K98" s="92">
        <v>2.290000000171458</v>
      </c>
      <c r="L98" s="90" t="s">
        <v>121</v>
      </c>
      <c r="M98" s="91">
        <v>1.46E-2</v>
      </c>
      <c r="N98" s="91">
        <v>3.0200000004639439E-2</v>
      </c>
      <c r="O98" s="92">
        <v>1.8520999999999999E-2</v>
      </c>
      <c r="P98" s="104">
        <v>5353345</v>
      </c>
      <c r="Q98" s="92"/>
      <c r="R98" s="92">
        <v>0.99149902700000003</v>
      </c>
      <c r="S98" s="93">
        <v>6.9541546202080124E-7</v>
      </c>
      <c r="T98" s="93">
        <v>5.4696757714475025E-3</v>
      </c>
      <c r="U98" s="93">
        <v>1.405211045026133E-3</v>
      </c>
    </row>
    <row r="99" spans="2:21">
      <c r="B99" s="87" t="s">
        <v>419</v>
      </c>
      <c r="C99" s="88">
        <v>7480247</v>
      </c>
      <c r="D99" s="90" t="s">
        <v>108</v>
      </c>
      <c r="E99" s="90" t="s">
        <v>298</v>
      </c>
      <c r="F99" s="89">
        <v>520029935</v>
      </c>
      <c r="G99" s="90" t="s">
        <v>300</v>
      </c>
      <c r="H99" s="89" t="s">
        <v>403</v>
      </c>
      <c r="I99" s="89" t="s">
        <v>119</v>
      </c>
      <c r="J99" s="103"/>
      <c r="K99" s="92">
        <v>2.929999998791804</v>
      </c>
      <c r="L99" s="90" t="s">
        <v>121</v>
      </c>
      <c r="M99" s="91">
        <v>2.4199999999999999E-2</v>
      </c>
      <c r="N99" s="91">
        <v>3.2699999985684396E-2</v>
      </c>
      <c r="O99" s="92">
        <v>1.7813000000000002E-2</v>
      </c>
      <c r="P99" s="104">
        <v>5395500</v>
      </c>
      <c r="Q99" s="92">
        <v>2.3831752000000005E-2</v>
      </c>
      <c r="R99" s="92">
        <v>0.98493918300000005</v>
      </c>
      <c r="S99" s="93">
        <v>5.8819838858803337E-7</v>
      </c>
      <c r="T99" s="93">
        <v>5.4334879197056422E-3</v>
      </c>
      <c r="U99" s="93">
        <v>1.3959140462480913E-3</v>
      </c>
    </row>
    <row r="100" spans="2:21">
      <c r="B100" s="87" t="s">
        <v>420</v>
      </c>
      <c r="C100" s="88">
        <v>7480312</v>
      </c>
      <c r="D100" s="90" t="s">
        <v>108</v>
      </c>
      <c r="E100" s="90" t="s">
        <v>298</v>
      </c>
      <c r="F100" s="89">
        <v>520029935</v>
      </c>
      <c r="G100" s="90" t="s">
        <v>300</v>
      </c>
      <c r="H100" s="89" t="s">
        <v>403</v>
      </c>
      <c r="I100" s="89" t="s">
        <v>119</v>
      </c>
      <c r="J100" s="103"/>
      <c r="K100" s="92">
        <v>4.3199999999999994</v>
      </c>
      <c r="L100" s="90" t="s">
        <v>121</v>
      </c>
      <c r="M100" s="91">
        <v>2E-3</v>
      </c>
      <c r="N100" s="91">
        <v>3.4500000015004299E-2</v>
      </c>
      <c r="O100" s="92">
        <v>1.0635E-2</v>
      </c>
      <c r="P100" s="104">
        <v>4700163</v>
      </c>
      <c r="Q100" s="92"/>
      <c r="R100" s="92">
        <v>0.4998564250000001</v>
      </c>
      <c r="S100" s="93">
        <v>9.278485430116908E-7</v>
      </c>
      <c r="T100" s="93">
        <v>2.7574939587155707E-3</v>
      </c>
      <c r="U100" s="93">
        <v>7.0842608031856079E-4</v>
      </c>
    </row>
    <row r="101" spans="2:21">
      <c r="B101" s="87" t="s">
        <v>421</v>
      </c>
      <c r="C101" s="88">
        <v>1191246</v>
      </c>
      <c r="D101" s="90" t="s">
        <v>108</v>
      </c>
      <c r="E101" s="90" t="s">
        <v>298</v>
      </c>
      <c r="F101" s="89">
        <v>520029935</v>
      </c>
      <c r="G101" s="90" t="s">
        <v>300</v>
      </c>
      <c r="H101" s="89" t="s">
        <v>403</v>
      </c>
      <c r="I101" s="89" t="s">
        <v>119</v>
      </c>
      <c r="J101" s="103"/>
      <c r="K101" s="92">
        <v>4.9699999968500048</v>
      </c>
      <c r="L101" s="90" t="s">
        <v>121</v>
      </c>
      <c r="M101" s="91">
        <v>3.1699999999999999E-2</v>
      </c>
      <c r="N101" s="91">
        <v>3.6499999980991404E-2</v>
      </c>
      <c r="O101" s="92">
        <v>1.4432000000000002E-2</v>
      </c>
      <c r="P101" s="104">
        <v>5103222</v>
      </c>
      <c r="Q101" s="92"/>
      <c r="R101" s="92">
        <v>0.73650885600000005</v>
      </c>
      <c r="S101" s="93">
        <v>8.5447010065127304E-7</v>
      </c>
      <c r="T101" s="93">
        <v>4.0630041335579827E-3</v>
      </c>
      <c r="U101" s="93">
        <v>1.0438238979842808E-3</v>
      </c>
    </row>
    <row r="102" spans="2:21">
      <c r="B102" s="87" t="s">
        <v>422</v>
      </c>
      <c r="C102" s="88">
        <v>7670284</v>
      </c>
      <c r="D102" s="90" t="s">
        <v>108</v>
      </c>
      <c r="E102" s="90" t="s">
        <v>298</v>
      </c>
      <c r="F102" s="89" t="s">
        <v>423</v>
      </c>
      <c r="G102" s="90" t="s">
        <v>424</v>
      </c>
      <c r="H102" s="89" t="s">
        <v>400</v>
      </c>
      <c r="I102" s="89" t="s">
        <v>309</v>
      </c>
      <c r="J102" s="103"/>
      <c r="K102" s="92">
        <v>5.5300000063513108</v>
      </c>
      <c r="L102" s="90" t="s">
        <v>121</v>
      </c>
      <c r="M102" s="91">
        <v>4.4000000000000003E-3</v>
      </c>
      <c r="N102" s="91">
        <v>2.5800000036513612E-2</v>
      </c>
      <c r="O102" s="92">
        <v>396.22628400000008</v>
      </c>
      <c r="P102" s="104">
        <v>98.15</v>
      </c>
      <c r="Q102" s="92"/>
      <c r="R102" s="92">
        <v>0.38889610100000005</v>
      </c>
      <c r="S102" s="93">
        <v>5.2355016615074467E-7</v>
      </c>
      <c r="T102" s="93">
        <v>2.1453733421062664E-3</v>
      </c>
      <c r="U102" s="93">
        <v>5.5116654843958667E-4</v>
      </c>
    </row>
    <row r="103" spans="2:21">
      <c r="B103" s="87" t="s">
        <v>425</v>
      </c>
      <c r="C103" s="88">
        <v>1126077</v>
      </c>
      <c r="D103" s="90" t="s">
        <v>108</v>
      </c>
      <c r="E103" s="90" t="s">
        <v>298</v>
      </c>
      <c r="F103" s="89">
        <v>513834200</v>
      </c>
      <c r="G103" s="90" t="s">
        <v>424</v>
      </c>
      <c r="H103" s="89" t="s">
        <v>400</v>
      </c>
      <c r="I103" s="89" t="s">
        <v>309</v>
      </c>
      <c r="J103" s="103"/>
      <c r="K103" s="92">
        <v>0.90999999887112282</v>
      </c>
      <c r="L103" s="90" t="s">
        <v>121</v>
      </c>
      <c r="M103" s="91">
        <v>3.85E-2</v>
      </c>
      <c r="N103" s="91">
        <v>2.4300000005976409E-2</v>
      </c>
      <c r="O103" s="92">
        <v>259.86555200000004</v>
      </c>
      <c r="P103" s="104">
        <v>115.9</v>
      </c>
      <c r="Q103" s="92"/>
      <c r="R103" s="92">
        <v>0.30118417400000003</v>
      </c>
      <c r="S103" s="93">
        <v>1.0394622080000001E-6</v>
      </c>
      <c r="T103" s="93">
        <v>1.6615041814571835E-3</v>
      </c>
      <c r="U103" s="93">
        <v>4.2685601938757388E-4</v>
      </c>
    </row>
    <row r="104" spans="2:21">
      <c r="B104" s="87" t="s">
        <v>427</v>
      </c>
      <c r="C104" s="88">
        <v>6130223</v>
      </c>
      <c r="D104" s="90" t="s">
        <v>108</v>
      </c>
      <c r="E104" s="90" t="s">
        <v>298</v>
      </c>
      <c r="F104" s="89" t="s">
        <v>358</v>
      </c>
      <c r="G104" s="90" t="s">
        <v>314</v>
      </c>
      <c r="H104" s="89" t="s">
        <v>403</v>
      </c>
      <c r="I104" s="89" t="s">
        <v>119</v>
      </c>
      <c r="J104" s="103"/>
      <c r="K104" s="92">
        <v>4.3399999982595547</v>
      </c>
      <c r="L104" s="90" t="s">
        <v>121</v>
      </c>
      <c r="M104" s="91">
        <v>2.4E-2</v>
      </c>
      <c r="N104" s="91">
        <v>2.8099999989390431E-2</v>
      </c>
      <c r="O104" s="92">
        <v>757.91945100000009</v>
      </c>
      <c r="P104" s="104">
        <v>110.68</v>
      </c>
      <c r="Q104" s="92"/>
      <c r="R104" s="92">
        <v>0.83886526900000014</v>
      </c>
      <c r="S104" s="93">
        <v>7.0324189571304846E-7</v>
      </c>
      <c r="T104" s="93">
        <v>4.6276606556448921E-3</v>
      </c>
      <c r="U104" s="93">
        <v>1.188889458474091E-3</v>
      </c>
    </row>
    <row r="105" spans="2:21">
      <c r="B105" s="87" t="s">
        <v>428</v>
      </c>
      <c r="C105" s="88">
        <v>6130181</v>
      </c>
      <c r="D105" s="90" t="s">
        <v>108</v>
      </c>
      <c r="E105" s="90" t="s">
        <v>298</v>
      </c>
      <c r="F105" s="89" t="s">
        <v>358</v>
      </c>
      <c r="G105" s="90" t="s">
        <v>314</v>
      </c>
      <c r="H105" s="89" t="s">
        <v>403</v>
      </c>
      <c r="I105" s="89" t="s">
        <v>119</v>
      </c>
      <c r="J105" s="103"/>
      <c r="K105" s="92">
        <v>0.5</v>
      </c>
      <c r="L105" s="90" t="s">
        <v>121</v>
      </c>
      <c r="M105" s="91">
        <v>3.4799999999999998E-2</v>
      </c>
      <c r="N105" s="91">
        <v>3.2800003529622555E-2</v>
      </c>
      <c r="O105" s="92">
        <v>4.7382500000000007</v>
      </c>
      <c r="P105" s="104">
        <v>110.02</v>
      </c>
      <c r="Q105" s="92"/>
      <c r="R105" s="92">
        <v>5.2130220000000003E-3</v>
      </c>
      <c r="S105" s="93">
        <v>3.6388235909305063E-8</v>
      </c>
      <c r="T105" s="93">
        <v>2.8758011206220584E-5</v>
      </c>
      <c r="U105" s="93">
        <v>7.3882030066422059E-6</v>
      </c>
    </row>
    <row r="106" spans="2:21">
      <c r="B106" s="87" t="s">
        <v>429</v>
      </c>
      <c r="C106" s="88">
        <v>6130348</v>
      </c>
      <c r="D106" s="90" t="s">
        <v>108</v>
      </c>
      <c r="E106" s="90" t="s">
        <v>298</v>
      </c>
      <c r="F106" s="89" t="s">
        <v>358</v>
      </c>
      <c r="G106" s="90" t="s">
        <v>314</v>
      </c>
      <c r="H106" s="89" t="s">
        <v>403</v>
      </c>
      <c r="I106" s="89" t="s">
        <v>119</v>
      </c>
      <c r="J106" s="103"/>
      <c r="K106" s="92">
        <v>6.520000005578992</v>
      </c>
      <c r="L106" s="90" t="s">
        <v>121</v>
      </c>
      <c r="M106" s="91">
        <v>1.4999999999999999E-2</v>
      </c>
      <c r="N106" s="91">
        <v>3.0000000021132546E-2</v>
      </c>
      <c r="O106" s="92">
        <v>487.03552500000006</v>
      </c>
      <c r="P106" s="104">
        <v>97.16</v>
      </c>
      <c r="Q106" s="92"/>
      <c r="R106" s="92">
        <v>0.47320371800000011</v>
      </c>
      <c r="S106" s="93">
        <v>1.8605055889407698E-6</v>
      </c>
      <c r="T106" s="93">
        <v>2.6104623815263483E-3</v>
      </c>
      <c r="U106" s="93">
        <v>6.7065228807433976E-4</v>
      </c>
    </row>
    <row r="107" spans="2:21">
      <c r="B107" s="87" t="s">
        <v>430</v>
      </c>
      <c r="C107" s="88">
        <v>1136050</v>
      </c>
      <c r="D107" s="90" t="s">
        <v>108</v>
      </c>
      <c r="E107" s="90" t="s">
        <v>298</v>
      </c>
      <c r="F107" s="89">
        <v>513754069</v>
      </c>
      <c r="G107" s="90" t="s">
        <v>424</v>
      </c>
      <c r="H107" s="89" t="s">
        <v>403</v>
      </c>
      <c r="I107" s="89" t="s">
        <v>119</v>
      </c>
      <c r="J107" s="103"/>
      <c r="K107" s="92">
        <v>2.0300000028984813</v>
      </c>
      <c r="L107" s="90" t="s">
        <v>121</v>
      </c>
      <c r="M107" s="91">
        <v>2.4799999999999999E-2</v>
      </c>
      <c r="N107" s="91">
        <v>2.3500000027921155E-2</v>
      </c>
      <c r="O107" s="92">
        <v>335.43750000000006</v>
      </c>
      <c r="P107" s="104">
        <v>112.11</v>
      </c>
      <c r="Q107" s="92"/>
      <c r="R107" s="92">
        <v>0.37605899700000001</v>
      </c>
      <c r="S107" s="93">
        <v>7.9208600253574744E-7</v>
      </c>
      <c r="T107" s="93">
        <v>2.0745565336048981E-3</v>
      </c>
      <c r="U107" s="93">
        <v>5.3297304563653324E-4</v>
      </c>
    </row>
    <row r="108" spans="2:21">
      <c r="B108" s="87" t="s">
        <v>432</v>
      </c>
      <c r="C108" s="88">
        <v>1147602</v>
      </c>
      <c r="D108" s="90" t="s">
        <v>108</v>
      </c>
      <c r="E108" s="90" t="s">
        <v>298</v>
      </c>
      <c r="F108" s="89" t="s">
        <v>433</v>
      </c>
      <c r="G108" s="90" t="s">
        <v>314</v>
      </c>
      <c r="H108" s="89" t="s">
        <v>400</v>
      </c>
      <c r="I108" s="89" t="s">
        <v>309</v>
      </c>
      <c r="J108" s="103"/>
      <c r="K108" s="92">
        <v>2.4799999969173068</v>
      </c>
      <c r="L108" s="90" t="s">
        <v>121</v>
      </c>
      <c r="M108" s="91">
        <v>1.3999999999999999E-2</v>
      </c>
      <c r="N108" s="91">
        <v>2.9599999976879798E-2</v>
      </c>
      <c r="O108" s="92">
        <v>483.98603100000008</v>
      </c>
      <c r="P108" s="104">
        <v>107.24</v>
      </c>
      <c r="Q108" s="92"/>
      <c r="R108" s="92">
        <v>0.51902662000000011</v>
      </c>
      <c r="S108" s="93">
        <v>5.4466129979743425E-7</v>
      </c>
      <c r="T108" s="93">
        <v>2.8632477197078382E-3</v>
      </c>
      <c r="U108" s="93">
        <v>7.355952141409229E-4</v>
      </c>
    </row>
    <row r="109" spans="2:21">
      <c r="B109" s="87" t="s">
        <v>434</v>
      </c>
      <c r="C109" s="88">
        <v>2310399</v>
      </c>
      <c r="D109" s="90" t="s">
        <v>108</v>
      </c>
      <c r="E109" s="90" t="s">
        <v>298</v>
      </c>
      <c r="F109" s="89">
        <v>520032046</v>
      </c>
      <c r="G109" s="90" t="s">
        <v>300</v>
      </c>
      <c r="H109" s="89" t="s">
        <v>403</v>
      </c>
      <c r="I109" s="89" t="s">
        <v>119</v>
      </c>
      <c r="J109" s="103"/>
      <c r="K109" s="92">
        <v>2.9300000019528234</v>
      </c>
      <c r="L109" s="90" t="s">
        <v>121</v>
      </c>
      <c r="M109" s="91">
        <v>1.89E-2</v>
      </c>
      <c r="N109" s="91">
        <v>3.3400000039056459E-2</v>
      </c>
      <c r="O109" s="92">
        <v>7.2460000000000016E-3</v>
      </c>
      <c r="P109" s="104">
        <v>5300000</v>
      </c>
      <c r="Q109" s="92"/>
      <c r="R109" s="92">
        <v>0.38405942500000001</v>
      </c>
      <c r="S109" s="93">
        <v>9.0575000000000018E-7</v>
      </c>
      <c r="T109" s="93">
        <v>2.1186914707063643E-3</v>
      </c>
      <c r="U109" s="93">
        <v>5.4431172523620205E-4</v>
      </c>
    </row>
    <row r="110" spans="2:21">
      <c r="B110" s="87" t="s">
        <v>435</v>
      </c>
      <c r="C110" s="88">
        <v>1191675</v>
      </c>
      <c r="D110" s="90" t="s">
        <v>108</v>
      </c>
      <c r="E110" s="90" t="s">
        <v>298</v>
      </c>
      <c r="F110" s="89">
        <v>520032046</v>
      </c>
      <c r="G110" s="90" t="s">
        <v>300</v>
      </c>
      <c r="H110" s="89" t="s">
        <v>403</v>
      </c>
      <c r="I110" s="89" t="s">
        <v>119</v>
      </c>
      <c r="J110" s="103"/>
      <c r="K110" s="92">
        <v>4.6299999987103542</v>
      </c>
      <c r="L110" s="90" t="s">
        <v>121</v>
      </c>
      <c r="M110" s="91">
        <v>3.3099999999999997E-2</v>
      </c>
      <c r="N110" s="91">
        <v>3.5299999994268243E-2</v>
      </c>
      <c r="O110" s="92">
        <v>1.0976000000000001E-2</v>
      </c>
      <c r="P110" s="104">
        <v>5086667</v>
      </c>
      <c r="Q110" s="92"/>
      <c r="R110" s="92">
        <v>0.55829294400000018</v>
      </c>
      <c r="S110" s="93">
        <v>7.8237935704611882E-7</v>
      </c>
      <c r="T110" s="93">
        <v>3.0798632232716234E-3</v>
      </c>
      <c r="U110" s="93">
        <v>7.9124577019777198E-4</v>
      </c>
    </row>
    <row r="111" spans="2:21">
      <c r="B111" s="87" t="s">
        <v>436</v>
      </c>
      <c r="C111" s="88">
        <v>2310266</v>
      </c>
      <c r="D111" s="90" t="s">
        <v>108</v>
      </c>
      <c r="E111" s="90" t="s">
        <v>298</v>
      </c>
      <c r="F111" s="89">
        <v>520032046</v>
      </c>
      <c r="G111" s="90" t="s">
        <v>300</v>
      </c>
      <c r="H111" s="89" t="s">
        <v>403</v>
      </c>
      <c r="I111" s="89" t="s">
        <v>119</v>
      </c>
      <c r="J111" s="103"/>
      <c r="K111" s="92">
        <v>0.31000000009907147</v>
      </c>
      <c r="L111" s="90" t="s">
        <v>121</v>
      </c>
      <c r="M111" s="91">
        <v>1.8200000000000001E-2</v>
      </c>
      <c r="N111" s="91">
        <v>4.1000000034675008E-2</v>
      </c>
      <c r="O111" s="92">
        <v>7.2920000000000007E-3</v>
      </c>
      <c r="P111" s="104">
        <v>5536999</v>
      </c>
      <c r="Q111" s="92"/>
      <c r="R111" s="92">
        <v>0.40374891600000012</v>
      </c>
      <c r="S111" s="93">
        <v>5.131236366195201E-7</v>
      </c>
      <c r="T111" s="93">
        <v>2.2273099654725064E-3</v>
      </c>
      <c r="U111" s="93">
        <v>5.7221683605396874E-4</v>
      </c>
    </row>
    <row r="112" spans="2:21">
      <c r="B112" s="87" t="s">
        <v>437</v>
      </c>
      <c r="C112" s="88">
        <v>2310290</v>
      </c>
      <c r="D112" s="90" t="s">
        <v>108</v>
      </c>
      <c r="E112" s="90" t="s">
        <v>298</v>
      </c>
      <c r="F112" s="89">
        <v>520032046</v>
      </c>
      <c r="G112" s="90" t="s">
        <v>300</v>
      </c>
      <c r="H112" s="89" t="s">
        <v>403</v>
      </c>
      <c r="I112" s="89" t="s">
        <v>119</v>
      </c>
      <c r="J112" s="103"/>
      <c r="K112" s="92">
        <v>1.4700000000385063</v>
      </c>
      <c r="L112" s="90" t="s">
        <v>121</v>
      </c>
      <c r="M112" s="91">
        <v>1.89E-2</v>
      </c>
      <c r="N112" s="91">
        <v>3.2500000000000001E-2</v>
      </c>
      <c r="O112" s="92">
        <v>1.9278000000000003E-2</v>
      </c>
      <c r="P112" s="104">
        <v>5388408</v>
      </c>
      <c r="Q112" s="92"/>
      <c r="R112" s="92">
        <v>1.0387940680000001</v>
      </c>
      <c r="S112" s="93">
        <v>8.8439306358381522E-7</v>
      </c>
      <c r="T112" s="93">
        <v>5.730582270418093E-3</v>
      </c>
      <c r="U112" s="93">
        <v>1.472240373526083E-3</v>
      </c>
    </row>
    <row r="113" spans="2:21">
      <c r="B113" s="87" t="s">
        <v>438</v>
      </c>
      <c r="C113" s="88">
        <v>1132927</v>
      </c>
      <c r="D113" s="90" t="s">
        <v>108</v>
      </c>
      <c r="E113" s="90" t="s">
        <v>298</v>
      </c>
      <c r="F113" s="89" t="s">
        <v>439</v>
      </c>
      <c r="G113" s="90" t="s">
        <v>314</v>
      </c>
      <c r="H113" s="89" t="s">
        <v>403</v>
      </c>
      <c r="I113" s="89" t="s">
        <v>119</v>
      </c>
      <c r="J113" s="103"/>
      <c r="K113" s="92">
        <v>1.0300000037356813</v>
      </c>
      <c r="L113" s="90" t="s">
        <v>121</v>
      </c>
      <c r="M113" s="91">
        <v>2.75E-2</v>
      </c>
      <c r="N113" s="91">
        <v>2.6000000144607016E-2</v>
      </c>
      <c r="O113" s="92">
        <v>74.238256000000021</v>
      </c>
      <c r="P113" s="104">
        <v>111.78</v>
      </c>
      <c r="Q113" s="92"/>
      <c r="R113" s="92">
        <v>8.2983523000000017E-2</v>
      </c>
      <c r="S113" s="93">
        <v>2.6850980602474067E-7</v>
      </c>
      <c r="T113" s="93">
        <v>4.5778457953288206E-4</v>
      </c>
      <c r="U113" s="93">
        <v>1.1760915532878294E-4</v>
      </c>
    </row>
    <row r="114" spans="2:21">
      <c r="B114" s="87" t="s">
        <v>440</v>
      </c>
      <c r="C114" s="88">
        <v>1138973</v>
      </c>
      <c r="D114" s="90" t="s">
        <v>108</v>
      </c>
      <c r="E114" s="90" t="s">
        <v>298</v>
      </c>
      <c r="F114" s="89" t="s">
        <v>439</v>
      </c>
      <c r="G114" s="90" t="s">
        <v>314</v>
      </c>
      <c r="H114" s="89" t="s">
        <v>403</v>
      </c>
      <c r="I114" s="89" t="s">
        <v>119</v>
      </c>
      <c r="J114" s="103"/>
      <c r="K114" s="92">
        <v>4.0899999970672853</v>
      </c>
      <c r="L114" s="90" t="s">
        <v>121</v>
      </c>
      <c r="M114" s="91">
        <v>1.9599999999999999E-2</v>
      </c>
      <c r="N114" s="91">
        <v>2.8499999987431225E-2</v>
      </c>
      <c r="O114" s="92">
        <v>553.95168200000012</v>
      </c>
      <c r="P114" s="104">
        <v>107.72</v>
      </c>
      <c r="Q114" s="92"/>
      <c r="R114" s="92">
        <v>0.59671677500000009</v>
      </c>
      <c r="S114" s="93">
        <v>5.2705022024947487E-7</v>
      </c>
      <c r="T114" s="93">
        <v>3.2918310535405009E-3</v>
      </c>
      <c r="U114" s="93">
        <v>8.4570229536127812E-4</v>
      </c>
    </row>
    <row r="115" spans="2:21">
      <c r="B115" s="87" t="s">
        <v>441</v>
      </c>
      <c r="C115" s="88">
        <v>1167147</v>
      </c>
      <c r="D115" s="90" t="s">
        <v>108</v>
      </c>
      <c r="E115" s="90" t="s">
        <v>298</v>
      </c>
      <c r="F115" s="89" t="s">
        <v>439</v>
      </c>
      <c r="G115" s="90" t="s">
        <v>314</v>
      </c>
      <c r="H115" s="89" t="s">
        <v>403</v>
      </c>
      <c r="I115" s="89" t="s">
        <v>119</v>
      </c>
      <c r="J115" s="103"/>
      <c r="K115" s="92">
        <v>6.2900000019640236</v>
      </c>
      <c r="L115" s="90" t="s">
        <v>121</v>
      </c>
      <c r="M115" s="91">
        <v>1.5800000000000002E-2</v>
      </c>
      <c r="N115" s="91">
        <v>2.9800000010884949E-2</v>
      </c>
      <c r="O115" s="92">
        <v>1245.7557970000003</v>
      </c>
      <c r="P115" s="104">
        <v>101.77</v>
      </c>
      <c r="Q115" s="92"/>
      <c r="R115" s="92">
        <v>1.2678056190000002</v>
      </c>
      <c r="S115" s="93">
        <v>1.0491902121906103E-6</v>
      </c>
      <c r="T115" s="93">
        <v>6.9939409805888841E-3</v>
      </c>
      <c r="U115" s="93">
        <v>1.7968090842765834E-3</v>
      </c>
    </row>
    <row r="116" spans="2:21">
      <c r="B116" s="87" t="s">
        <v>442</v>
      </c>
      <c r="C116" s="88">
        <v>1135417</v>
      </c>
      <c r="D116" s="90" t="s">
        <v>108</v>
      </c>
      <c r="E116" s="90" t="s">
        <v>298</v>
      </c>
      <c r="F116" s="89">
        <v>514290345</v>
      </c>
      <c r="G116" s="90" t="s">
        <v>424</v>
      </c>
      <c r="H116" s="89" t="s">
        <v>403</v>
      </c>
      <c r="I116" s="89" t="s">
        <v>119</v>
      </c>
      <c r="J116" s="103"/>
      <c r="K116" s="92">
        <v>3.2299999939100328</v>
      </c>
      <c r="L116" s="90" t="s">
        <v>121</v>
      </c>
      <c r="M116" s="91">
        <v>2.2499999999999999E-2</v>
      </c>
      <c r="N116" s="91">
        <v>2.1399999960742364E-2</v>
      </c>
      <c r="O116" s="92">
        <v>176.266346</v>
      </c>
      <c r="P116" s="104">
        <v>112.72</v>
      </c>
      <c r="Q116" s="92"/>
      <c r="R116" s="92">
        <v>0.19868742700000003</v>
      </c>
      <c r="S116" s="93">
        <v>4.3084672277714001E-7</v>
      </c>
      <c r="T116" s="93">
        <v>1.0960734967550749E-3</v>
      </c>
      <c r="U116" s="93">
        <v>2.8159156925549206E-4</v>
      </c>
    </row>
    <row r="117" spans="2:21">
      <c r="B117" s="87" t="s">
        <v>443</v>
      </c>
      <c r="C117" s="88">
        <v>1140607</v>
      </c>
      <c r="D117" s="90" t="s">
        <v>108</v>
      </c>
      <c r="E117" s="90" t="s">
        <v>298</v>
      </c>
      <c r="F117" s="89" t="s">
        <v>388</v>
      </c>
      <c r="G117" s="90" t="s">
        <v>314</v>
      </c>
      <c r="H117" s="89" t="s">
        <v>400</v>
      </c>
      <c r="I117" s="89" t="s">
        <v>309</v>
      </c>
      <c r="J117" s="103"/>
      <c r="K117" s="92">
        <v>2.429999999478897</v>
      </c>
      <c r="L117" s="90" t="s">
        <v>121</v>
      </c>
      <c r="M117" s="91">
        <v>2.1499999999999998E-2</v>
      </c>
      <c r="N117" s="91">
        <v>2.9499999994788965E-2</v>
      </c>
      <c r="O117" s="92">
        <v>1742.6500280000002</v>
      </c>
      <c r="P117" s="104">
        <v>110.12</v>
      </c>
      <c r="Q117" s="92"/>
      <c r="R117" s="92">
        <v>1.9190061000000005</v>
      </c>
      <c r="S117" s="93">
        <v>8.8851819650974219E-7</v>
      </c>
      <c r="T117" s="93">
        <v>1.0586335321164129E-2</v>
      </c>
      <c r="U117" s="93">
        <v>2.7197289092170981E-3</v>
      </c>
    </row>
    <row r="118" spans="2:21">
      <c r="B118" s="87" t="s">
        <v>444</v>
      </c>
      <c r="C118" s="88">
        <v>1174556</v>
      </c>
      <c r="D118" s="90" t="s">
        <v>108</v>
      </c>
      <c r="E118" s="90" t="s">
        <v>298</v>
      </c>
      <c r="F118" s="89" t="s">
        <v>388</v>
      </c>
      <c r="G118" s="90" t="s">
        <v>314</v>
      </c>
      <c r="H118" s="89" t="s">
        <v>400</v>
      </c>
      <c r="I118" s="89" t="s">
        <v>309</v>
      </c>
      <c r="J118" s="103"/>
      <c r="K118" s="92">
        <v>7.4600000028441409</v>
      </c>
      <c r="L118" s="90" t="s">
        <v>121</v>
      </c>
      <c r="M118" s="91">
        <v>1.15E-2</v>
      </c>
      <c r="N118" s="91">
        <v>3.5200000015907909E-2</v>
      </c>
      <c r="O118" s="92">
        <v>895.50613600000008</v>
      </c>
      <c r="P118" s="104">
        <v>92.66</v>
      </c>
      <c r="Q118" s="92"/>
      <c r="R118" s="92">
        <v>0.82977598400000019</v>
      </c>
      <c r="S118" s="93">
        <v>1.9477599060340069E-6</v>
      </c>
      <c r="T118" s="93">
        <v>4.5775189605040444E-3</v>
      </c>
      <c r="U118" s="93">
        <v>1.1760075863536151E-3</v>
      </c>
    </row>
    <row r="119" spans="2:21">
      <c r="B119" s="87" t="s">
        <v>445</v>
      </c>
      <c r="C119" s="88">
        <v>1158732</v>
      </c>
      <c r="D119" s="90" t="s">
        <v>108</v>
      </c>
      <c r="E119" s="90" t="s">
        <v>298</v>
      </c>
      <c r="F119" s="89" t="s">
        <v>446</v>
      </c>
      <c r="G119" s="90" t="s">
        <v>117</v>
      </c>
      <c r="H119" s="89" t="s">
        <v>447</v>
      </c>
      <c r="I119" s="89" t="s">
        <v>309</v>
      </c>
      <c r="J119" s="103"/>
      <c r="K119" s="92">
        <v>1.7500000000000002</v>
      </c>
      <c r="L119" s="90" t="s">
        <v>121</v>
      </c>
      <c r="M119" s="91">
        <v>1.8500000000000003E-2</v>
      </c>
      <c r="N119" s="91">
        <v>3.7699999932776306E-2</v>
      </c>
      <c r="O119" s="92">
        <v>90.070509000000015</v>
      </c>
      <c r="P119" s="104">
        <v>105.7</v>
      </c>
      <c r="Q119" s="92"/>
      <c r="R119" s="92">
        <v>9.5204532000000008E-2</v>
      </c>
      <c r="S119" s="93">
        <v>1.0852231267165764E-7</v>
      </c>
      <c r="T119" s="93">
        <v>5.2520265560724395E-4</v>
      </c>
      <c r="U119" s="93">
        <v>1.3492949187023651E-4</v>
      </c>
    </row>
    <row r="120" spans="2:21">
      <c r="B120" s="87" t="s">
        <v>448</v>
      </c>
      <c r="C120" s="88">
        <v>1191824</v>
      </c>
      <c r="D120" s="90" t="s">
        <v>108</v>
      </c>
      <c r="E120" s="90" t="s">
        <v>298</v>
      </c>
      <c r="F120" s="89" t="s">
        <v>446</v>
      </c>
      <c r="G120" s="90" t="s">
        <v>117</v>
      </c>
      <c r="H120" s="89" t="s">
        <v>447</v>
      </c>
      <c r="I120" s="89" t="s">
        <v>309</v>
      </c>
      <c r="J120" s="103"/>
      <c r="K120" s="92">
        <v>2.3700000010367521</v>
      </c>
      <c r="L120" s="90" t="s">
        <v>121</v>
      </c>
      <c r="M120" s="91">
        <v>3.2000000000000001E-2</v>
      </c>
      <c r="N120" s="91">
        <v>3.7900000026191635E-2</v>
      </c>
      <c r="O120" s="92">
        <v>721.08837900000015</v>
      </c>
      <c r="P120" s="104">
        <v>101.66</v>
      </c>
      <c r="Q120" s="92"/>
      <c r="R120" s="92">
        <v>0.73305845200000008</v>
      </c>
      <c r="S120" s="93">
        <v>1.9833713703388924E-6</v>
      </c>
      <c r="T120" s="93">
        <v>4.0439697314591638E-3</v>
      </c>
      <c r="U120" s="93">
        <v>1.0389337814248399E-3</v>
      </c>
    </row>
    <row r="121" spans="2:21">
      <c r="B121" s="87" t="s">
        <v>449</v>
      </c>
      <c r="C121" s="88">
        <v>1155357</v>
      </c>
      <c r="D121" s="90" t="s">
        <v>108</v>
      </c>
      <c r="E121" s="90" t="s">
        <v>298</v>
      </c>
      <c r="F121" s="89" t="s">
        <v>450</v>
      </c>
      <c r="G121" s="90" t="s">
        <v>117</v>
      </c>
      <c r="H121" s="89" t="s">
        <v>447</v>
      </c>
      <c r="I121" s="89" t="s">
        <v>309</v>
      </c>
      <c r="J121" s="103"/>
      <c r="K121" s="92">
        <v>0.74999999919501348</v>
      </c>
      <c r="L121" s="90" t="s">
        <v>121</v>
      </c>
      <c r="M121" s="91">
        <v>3.15E-2</v>
      </c>
      <c r="N121" s="91">
        <v>2.9700000023505604E-2</v>
      </c>
      <c r="O121" s="92">
        <v>279.13372300000003</v>
      </c>
      <c r="P121" s="104">
        <v>111.26</v>
      </c>
      <c r="Q121" s="92"/>
      <c r="R121" s="92">
        <v>0.31056419100000004</v>
      </c>
      <c r="S121" s="93">
        <v>2.0586150078429583E-6</v>
      </c>
      <c r="T121" s="93">
        <v>1.7132497206090499E-3</v>
      </c>
      <c r="U121" s="93">
        <v>4.4014993408844318E-4</v>
      </c>
    </row>
    <row r="122" spans="2:21">
      <c r="B122" s="87" t="s">
        <v>451</v>
      </c>
      <c r="C122" s="88">
        <v>1184779</v>
      </c>
      <c r="D122" s="90" t="s">
        <v>108</v>
      </c>
      <c r="E122" s="90" t="s">
        <v>298</v>
      </c>
      <c r="F122" s="89" t="s">
        <v>450</v>
      </c>
      <c r="G122" s="90" t="s">
        <v>117</v>
      </c>
      <c r="H122" s="89" t="s">
        <v>447</v>
      </c>
      <c r="I122" s="89" t="s">
        <v>309</v>
      </c>
      <c r="J122" s="103"/>
      <c r="K122" s="92">
        <v>3.0800000016520319</v>
      </c>
      <c r="L122" s="90" t="s">
        <v>121</v>
      </c>
      <c r="M122" s="91">
        <v>0.01</v>
      </c>
      <c r="N122" s="91">
        <v>3.510000001794996E-2</v>
      </c>
      <c r="O122" s="92">
        <v>632.88200100000006</v>
      </c>
      <c r="P122" s="104">
        <v>99.47</v>
      </c>
      <c r="Q122" s="92"/>
      <c r="R122" s="92">
        <v>0.62952773700000009</v>
      </c>
      <c r="S122" s="93">
        <v>1.713864037890769E-6</v>
      </c>
      <c r="T122" s="93">
        <v>3.4728350878382415E-3</v>
      </c>
      <c r="U122" s="93">
        <v>8.9220393070815046E-4</v>
      </c>
    </row>
    <row r="123" spans="2:21">
      <c r="B123" s="87" t="s">
        <v>452</v>
      </c>
      <c r="C123" s="88">
        <v>1192442</v>
      </c>
      <c r="D123" s="90" t="s">
        <v>108</v>
      </c>
      <c r="E123" s="90" t="s">
        <v>298</v>
      </c>
      <c r="F123" s="89" t="s">
        <v>450</v>
      </c>
      <c r="G123" s="90" t="s">
        <v>117</v>
      </c>
      <c r="H123" s="89" t="s">
        <v>447</v>
      </c>
      <c r="I123" s="89" t="s">
        <v>309</v>
      </c>
      <c r="J123" s="103"/>
      <c r="K123" s="92">
        <v>3.4499999990530759</v>
      </c>
      <c r="L123" s="90" t="s">
        <v>121</v>
      </c>
      <c r="M123" s="91">
        <v>3.2300000000000002E-2</v>
      </c>
      <c r="N123" s="91">
        <v>3.8499999985119764E-2</v>
      </c>
      <c r="O123" s="92">
        <v>725.45192000000009</v>
      </c>
      <c r="P123" s="104">
        <v>101.9</v>
      </c>
      <c r="Q123" s="92"/>
      <c r="R123" s="92">
        <v>0.73923556600000007</v>
      </c>
      <c r="S123" s="93">
        <v>1.5437774940415392E-6</v>
      </c>
      <c r="T123" s="93">
        <v>4.0780462255990508E-3</v>
      </c>
      <c r="U123" s="93">
        <v>1.0476883526173595E-3</v>
      </c>
    </row>
    <row r="124" spans="2:21">
      <c r="B124" s="87" t="s">
        <v>453</v>
      </c>
      <c r="C124" s="88">
        <v>1139849</v>
      </c>
      <c r="D124" s="90" t="s">
        <v>108</v>
      </c>
      <c r="E124" s="90" t="s">
        <v>298</v>
      </c>
      <c r="F124" s="89" t="s">
        <v>454</v>
      </c>
      <c r="G124" s="90" t="s">
        <v>314</v>
      </c>
      <c r="H124" s="89" t="s">
        <v>455</v>
      </c>
      <c r="I124" s="89" t="s">
        <v>119</v>
      </c>
      <c r="J124" s="103"/>
      <c r="K124" s="92">
        <v>2.2400000022039515</v>
      </c>
      <c r="L124" s="90" t="s">
        <v>121</v>
      </c>
      <c r="M124" s="91">
        <v>2.5000000000000001E-2</v>
      </c>
      <c r="N124" s="91">
        <v>3.1500000013774704E-2</v>
      </c>
      <c r="O124" s="92">
        <v>329.29731500000008</v>
      </c>
      <c r="P124" s="104">
        <v>110.23</v>
      </c>
      <c r="Q124" s="92"/>
      <c r="R124" s="92">
        <v>0.36298442999999997</v>
      </c>
      <c r="S124" s="93">
        <v>9.2584025967351637E-7</v>
      </c>
      <c r="T124" s="93">
        <v>2.002429743366437E-3</v>
      </c>
      <c r="U124" s="93">
        <v>5.1444299622950117E-4</v>
      </c>
    </row>
    <row r="125" spans="2:21">
      <c r="B125" s="87" t="s">
        <v>456</v>
      </c>
      <c r="C125" s="88">
        <v>1142629</v>
      </c>
      <c r="D125" s="90" t="s">
        <v>108</v>
      </c>
      <c r="E125" s="90" t="s">
        <v>298</v>
      </c>
      <c r="F125" s="89" t="s">
        <v>454</v>
      </c>
      <c r="G125" s="90" t="s">
        <v>314</v>
      </c>
      <c r="H125" s="89" t="s">
        <v>455</v>
      </c>
      <c r="I125" s="89" t="s">
        <v>119</v>
      </c>
      <c r="J125" s="103"/>
      <c r="K125" s="92">
        <v>5.2499999949431135</v>
      </c>
      <c r="L125" s="90" t="s">
        <v>121</v>
      </c>
      <c r="M125" s="91">
        <v>1.9E-2</v>
      </c>
      <c r="N125" s="91">
        <v>3.559999996359043E-2</v>
      </c>
      <c r="O125" s="92">
        <v>387.82146000000006</v>
      </c>
      <c r="P125" s="104">
        <v>101.98</v>
      </c>
      <c r="Q125" s="92"/>
      <c r="R125" s="92">
        <v>0.39550032400000001</v>
      </c>
      <c r="S125" s="93">
        <v>1.2904189128822913E-6</v>
      </c>
      <c r="T125" s="93">
        <v>2.1818060137969628E-3</v>
      </c>
      <c r="U125" s="93">
        <v>5.6052644376040743E-4</v>
      </c>
    </row>
    <row r="126" spans="2:21">
      <c r="B126" s="87" t="s">
        <v>457</v>
      </c>
      <c r="C126" s="88">
        <v>1183151</v>
      </c>
      <c r="D126" s="90" t="s">
        <v>108</v>
      </c>
      <c r="E126" s="90" t="s">
        <v>298</v>
      </c>
      <c r="F126" s="89" t="s">
        <v>454</v>
      </c>
      <c r="G126" s="90" t="s">
        <v>314</v>
      </c>
      <c r="H126" s="89" t="s">
        <v>455</v>
      </c>
      <c r="I126" s="89" t="s">
        <v>119</v>
      </c>
      <c r="J126" s="103"/>
      <c r="K126" s="92">
        <v>7.0300000088962848</v>
      </c>
      <c r="L126" s="90" t="s">
        <v>121</v>
      </c>
      <c r="M126" s="91">
        <v>3.9000000000000003E-3</v>
      </c>
      <c r="N126" s="91">
        <v>3.820000002778242E-2</v>
      </c>
      <c r="O126" s="92">
        <v>401.69005400000003</v>
      </c>
      <c r="P126" s="104">
        <v>84.23</v>
      </c>
      <c r="Q126" s="92"/>
      <c r="R126" s="92">
        <v>0.33834353300000003</v>
      </c>
      <c r="S126" s="93">
        <v>1.7093193787234043E-6</v>
      </c>
      <c r="T126" s="93">
        <v>1.8664964608947102E-3</v>
      </c>
      <c r="U126" s="93">
        <v>4.7952046006875598E-4</v>
      </c>
    </row>
    <row r="127" spans="2:21">
      <c r="B127" s="87" t="s">
        <v>458</v>
      </c>
      <c r="C127" s="88">
        <v>1177526</v>
      </c>
      <c r="D127" s="90" t="s">
        <v>108</v>
      </c>
      <c r="E127" s="90" t="s">
        <v>298</v>
      </c>
      <c r="F127" s="89" t="s">
        <v>459</v>
      </c>
      <c r="G127" s="90" t="s">
        <v>460</v>
      </c>
      <c r="H127" s="89" t="s">
        <v>447</v>
      </c>
      <c r="I127" s="89" t="s">
        <v>309</v>
      </c>
      <c r="J127" s="103"/>
      <c r="K127" s="92">
        <v>4.6699999924792452</v>
      </c>
      <c r="L127" s="90" t="s">
        <v>121</v>
      </c>
      <c r="M127" s="91">
        <v>7.4999999999999997E-3</v>
      </c>
      <c r="N127" s="91">
        <v>4.1099999948638742E-2</v>
      </c>
      <c r="O127" s="92">
        <v>233.97338400000004</v>
      </c>
      <c r="P127" s="104">
        <v>93.2</v>
      </c>
      <c r="Q127" s="92"/>
      <c r="R127" s="92">
        <v>0.21806319200000002</v>
      </c>
      <c r="S127" s="93">
        <v>4.787030140974434E-7</v>
      </c>
      <c r="T127" s="93">
        <v>1.2029612994536049E-3</v>
      </c>
      <c r="U127" s="93">
        <v>3.0905204903650829E-4</v>
      </c>
    </row>
    <row r="128" spans="2:21">
      <c r="B128" s="87" t="s">
        <v>461</v>
      </c>
      <c r="C128" s="88">
        <v>1184555</v>
      </c>
      <c r="D128" s="90" t="s">
        <v>108</v>
      </c>
      <c r="E128" s="90" t="s">
        <v>298</v>
      </c>
      <c r="F128" s="89" t="s">
        <v>459</v>
      </c>
      <c r="G128" s="90" t="s">
        <v>460</v>
      </c>
      <c r="H128" s="89" t="s">
        <v>447</v>
      </c>
      <c r="I128" s="89" t="s">
        <v>309</v>
      </c>
      <c r="J128" s="103"/>
      <c r="K128" s="92">
        <v>5.3200000004866084</v>
      </c>
      <c r="L128" s="90" t="s">
        <v>121</v>
      </c>
      <c r="M128" s="91">
        <v>7.4999999999999997E-3</v>
      </c>
      <c r="N128" s="91">
        <v>4.3100000006343286E-2</v>
      </c>
      <c r="O128" s="92">
        <v>1293.3522810000002</v>
      </c>
      <c r="P128" s="104">
        <v>88.98</v>
      </c>
      <c r="Q128" s="92"/>
      <c r="R128" s="92">
        <v>1.1508248169999999</v>
      </c>
      <c r="S128" s="93">
        <v>1.4904510134726349E-6</v>
      </c>
      <c r="T128" s="93">
        <v>6.3486079636116532E-3</v>
      </c>
      <c r="U128" s="93">
        <v>1.6310169750056425E-3</v>
      </c>
    </row>
    <row r="129" spans="2:21">
      <c r="B129" s="87" t="s">
        <v>462</v>
      </c>
      <c r="C129" s="88">
        <v>1130632</v>
      </c>
      <c r="D129" s="90" t="s">
        <v>108</v>
      </c>
      <c r="E129" s="90" t="s">
        <v>298</v>
      </c>
      <c r="F129" s="89" t="s">
        <v>433</v>
      </c>
      <c r="G129" s="90" t="s">
        <v>314</v>
      </c>
      <c r="H129" s="89" t="s">
        <v>447</v>
      </c>
      <c r="I129" s="89" t="s">
        <v>309</v>
      </c>
      <c r="J129" s="103"/>
      <c r="K129" s="92">
        <v>0.84999990493040434</v>
      </c>
      <c r="L129" s="90" t="s">
        <v>121</v>
      </c>
      <c r="M129" s="91">
        <v>3.4500000000000003E-2</v>
      </c>
      <c r="N129" s="91">
        <v>3.119999933451283E-2</v>
      </c>
      <c r="O129" s="92">
        <v>3.7956190000000003</v>
      </c>
      <c r="P129" s="104">
        <v>110.85</v>
      </c>
      <c r="Q129" s="92"/>
      <c r="R129" s="92">
        <v>4.2074440000000003E-3</v>
      </c>
      <c r="S129" s="93">
        <v>2.9368723773393221E-8</v>
      </c>
      <c r="T129" s="93">
        <v>2.3210667766517303E-5</v>
      </c>
      <c r="U129" s="93">
        <v>5.9630384086387339E-6</v>
      </c>
    </row>
    <row r="130" spans="2:21">
      <c r="B130" s="87" t="s">
        <v>463</v>
      </c>
      <c r="C130" s="88">
        <v>1138668</v>
      </c>
      <c r="D130" s="90" t="s">
        <v>108</v>
      </c>
      <c r="E130" s="90" t="s">
        <v>298</v>
      </c>
      <c r="F130" s="89" t="s">
        <v>433</v>
      </c>
      <c r="G130" s="90" t="s">
        <v>314</v>
      </c>
      <c r="H130" s="89" t="s">
        <v>447</v>
      </c>
      <c r="I130" s="89" t="s">
        <v>309</v>
      </c>
      <c r="J130" s="103"/>
      <c r="K130" s="92">
        <v>1.9600000051402831</v>
      </c>
      <c r="L130" s="90" t="s">
        <v>121</v>
      </c>
      <c r="M130" s="91">
        <v>2.0499999999999997E-2</v>
      </c>
      <c r="N130" s="91">
        <v>3.3800000225601298E-2</v>
      </c>
      <c r="O130" s="92">
        <v>64.193454000000017</v>
      </c>
      <c r="P130" s="104">
        <v>109.1</v>
      </c>
      <c r="Q130" s="92"/>
      <c r="R130" s="92">
        <v>7.0035059000000011E-2</v>
      </c>
      <c r="S130" s="93">
        <v>1.734974159222004E-7</v>
      </c>
      <c r="T130" s="93">
        <v>3.863534455734735E-4</v>
      </c>
      <c r="U130" s="93">
        <v>9.9257826549391947E-5</v>
      </c>
    </row>
    <row r="131" spans="2:21">
      <c r="B131" s="87" t="s">
        <v>464</v>
      </c>
      <c r="C131" s="88">
        <v>1141696</v>
      </c>
      <c r="D131" s="90" t="s">
        <v>108</v>
      </c>
      <c r="E131" s="90" t="s">
        <v>298</v>
      </c>
      <c r="F131" s="89" t="s">
        <v>433</v>
      </c>
      <c r="G131" s="90" t="s">
        <v>314</v>
      </c>
      <c r="H131" s="89" t="s">
        <v>447</v>
      </c>
      <c r="I131" s="89" t="s">
        <v>309</v>
      </c>
      <c r="J131" s="103"/>
      <c r="K131" s="92">
        <v>2.430000001650829</v>
      </c>
      <c r="L131" s="90" t="s">
        <v>121</v>
      </c>
      <c r="M131" s="91">
        <v>2.0499999999999997E-2</v>
      </c>
      <c r="N131" s="91">
        <v>3.6500000015615958E-2</v>
      </c>
      <c r="O131" s="92">
        <v>413.21872100000007</v>
      </c>
      <c r="P131" s="104">
        <v>108.48</v>
      </c>
      <c r="Q131" s="92"/>
      <c r="R131" s="92">
        <v>0.44825968200000005</v>
      </c>
      <c r="S131" s="93">
        <v>5.3938799920355902E-7</v>
      </c>
      <c r="T131" s="93">
        <v>2.4728568109347853E-3</v>
      </c>
      <c r="U131" s="93">
        <v>6.3530012539921737E-4</v>
      </c>
    </row>
    <row r="132" spans="2:21">
      <c r="B132" s="87" t="s">
        <v>465</v>
      </c>
      <c r="C132" s="88">
        <v>1165141</v>
      </c>
      <c r="D132" s="90" t="s">
        <v>108</v>
      </c>
      <c r="E132" s="90" t="s">
        <v>298</v>
      </c>
      <c r="F132" s="89" t="s">
        <v>433</v>
      </c>
      <c r="G132" s="90" t="s">
        <v>314</v>
      </c>
      <c r="H132" s="89" t="s">
        <v>447</v>
      </c>
      <c r="I132" s="89" t="s">
        <v>309</v>
      </c>
      <c r="J132" s="103"/>
      <c r="K132" s="92">
        <v>5.5000000031173117</v>
      </c>
      <c r="L132" s="90" t="s">
        <v>121</v>
      </c>
      <c r="M132" s="91">
        <v>8.3999999999999995E-3</v>
      </c>
      <c r="N132" s="91">
        <v>3.8300000021197725E-2</v>
      </c>
      <c r="O132" s="92">
        <v>681.87727800000005</v>
      </c>
      <c r="P132" s="104">
        <v>94.09</v>
      </c>
      <c r="Q132" s="92"/>
      <c r="R132" s="92">
        <v>0.64157830800000015</v>
      </c>
      <c r="S132" s="93">
        <v>1.0068338492784323E-6</v>
      </c>
      <c r="T132" s="93">
        <v>3.5393129304138837E-3</v>
      </c>
      <c r="U132" s="93">
        <v>9.0928271243858553E-4</v>
      </c>
    </row>
    <row r="133" spans="2:21">
      <c r="B133" s="87" t="s">
        <v>466</v>
      </c>
      <c r="C133" s="88">
        <v>1178367</v>
      </c>
      <c r="D133" s="90" t="s">
        <v>108</v>
      </c>
      <c r="E133" s="90" t="s">
        <v>298</v>
      </c>
      <c r="F133" s="89" t="s">
        <v>433</v>
      </c>
      <c r="G133" s="90" t="s">
        <v>314</v>
      </c>
      <c r="H133" s="89" t="s">
        <v>447</v>
      </c>
      <c r="I133" s="89" t="s">
        <v>309</v>
      </c>
      <c r="J133" s="103"/>
      <c r="K133" s="92">
        <v>6.3200000165866808</v>
      </c>
      <c r="L133" s="90" t="s">
        <v>121</v>
      </c>
      <c r="M133" s="91">
        <v>5.0000000000000001E-3</v>
      </c>
      <c r="N133" s="91">
        <v>3.4100000082933402E-2</v>
      </c>
      <c r="O133" s="92">
        <v>122.21261600000001</v>
      </c>
      <c r="P133" s="104">
        <v>90.77</v>
      </c>
      <c r="Q133" s="92"/>
      <c r="R133" s="92">
        <v>0.11093238800000001</v>
      </c>
      <c r="S133" s="93">
        <v>6.7846595918077315E-7</v>
      </c>
      <c r="T133" s="93">
        <v>6.1196650565388175E-4</v>
      </c>
      <c r="U133" s="93">
        <v>1.5721993932801354E-4</v>
      </c>
    </row>
    <row r="134" spans="2:21">
      <c r="B134" s="87" t="s">
        <v>467</v>
      </c>
      <c r="C134" s="88">
        <v>1178375</v>
      </c>
      <c r="D134" s="90" t="s">
        <v>108</v>
      </c>
      <c r="E134" s="90" t="s">
        <v>298</v>
      </c>
      <c r="F134" s="89" t="s">
        <v>433</v>
      </c>
      <c r="G134" s="90" t="s">
        <v>314</v>
      </c>
      <c r="H134" s="89" t="s">
        <v>447</v>
      </c>
      <c r="I134" s="89" t="s">
        <v>309</v>
      </c>
      <c r="J134" s="103"/>
      <c r="K134" s="92">
        <v>6.1900000032825062</v>
      </c>
      <c r="L134" s="90" t="s">
        <v>121</v>
      </c>
      <c r="M134" s="91">
        <v>9.7000000000000003E-3</v>
      </c>
      <c r="N134" s="91">
        <v>3.9799999999999995E-2</v>
      </c>
      <c r="O134" s="92">
        <v>335.84531300000003</v>
      </c>
      <c r="P134" s="104">
        <v>90.71</v>
      </c>
      <c r="Q134" s="92"/>
      <c r="R134" s="92">
        <v>0.30464530000000006</v>
      </c>
      <c r="S134" s="93">
        <v>8.0527871460521681E-7</v>
      </c>
      <c r="T134" s="93">
        <v>1.6805977322409981E-3</v>
      </c>
      <c r="U134" s="93">
        <v>4.3176133179937033E-4</v>
      </c>
    </row>
    <row r="135" spans="2:21">
      <c r="B135" s="87" t="s">
        <v>468</v>
      </c>
      <c r="C135" s="88">
        <v>1171214</v>
      </c>
      <c r="D135" s="90" t="s">
        <v>108</v>
      </c>
      <c r="E135" s="90" t="s">
        <v>298</v>
      </c>
      <c r="F135" s="89" t="s">
        <v>469</v>
      </c>
      <c r="G135" s="90" t="s">
        <v>470</v>
      </c>
      <c r="H135" s="89" t="s">
        <v>455</v>
      </c>
      <c r="I135" s="89" t="s">
        <v>119</v>
      </c>
      <c r="J135" s="103"/>
      <c r="K135" s="92">
        <v>1.5400000010054806</v>
      </c>
      <c r="L135" s="90" t="s">
        <v>121</v>
      </c>
      <c r="M135" s="91">
        <v>1.8500000000000003E-2</v>
      </c>
      <c r="N135" s="91">
        <v>3.5100000020468709E-2</v>
      </c>
      <c r="O135" s="92">
        <v>516.93659400000013</v>
      </c>
      <c r="P135" s="104">
        <v>107.74</v>
      </c>
      <c r="Q135" s="92"/>
      <c r="R135" s="92">
        <v>0.5569474860000001</v>
      </c>
      <c r="S135" s="93">
        <v>8.7604493289045577E-7</v>
      </c>
      <c r="T135" s="93">
        <v>3.0724409073401922E-3</v>
      </c>
      <c r="U135" s="93">
        <v>7.8933890756782113E-4</v>
      </c>
    </row>
    <row r="136" spans="2:21">
      <c r="B136" s="87" t="s">
        <v>471</v>
      </c>
      <c r="C136" s="88">
        <v>1175660</v>
      </c>
      <c r="D136" s="90" t="s">
        <v>108</v>
      </c>
      <c r="E136" s="90" t="s">
        <v>298</v>
      </c>
      <c r="F136" s="89" t="s">
        <v>469</v>
      </c>
      <c r="G136" s="90" t="s">
        <v>470</v>
      </c>
      <c r="H136" s="89" t="s">
        <v>455</v>
      </c>
      <c r="I136" s="89" t="s">
        <v>119</v>
      </c>
      <c r="J136" s="103"/>
      <c r="K136" s="92">
        <v>1.1300000006334352</v>
      </c>
      <c r="L136" s="90" t="s">
        <v>121</v>
      </c>
      <c r="M136" s="91">
        <v>0.01</v>
      </c>
      <c r="N136" s="91">
        <v>4.0100000010373643E-2</v>
      </c>
      <c r="O136" s="92">
        <v>1025.7045880000003</v>
      </c>
      <c r="P136" s="104">
        <v>106.2</v>
      </c>
      <c r="Q136" s="92"/>
      <c r="R136" s="92">
        <v>1.0892982870000003</v>
      </c>
      <c r="S136" s="93">
        <v>1.0782314889432078E-6</v>
      </c>
      <c r="T136" s="93">
        <v>6.0091924308899695E-3</v>
      </c>
      <c r="U136" s="93">
        <v>1.5438179388354023E-3</v>
      </c>
    </row>
    <row r="137" spans="2:21">
      <c r="B137" s="87" t="s">
        <v>472</v>
      </c>
      <c r="C137" s="88">
        <v>1182831</v>
      </c>
      <c r="D137" s="90" t="s">
        <v>108</v>
      </c>
      <c r="E137" s="90" t="s">
        <v>298</v>
      </c>
      <c r="F137" s="89" t="s">
        <v>469</v>
      </c>
      <c r="G137" s="90" t="s">
        <v>470</v>
      </c>
      <c r="H137" s="89" t="s">
        <v>455</v>
      </c>
      <c r="I137" s="89" t="s">
        <v>119</v>
      </c>
      <c r="J137" s="103"/>
      <c r="K137" s="92">
        <v>4.1400000016128642</v>
      </c>
      <c r="L137" s="90" t="s">
        <v>121</v>
      </c>
      <c r="M137" s="91">
        <v>0.01</v>
      </c>
      <c r="N137" s="91">
        <v>4.680000001250792E-2</v>
      </c>
      <c r="O137" s="92">
        <v>1305.7163220000002</v>
      </c>
      <c r="P137" s="104">
        <v>93.07</v>
      </c>
      <c r="Q137" s="92"/>
      <c r="R137" s="92">
        <v>1.2152301360000002</v>
      </c>
      <c r="S137" s="93">
        <v>1.1027469279376518E-6</v>
      </c>
      <c r="T137" s="93">
        <v>6.7039045431277608E-3</v>
      </c>
      <c r="U137" s="93">
        <v>1.7222960011596762E-3</v>
      </c>
    </row>
    <row r="138" spans="2:21">
      <c r="B138" s="87" t="s">
        <v>473</v>
      </c>
      <c r="C138" s="88">
        <v>1191659</v>
      </c>
      <c r="D138" s="90" t="s">
        <v>108</v>
      </c>
      <c r="E138" s="90" t="s">
        <v>298</v>
      </c>
      <c r="F138" s="89" t="s">
        <v>469</v>
      </c>
      <c r="G138" s="90" t="s">
        <v>470</v>
      </c>
      <c r="H138" s="89" t="s">
        <v>455</v>
      </c>
      <c r="I138" s="89" t="s">
        <v>119</v>
      </c>
      <c r="J138" s="103"/>
      <c r="K138" s="92">
        <v>2.8</v>
      </c>
      <c r="L138" s="90" t="s">
        <v>121</v>
      </c>
      <c r="M138" s="91">
        <v>3.5400000000000001E-2</v>
      </c>
      <c r="N138" s="91">
        <v>4.4099999993988323E-2</v>
      </c>
      <c r="O138" s="92">
        <v>904.57500000000016</v>
      </c>
      <c r="P138" s="104">
        <v>101.14</v>
      </c>
      <c r="Q138" s="92"/>
      <c r="R138" s="92">
        <v>0.91488715500000029</v>
      </c>
      <c r="S138" s="93">
        <v>1.3166838910641769E-6</v>
      </c>
      <c r="T138" s="93">
        <v>5.0470408634218835E-3</v>
      </c>
      <c r="U138" s="93">
        <v>1.2966321702285806E-3</v>
      </c>
    </row>
    <row r="139" spans="2:21">
      <c r="B139" s="87" t="s">
        <v>474</v>
      </c>
      <c r="C139" s="88">
        <v>1139542</v>
      </c>
      <c r="D139" s="90" t="s">
        <v>108</v>
      </c>
      <c r="E139" s="90" t="s">
        <v>298</v>
      </c>
      <c r="F139" s="89" t="s">
        <v>475</v>
      </c>
      <c r="G139" s="90" t="s">
        <v>322</v>
      </c>
      <c r="H139" s="89" t="s">
        <v>447</v>
      </c>
      <c r="I139" s="89" t="s">
        <v>309</v>
      </c>
      <c r="J139" s="103"/>
      <c r="K139" s="92">
        <v>2.8099999927377048</v>
      </c>
      <c r="L139" s="90" t="s">
        <v>121</v>
      </c>
      <c r="M139" s="91">
        <v>1.9400000000000001E-2</v>
      </c>
      <c r="N139" s="91">
        <v>2.549999993948087E-2</v>
      </c>
      <c r="O139" s="92">
        <v>90.408736000000033</v>
      </c>
      <c r="P139" s="104">
        <v>109.66</v>
      </c>
      <c r="Q139" s="92"/>
      <c r="R139" s="92">
        <v>9.9142212000000021E-2</v>
      </c>
      <c r="S139" s="93">
        <v>2.5013032564228231E-7</v>
      </c>
      <c r="T139" s="93">
        <v>5.4692515084446168E-4</v>
      </c>
      <c r="U139" s="93">
        <v>1.405102047878484E-4</v>
      </c>
    </row>
    <row r="140" spans="2:21">
      <c r="B140" s="87" t="s">
        <v>476</v>
      </c>
      <c r="C140" s="88">
        <v>1142595</v>
      </c>
      <c r="D140" s="90" t="s">
        <v>108</v>
      </c>
      <c r="E140" s="90" t="s">
        <v>298</v>
      </c>
      <c r="F140" s="89" t="s">
        <v>475</v>
      </c>
      <c r="G140" s="90" t="s">
        <v>322</v>
      </c>
      <c r="H140" s="89" t="s">
        <v>447</v>
      </c>
      <c r="I140" s="89" t="s">
        <v>309</v>
      </c>
      <c r="J140" s="103"/>
      <c r="K140" s="92">
        <v>3.7800000014060315</v>
      </c>
      <c r="L140" s="90" t="s">
        <v>121</v>
      </c>
      <c r="M140" s="91">
        <v>1.23E-2</v>
      </c>
      <c r="N140" s="91">
        <v>2.5400000008095332E-2</v>
      </c>
      <c r="O140" s="92">
        <v>886.5082920000001</v>
      </c>
      <c r="P140" s="104">
        <v>105.9</v>
      </c>
      <c r="Q140" s="92"/>
      <c r="R140" s="92">
        <v>0.93881225600000018</v>
      </c>
      <c r="S140" s="93">
        <v>6.9712001639076218E-7</v>
      </c>
      <c r="T140" s="93">
        <v>5.1790254057215244E-3</v>
      </c>
      <c r="U140" s="93">
        <v>1.3305402379755452E-3</v>
      </c>
    </row>
    <row r="141" spans="2:21">
      <c r="B141" s="87" t="s">
        <v>477</v>
      </c>
      <c r="C141" s="88">
        <v>1142231</v>
      </c>
      <c r="D141" s="90" t="s">
        <v>108</v>
      </c>
      <c r="E141" s="90" t="s">
        <v>298</v>
      </c>
      <c r="F141" s="89" t="s">
        <v>478</v>
      </c>
      <c r="G141" s="90" t="s">
        <v>479</v>
      </c>
      <c r="H141" s="89" t="s">
        <v>480</v>
      </c>
      <c r="I141" s="89" t="s">
        <v>119</v>
      </c>
      <c r="J141" s="103"/>
      <c r="K141" s="92">
        <v>2.6600000000209931</v>
      </c>
      <c r="L141" s="90" t="s">
        <v>121</v>
      </c>
      <c r="M141" s="91">
        <v>2.5699999999999997E-2</v>
      </c>
      <c r="N141" s="91">
        <v>3.939999999139282E-2</v>
      </c>
      <c r="O141" s="92">
        <v>880.49227600000017</v>
      </c>
      <c r="P141" s="104">
        <v>108.2</v>
      </c>
      <c r="Q141" s="92"/>
      <c r="R141" s="92">
        <v>0.95269260300000003</v>
      </c>
      <c r="S141" s="93">
        <v>6.8658977885376961E-7</v>
      </c>
      <c r="T141" s="93">
        <v>5.2555973393470156E-3</v>
      </c>
      <c r="U141" s="93">
        <v>1.350212286441605E-3</v>
      </c>
    </row>
    <row r="142" spans="2:21">
      <c r="B142" s="87" t="s">
        <v>481</v>
      </c>
      <c r="C142" s="88">
        <v>1171628</v>
      </c>
      <c r="D142" s="90" t="s">
        <v>108</v>
      </c>
      <c r="E142" s="90" t="s">
        <v>298</v>
      </c>
      <c r="F142" s="89" t="s">
        <v>478</v>
      </c>
      <c r="G142" s="90" t="s">
        <v>479</v>
      </c>
      <c r="H142" s="89" t="s">
        <v>480</v>
      </c>
      <c r="I142" s="89" t="s">
        <v>119</v>
      </c>
      <c r="J142" s="103"/>
      <c r="K142" s="92">
        <v>1.4899999988999328</v>
      </c>
      <c r="L142" s="90" t="s">
        <v>121</v>
      </c>
      <c r="M142" s="91">
        <v>1.2199999999999999E-2</v>
      </c>
      <c r="N142" s="91">
        <v>3.6299999996333113E-2</v>
      </c>
      <c r="O142" s="92">
        <v>127.84111200000001</v>
      </c>
      <c r="P142" s="104">
        <v>106.66</v>
      </c>
      <c r="Q142" s="92"/>
      <c r="R142" s="92">
        <v>0.13635533500000002</v>
      </c>
      <c r="S142" s="93">
        <v>2.7791546086956523E-7</v>
      </c>
      <c r="T142" s="93">
        <v>7.5221402325905437E-4</v>
      </c>
      <c r="U142" s="93">
        <v>1.9325084298871275E-4</v>
      </c>
    </row>
    <row r="143" spans="2:21">
      <c r="B143" s="87" t="s">
        <v>482</v>
      </c>
      <c r="C143" s="88">
        <v>1178292</v>
      </c>
      <c r="D143" s="90" t="s">
        <v>108</v>
      </c>
      <c r="E143" s="90" t="s">
        <v>298</v>
      </c>
      <c r="F143" s="89" t="s">
        <v>478</v>
      </c>
      <c r="G143" s="90" t="s">
        <v>479</v>
      </c>
      <c r="H143" s="89" t="s">
        <v>480</v>
      </c>
      <c r="I143" s="89" t="s">
        <v>119</v>
      </c>
      <c r="J143" s="103"/>
      <c r="K143" s="92">
        <v>5.340000006955858</v>
      </c>
      <c r="L143" s="90" t="s">
        <v>121</v>
      </c>
      <c r="M143" s="91">
        <v>1.09E-2</v>
      </c>
      <c r="N143" s="91">
        <v>3.99000000523256E-2</v>
      </c>
      <c r="O143" s="92">
        <v>340.72325000000006</v>
      </c>
      <c r="P143" s="104">
        <v>93.67</v>
      </c>
      <c r="Q143" s="92"/>
      <c r="R143" s="92">
        <v>0.31915546700000003</v>
      </c>
      <c r="S143" s="93">
        <v>6.098544646820454E-7</v>
      </c>
      <c r="T143" s="93">
        <v>1.7606441132442111E-3</v>
      </c>
      <c r="U143" s="93">
        <v>4.5232599840854253E-4</v>
      </c>
    </row>
    <row r="144" spans="2:21">
      <c r="B144" s="87" t="s">
        <v>483</v>
      </c>
      <c r="C144" s="88">
        <v>1184530</v>
      </c>
      <c r="D144" s="90" t="s">
        <v>108</v>
      </c>
      <c r="E144" s="90" t="s">
        <v>298</v>
      </c>
      <c r="F144" s="89" t="s">
        <v>478</v>
      </c>
      <c r="G144" s="90" t="s">
        <v>479</v>
      </c>
      <c r="H144" s="89" t="s">
        <v>480</v>
      </c>
      <c r="I144" s="89" t="s">
        <v>119</v>
      </c>
      <c r="J144" s="103"/>
      <c r="K144" s="92">
        <v>6.2600000008568557</v>
      </c>
      <c r="L144" s="90" t="s">
        <v>121</v>
      </c>
      <c r="M144" s="91">
        <v>1.54E-2</v>
      </c>
      <c r="N144" s="91">
        <v>4.170000000999665E-2</v>
      </c>
      <c r="O144" s="92">
        <v>381.59928800000012</v>
      </c>
      <c r="P144" s="104">
        <v>91.75</v>
      </c>
      <c r="Q144" s="92"/>
      <c r="R144" s="92">
        <v>0.35011734500000008</v>
      </c>
      <c r="S144" s="93">
        <v>1.0902836800000003E-6</v>
      </c>
      <c r="T144" s="93">
        <v>1.9314475425199048E-3</v>
      </c>
      <c r="U144" s="93">
        <v>4.9620700258057359E-4</v>
      </c>
    </row>
    <row r="145" spans="2:21">
      <c r="B145" s="87" t="s">
        <v>484</v>
      </c>
      <c r="C145" s="88">
        <v>1182989</v>
      </c>
      <c r="D145" s="90" t="s">
        <v>108</v>
      </c>
      <c r="E145" s="90" t="s">
        <v>298</v>
      </c>
      <c r="F145" s="89" t="s">
        <v>485</v>
      </c>
      <c r="G145" s="90" t="s">
        <v>486</v>
      </c>
      <c r="H145" s="89" t="s">
        <v>487</v>
      </c>
      <c r="I145" s="89" t="s">
        <v>309</v>
      </c>
      <c r="J145" s="103"/>
      <c r="K145" s="92">
        <v>4.4799999990072923</v>
      </c>
      <c r="L145" s="90" t="s">
        <v>121</v>
      </c>
      <c r="M145" s="91">
        <v>7.4999999999999997E-3</v>
      </c>
      <c r="N145" s="91">
        <v>3.7899999991934247E-2</v>
      </c>
      <c r="O145" s="92">
        <v>1708.8136800000002</v>
      </c>
      <c r="P145" s="104">
        <v>94.32</v>
      </c>
      <c r="Q145" s="92"/>
      <c r="R145" s="92">
        <v>1.6117530700000002</v>
      </c>
      <c r="S145" s="93">
        <v>1.1103698539077392E-6</v>
      </c>
      <c r="T145" s="93">
        <v>8.8913518586187495E-3</v>
      </c>
      <c r="U145" s="93">
        <v>2.284271748275531E-3</v>
      </c>
    </row>
    <row r="146" spans="2:21">
      <c r="B146" s="87" t="s">
        <v>488</v>
      </c>
      <c r="C146" s="88">
        <v>1260769</v>
      </c>
      <c r="D146" s="90" t="s">
        <v>108</v>
      </c>
      <c r="E146" s="90" t="s">
        <v>298</v>
      </c>
      <c r="F146" s="89" t="s">
        <v>489</v>
      </c>
      <c r="G146" s="90" t="s">
        <v>479</v>
      </c>
      <c r="H146" s="89" t="s">
        <v>480</v>
      </c>
      <c r="I146" s="89" t="s">
        <v>119</v>
      </c>
      <c r="J146" s="103"/>
      <c r="K146" s="92">
        <v>3.5399999985682356</v>
      </c>
      <c r="L146" s="90" t="s">
        <v>121</v>
      </c>
      <c r="M146" s="91">
        <v>1.3300000000000001E-2</v>
      </c>
      <c r="N146" s="91">
        <v>3.5500000001084671E-2</v>
      </c>
      <c r="O146" s="92">
        <v>448.80704000000003</v>
      </c>
      <c r="P146" s="104">
        <v>102.71</v>
      </c>
      <c r="Q146" s="92"/>
      <c r="R146" s="92">
        <v>0.46096972900000005</v>
      </c>
      <c r="S146" s="93">
        <v>1.3683141463414635E-6</v>
      </c>
      <c r="T146" s="93">
        <v>2.5429727003474121E-3</v>
      </c>
      <c r="U146" s="93">
        <v>6.5331355550942295E-4</v>
      </c>
    </row>
    <row r="147" spans="2:21">
      <c r="B147" s="87" t="s">
        <v>490</v>
      </c>
      <c r="C147" s="88">
        <v>6120224</v>
      </c>
      <c r="D147" s="90" t="s">
        <v>108</v>
      </c>
      <c r="E147" s="90" t="s">
        <v>298</v>
      </c>
      <c r="F147" s="89" t="s">
        <v>491</v>
      </c>
      <c r="G147" s="90" t="s">
        <v>314</v>
      </c>
      <c r="H147" s="89" t="s">
        <v>487</v>
      </c>
      <c r="I147" s="89" t="s">
        <v>309</v>
      </c>
      <c r="J147" s="103"/>
      <c r="K147" s="92">
        <v>3.7599999776581532</v>
      </c>
      <c r="L147" s="90" t="s">
        <v>121</v>
      </c>
      <c r="M147" s="91">
        <v>1.8000000000000002E-2</v>
      </c>
      <c r="N147" s="91">
        <v>3.2899999757963337E-2</v>
      </c>
      <c r="O147" s="92">
        <v>50.886660000000013</v>
      </c>
      <c r="P147" s="104">
        <v>105.55</v>
      </c>
      <c r="Q147" s="92"/>
      <c r="R147" s="92">
        <v>5.3710870000000008E-2</v>
      </c>
      <c r="S147" s="93">
        <v>6.0722631251540164E-8</v>
      </c>
      <c r="T147" s="93">
        <v>2.9629988159571492E-4</v>
      </c>
      <c r="U147" s="93">
        <v>7.6122220704874963E-5</v>
      </c>
    </row>
    <row r="148" spans="2:21">
      <c r="B148" s="87" t="s">
        <v>492</v>
      </c>
      <c r="C148" s="88">
        <v>1193630</v>
      </c>
      <c r="D148" s="90" t="s">
        <v>108</v>
      </c>
      <c r="E148" s="90" t="s">
        <v>298</v>
      </c>
      <c r="F148" s="89" t="s">
        <v>493</v>
      </c>
      <c r="G148" s="90" t="s">
        <v>314</v>
      </c>
      <c r="H148" s="89" t="s">
        <v>487</v>
      </c>
      <c r="I148" s="89" t="s">
        <v>309</v>
      </c>
      <c r="J148" s="103"/>
      <c r="K148" s="92">
        <v>4.9999999992803756</v>
      </c>
      <c r="L148" s="90" t="s">
        <v>121</v>
      </c>
      <c r="M148" s="91">
        <v>3.6200000000000003E-2</v>
      </c>
      <c r="N148" s="91">
        <v>4.129999999273179E-2</v>
      </c>
      <c r="O148" s="92">
        <v>1396.4529030000003</v>
      </c>
      <c r="P148" s="104">
        <v>99.51</v>
      </c>
      <c r="Q148" s="92"/>
      <c r="R148" s="92">
        <v>1.3896102770000001</v>
      </c>
      <c r="S148" s="93">
        <v>7.857602581985568E-7</v>
      </c>
      <c r="T148" s="93">
        <v>7.6658851465129605E-3</v>
      </c>
      <c r="U148" s="93">
        <v>1.9694378474889051E-3</v>
      </c>
    </row>
    <row r="149" spans="2:21">
      <c r="B149" s="87" t="s">
        <v>494</v>
      </c>
      <c r="C149" s="88">
        <v>1132828</v>
      </c>
      <c r="D149" s="90" t="s">
        <v>108</v>
      </c>
      <c r="E149" s="90" t="s">
        <v>298</v>
      </c>
      <c r="F149" s="89" t="s">
        <v>495</v>
      </c>
      <c r="G149" s="90" t="s">
        <v>144</v>
      </c>
      <c r="H149" s="89" t="s">
        <v>487</v>
      </c>
      <c r="I149" s="89" t="s">
        <v>309</v>
      </c>
      <c r="J149" s="103"/>
      <c r="K149" s="92">
        <v>1.0100000002650991</v>
      </c>
      <c r="L149" s="90" t="s">
        <v>121</v>
      </c>
      <c r="M149" s="91">
        <v>1.9799999999999998E-2</v>
      </c>
      <c r="N149" s="91">
        <v>2.9799999970598089E-2</v>
      </c>
      <c r="O149" s="92">
        <v>186.74543000000003</v>
      </c>
      <c r="P149" s="104">
        <v>109.45</v>
      </c>
      <c r="Q149" s="92">
        <v>0.21054611500000003</v>
      </c>
      <c r="R149" s="92">
        <v>0.41493898900000004</v>
      </c>
      <c r="S149" s="93">
        <v>2.4581504357745925E-6</v>
      </c>
      <c r="T149" s="93">
        <v>2.2890408088743612E-3</v>
      </c>
      <c r="U149" s="93">
        <v>5.8807606914048651E-4</v>
      </c>
    </row>
    <row r="150" spans="2:21">
      <c r="B150" s="87" t="s">
        <v>496</v>
      </c>
      <c r="C150" s="88">
        <v>1166057</v>
      </c>
      <c r="D150" s="90" t="s">
        <v>108</v>
      </c>
      <c r="E150" s="90" t="s">
        <v>298</v>
      </c>
      <c r="F150" s="89" t="s">
        <v>497</v>
      </c>
      <c r="G150" s="90" t="s">
        <v>322</v>
      </c>
      <c r="H150" s="89" t="s">
        <v>498</v>
      </c>
      <c r="I150" s="89" t="s">
        <v>309</v>
      </c>
      <c r="J150" s="103"/>
      <c r="K150" s="92">
        <v>3.7199999984135288</v>
      </c>
      <c r="L150" s="90" t="s">
        <v>121</v>
      </c>
      <c r="M150" s="91">
        <v>2.75E-2</v>
      </c>
      <c r="N150" s="91">
        <v>3.5799999986118387E-2</v>
      </c>
      <c r="O150" s="92">
        <v>938.60191400000008</v>
      </c>
      <c r="P150" s="104">
        <v>107.45</v>
      </c>
      <c r="Q150" s="92"/>
      <c r="R150" s="92">
        <v>1.0085277300000002</v>
      </c>
      <c r="S150" s="93">
        <v>1.0394268656689973E-6</v>
      </c>
      <c r="T150" s="93">
        <v>5.5636158376320324E-3</v>
      </c>
      <c r="U150" s="93">
        <v>1.4293451297669642E-3</v>
      </c>
    </row>
    <row r="151" spans="2:21">
      <c r="B151" s="87" t="s">
        <v>499</v>
      </c>
      <c r="C151" s="88">
        <v>1180355</v>
      </c>
      <c r="D151" s="90" t="s">
        <v>108</v>
      </c>
      <c r="E151" s="90" t="s">
        <v>298</v>
      </c>
      <c r="F151" s="89" t="s">
        <v>497</v>
      </c>
      <c r="G151" s="90" t="s">
        <v>322</v>
      </c>
      <c r="H151" s="89" t="s">
        <v>498</v>
      </c>
      <c r="I151" s="89" t="s">
        <v>309</v>
      </c>
      <c r="J151" s="103"/>
      <c r="K151" s="92">
        <v>3.9700000115347396</v>
      </c>
      <c r="L151" s="90" t="s">
        <v>121</v>
      </c>
      <c r="M151" s="91">
        <v>2.5000000000000001E-2</v>
      </c>
      <c r="N151" s="91">
        <v>5.9700000240724992E-2</v>
      </c>
      <c r="O151" s="92">
        <v>90.470810000000014</v>
      </c>
      <c r="P151" s="104">
        <v>88.16</v>
      </c>
      <c r="Q151" s="92"/>
      <c r="R151" s="92">
        <v>7.9759064000000005E-2</v>
      </c>
      <c r="S151" s="93">
        <v>1.0634029058484875E-7</v>
      </c>
      <c r="T151" s="93">
        <v>4.3999661929484756E-4</v>
      </c>
      <c r="U151" s="93">
        <v>1.1303926138270049E-4</v>
      </c>
    </row>
    <row r="152" spans="2:21">
      <c r="B152" s="87" t="s">
        <v>500</v>
      </c>
      <c r="C152" s="88">
        <v>1260603</v>
      </c>
      <c r="D152" s="90" t="s">
        <v>108</v>
      </c>
      <c r="E152" s="90" t="s">
        <v>298</v>
      </c>
      <c r="F152" s="89" t="s">
        <v>489</v>
      </c>
      <c r="G152" s="90" t="s">
        <v>479</v>
      </c>
      <c r="H152" s="89" t="s">
        <v>501</v>
      </c>
      <c r="I152" s="89" t="s">
        <v>119</v>
      </c>
      <c r="J152" s="103"/>
      <c r="K152" s="92">
        <v>2.6300000019050893</v>
      </c>
      <c r="L152" s="90" t="s">
        <v>121</v>
      </c>
      <c r="M152" s="91">
        <v>0.04</v>
      </c>
      <c r="N152" s="91">
        <v>9.3300000043632675E-2</v>
      </c>
      <c r="O152" s="92">
        <v>673.79727000000014</v>
      </c>
      <c r="P152" s="104">
        <v>96.6</v>
      </c>
      <c r="Q152" s="92"/>
      <c r="R152" s="92">
        <v>0.65088815200000005</v>
      </c>
      <c r="S152" s="93">
        <v>2.596018894501565E-7</v>
      </c>
      <c r="T152" s="93">
        <v>3.5906713551587172E-3</v>
      </c>
      <c r="U152" s="93">
        <v>9.2247717381476401E-4</v>
      </c>
    </row>
    <row r="153" spans="2:21">
      <c r="B153" s="87" t="s">
        <v>502</v>
      </c>
      <c r="C153" s="88">
        <v>1260652</v>
      </c>
      <c r="D153" s="90" t="s">
        <v>108</v>
      </c>
      <c r="E153" s="90" t="s">
        <v>298</v>
      </c>
      <c r="F153" s="89" t="s">
        <v>489</v>
      </c>
      <c r="G153" s="90" t="s">
        <v>479</v>
      </c>
      <c r="H153" s="89" t="s">
        <v>501</v>
      </c>
      <c r="I153" s="89" t="s">
        <v>119</v>
      </c>
      <c r="J153" s="103"/>
      <c r="K153" s="92">
        <v>3.2999999976936181</v>
      </c>
      <c r="L153" s="90" t="s">
        <v>121</v>
      </c>
      <c r="M153" s="91">
        <v>3.2799999999999996E-2</v>
      </c>
      <c r="N153" s="91">
        <v>9.4299999938386656E-2</v>
      </c>
      <c r="O153" s="92">
        <v>658.4352080000001</v>
      </c>
      <c r="P153" s="104">
        <v>92.19</v>
      </c>
      <c r="Q153" s="92"/>
      <c r="R153" s="92">
        <v>0.60701141800000014</v>
      </c>
      <c r="S153" s="93">
        <v>4.6760496386067111E-7</v>
      </c>
      <c r="T153" s="93">
        <v>3.3486221928754282E-3</v>
      </c>
      <c r="U153" s="93">
        <v>8.6029247210806881E-4</v>
      </c>
    </row>
    <row r="154" spans="2:21">
      <c r="B154" s="87" t="s">
        <v>503</v>
      </c>
      <c r="C154" s="88">
        <v>1260736</v>
      </c>
      <c r="D154" s="90" t="s">
        <v>108</v>
      </c>
      <c r="E154" s="90" t="s">
        <v>298</v>
      </c>
      <c r="F154" s="89" t="s">
        <v>489</v>
      </c>
      <c r="G154" s="90" t="s">
        <v>479</v>
      </c>
      <c r="H154" s="89" t="s">
        <v>501</v>
      </c>
      <c r="I154" s="89" t="s">
        <v>119</v>
      </c>
      <c r="J154" s="103"/>
      <c r="K154" s="92">
        <v>3.9100000029087831</v>
      </c>
      <c r="L154" s="90" t="s">
        <v>121</v>
      </c>
      <c r="M154" s="91">
        <v>1.7899999999999999E-2</v>
      </c>
      <c r="N154" s="91">
        <v>8.5000000096959433E-2</v>
      </c>
      <c r="O154" s="92">
        <v>306.47781500000008</v>
      </c>
      <c r="P154" s="104">
        <v>84.13</v>
      </c>
      <c r="Q154" s="92"/>
      <c r="R154" s="92">
        <v>0.25783977500000005</v>
      </c>
      <c r="S154" s="93">
        <v>2.9797897141339835E-7</v>
      </c>
      <c r="T154" s="93">
        <v>1.4223916835300896E-3</v>
      </c>
      <c r="U154" s="93">
        <v>3.6542577431803472E-4</v>
      </c>
    </row>
    <row r="155" spans="2:21">
      <c r="B155" s="87" t="s">
        <v>504</v>
      </c>
      <c r="C155" s="88">
        <v>6120323</v>
      </c>
      <c r="D155" s="90" t="s">
        <v>108</v>
      </c>
      <c r="E155" s="90" t="s">
        <v>298</v>
      </c>
      <c r="F155" s="89" t="s">
        <v>491</v>
      </c>
      <c r="G155" s="90" t="s">
        <v>314</v>
      </c>
      <c r="H155" s="89" t="s">
        <v>498</v>
      </c>
      <c r="I155" s="89" t="s">
        <v>309</v>
      </c>
      <c r="J155" s="103"/>
      <c r="K155" s="92">
        <v>3.0099999990202364</v>
      </c>
      <c r="L155" s="90" t="s">
        <v>121</v>
      </c>
      <c r="M155" s="91">
        <v>3.3000000000000002E-2</v>
      </c>
      <c r="N155" s="91">
        <v>4.9799999983750273E-2</v>
      </c>
      <c r="O155" s="92">
        <v>796.77977800000008</v>
      </c>
      <c r="P155" s="104">
        <v>105.04</v>
      </c>
      <c r="Q155" s="92"/>
      <c r="R155" s="92">
        <v>0.83693748200000018</v>
      </c>
      <c r="S155" s="93">
        <v>1.2619375192035403E-6</v>
      </c>
      <c r="T155" s="93">
        <v>4.6170258798566436E-3</v>
      </c>
      <c r="U155" s="93">
        <v>1.1861572847542093E-3</v>
      </c>
    </row>
    <row r="156" spans="2:21">
      <c r="B156" s="87" t="s">
        <v>505</v>
      </c>
      <c r="C156" s="88">
        <v>1168350</v>
      </c>
      <c r="D156" s="90" t="s">
        <v>108</v>
      </c>
      <c r="E156" s="90" t="s">
        <v>298</v>
      </c>
      <c r="F156" s="89" t="s">
        <v>506</v>
      </c>
      <c r="G156" s="90" t="s">
        <v>314</v>
      </c>
      <c r="H156" s="89" t="s">
        <v>498</v>
      </c>
      <c r="I156" s="89" t="s">
        <v>309</v>
      </c>
      <c r="J156" s="103"/>
      <c r="K156" s="92">
        <v>2.5000000011523222</v>
      </c>
      <c r="L156" s="90" t="s">
        <v>121</v>
      </c>
      <c r="M156" s="91">
        <v>1E-3</v>
      </c>
      <c r="N156" s="91">
        <v>2.7500000011523227E-2</v>
      </c>
      <c r="O156" s="92">
        <v>838.79086000000007</v>
      </c>
      <c r="P156" s="104">
        <v>103.46</v>
      </c>
      <c r="Q156" s="92"/>
      <c r="R156" s="92">
        <v>0.86781302000000005</v>
      </c>
      <c r="S156" s="93">
        <v>1.4811514188342074E-6</v>
      </c>
      <c r="T156" s="93">
        <v>4.7873530083057635E-3</v>
      </c>
      <c r="U156" s="93">
        <v>1.2299159227732498E-3</v>
      </c>
    </row>
    <row r="157" spans="2:21">
      <c r="B157" s="87" t="s">
        <v>507</v>
      </c>
      <c r="C157" s="88">
        <v>1175975</v>
      </c>
      <c r="D157" s="90" t="s">
        <v>108</v>
      </c>
      <c r="E157" s="90" t="s">
        <v>298</v>
      </c>
      <c r="F157" s="89" t="s">
        <v>506</v>
      </c>
      <c r="G157" s="90" t="s">
        <v>314</v>
      </c>
      <c r="H157" s="89" t="s">
        <v>498</v>
      </c>
      <c r="I157" s="89" t="s">
        <v>309</v>
      </c>
      <c r="J157" s="103"/>
      <c r="K157" s="92">
        <v>5.2100000024400055</v>
      </c>
      <c r="L157" s="90" t="s">
        <v>121</v>
      </c>
      <c r="M157" s="91">
        <v>3.0000000000000001E-3</v>
      </c>
      <c r="N157" s="91">
        <v>3.7300000017954762E-2</v>
      </c>
      <c r="O157" s="92">
        <v>473.02384800000004</v>
      </c>
      <c r="P157" s="104">
        <v>91.84</v>
      </c>
      <c r="Q157" s="92"/>
      <c r="R157" s="92">
        <v>0.43442511400000011</v>
      </c>
      <c r="S157" s="93">
        <v>1.30743972536858E-6</v>
      </c>
      <c r="T157" s="93">
        <v>2.3965374204589309E-3</v>
      </c>
      <c r="U157" s="93">
        <v>6.1569295763871392E-4</v>
      </c>
    </row>
    <row r="158" spans="2:21">
      <c r="B158" s="87" t="s">
        <v>508</v>
      </c>
      <c r="C158" s="88">
        <v>1185834</v>
      </c>
      <c r="D158" s="90" t="s">
        <v>108</v>
      </c>
      <c r="E158" s="90" t="s">
        <v>298</v>
      </c>
      <c r="F158" s="89" t="s">
        <v>506</v>
      </c>
      <c r="G158" s="90" t="s">
        <v>314</v>
      </c>
      <c r="H158" s="89" t="s">
        <v>498</v>
      </c>
      <c r="I158" s="89" t="s">
        <v>309</v>
      </c>
      <c r="J158" s="103"/>
      <c r="K158" s="92">
        <v>3.730000001524854</v>
      </c>
      <c r="L158" s="90" t="s">
        <v>121</v>
      </c>
      <c r="M158" s="91">
        <v>3.0000000000000001E-3</v>
      </c>
      <c r="N158" s="91">
        <v>3.6200000016326721E-2</v>
      </c>
      <c r="O158" s="92">
        <v>687.02902000000006</v>
      </c>
      <c r="P158" s="104">
        <v>94.5</v>
      </c>
      <c r="Q158" s="92"/>
      <c r="R158" s="92">
        <v>0.64924243700000006</v>
      </c>
      <c r="S158" s="93">
        <v>1.3508238694455369E-6</v>
      </c>
      <c r="T158" s="93">
        <v>3.5815926498679578E-3</v>
      </c>
      <c r="U158" s="93">
        <v>9.2014476921123921E-4</v>
      </c>
    </row>
    <row r="159" spans="2:21">
      <c r="B159" s="87" t="s">
        <v>509</v>
      </c>
      <c r="C159" s="88">
        <v>1192129</v>
      </c>
      <c r="D159" s="90" t="s">
        <v>108</v>
      </c>
      <c r="E159" s="90" t="s">
        <v>298</v>
      </c>
      <c r="F159" s="89" t="s">
        <v>506</v>
      </c>
      <c r="G159" s="90" t="s">
        <v>314</v>
      </c>
      <c r="H159" s="89" t="s">
        <v>498</v>
      </c>
      <c r="I159" s="89" t="s">
        <v>309</v>
      </c>
      <c r="J159" s="103"/>
      <c r="K159" s="92">
        <v>3.2399999954198457</v>
      </c>
      <c r="L159" s="90" t="s">
        <v>121</v>
      </c>
      <c r="M159" s="91">
        <v>3.0000000000000001E-3</v>
      </c>
      <c r="N159" s="91">
        <v>3.5499999932524513E-2</v>
      </c>
      <c r="O159" s="92">
        <v>264.44604000000004</v>
      </c>
      <c r="P159" s="104">
        <v>92.47</v>
      </c>
      <c r="Q159" s="92"/>
      <c r="R159" s="92">
        <v>0.24453326300000003</v>
      </c>
      <c r="S159" s="93">
        <v>1.0577841600000002E-6</v>
      </c>
      <c r="T159" s="93">
        <v>1.3489853519988379E-3</v>
      </c>
      <c r="U159" s="93">
        <v>3.4656699874288449E-4</v>
      </c>
    </row>
    <row r="160" spans="2:21">
      <c r="B160" s="87" t="s">
        <v>510</v>
      </c>
      <c r="C160" s="88">
        <v>1188192</v>
      </c>
      <c r="D160" s="90" t="s">
        <v>108</v>
      </c>
      <c r="E160" s="90" t="s">
        <v>298</v>
      </c>
      <c r="F160" s="89" t="s">
        <v>511</v>
      </c>
      <c r="G160" s="90" t="s">
        <v>512</v>
      </c>
      <c r="H160" s="89" t="s">
        <v>501</v>
      </c>
      <c r="I160" s="89" t="s">
        <v>119</v>
      </c>
      <c r="J160" s="103"/>
      <c r="K160" s="92">
        <v>4.2699999952663932</v>
      </c>
      <c r="L160" s="90" t="s">
        <v>121</v>
      </c>
      <c r="M160" s="91">
        <v>3.2500000000000001E-2</v>
      </c>
      <c r="N160" s="91">
        <v>4.939999992960277E-2</v>
      </c>
      <c r="O160" s="92">
        <v>338.94727600000004</v>
      </c>
      <c r="P160" s="104">
        <v>97.23</v>
      </c>
      <c r="Q160" s="92"/>
      <c r="R160" s="92">
        <v>0.32955842800000007</v>
      </c>
      <c r="S160" s="93">
        <v>1.3036433692307695E-6</v>
      </c>
      <c r="T160" s="93">
        <v>1.8180327966251515E-3</v>
      </c>
      <c r="U160" s="93">
        <v>4.6706968982940781E-4</v>
      </c>
    </row>
    <row r="161" spans="2:21">
      <c r="B161" s="87" t="s">
        <v>517</v>
      </c>
      <c r="C161" s="88">
        <v>3660156</v>
      </c>
      <c r="D161" s="90" t="s">
        <v>108</v>
      </c>
      <c r="E161" s="90" t="s">
        <v>298</v>
      </c>
      <c r="F161" s="89" t="s">
        <v>518</v>
      </c>
      <c r="G161" s="90" t="s">
        <v>314</v>
      </c>
      <c r="H161" s="89" t="s">
        <v>516</v>
      </c>
      <c r="I161" s="89"/>
      <c r="J161" s="103"/>
      <c r="K161" s="92">
        <v>3.4200000004309765</v>
      </c>
      <c r="L161" s="90" t="s">
        <v>121</v>
      </c>
      <c r="M161" s="91">
        <v>1.9E-2</v>
      </c>
      <c r="N161" s="91">
        <v>3.5000000007182959E-2</v>
      </c>
      <c r="O161" s="92">
        <v>689.20000000000016</v>
      </c>
      <c r="P161" s="104">
        <v>101</v>
      </c>
      <c r="Q161" s="92"/>
      <c r="R161" s="92">
        <v>0.69609198500000014</v>
      </c>
      <c r="S161" s="93">
        <v>1.2673520763647666E-6</v>
      </c>
      <c r="T161" s="93">
        <v>3.8400415546280702E-3</v>
      </c>
      <c r="U161" s="93">
        <v>9.8654271869110508E-4</v>
      </c>
    </row>
    <row r="162" spans="2:21">
      <c r="B162" s="87" t="s">
        <v>519</v>
      </c>
      <c r="C162" s="88">
        <v>1155928</v>
      </c>
      <c r="D162" s="90" t="s">
        <v>108</v>
      </c>
      <c r="E162" s="90" t="s">
        <v>298</v>
      </c>
      <c r="F162" s="89" t="s">
        <v>520</v>
      </c>
      <c r="G162" s="90" t="s">
        <v>314</v>
      </c>
      <c r="H162" s="89" t="s">
        <v>516</v>
      </c>
      <c r="I162" s="89"/>
      <c r="J162" s="103"/>
      <c r="K162" s="92">
        <v>3.7500000003165477</v>
      </c>
      <c r="L162" s="90" t="s">
        <v>121</v>
      </c>
      <c r="M162" s="91">
        <v>2.75E-2</v>
      </c>
      <c r="N162" s="91">
        <v>2.8599999992149617E-2</v>
      </c>
      <c r="O162" s="92">
        <v>721.844921</v>
      </c>
      <c r="P162" s="104">
        <v>109.41</v>
      </c>
      <c r="Q162" s="92"/>
      <c r="R162" s="92">
        <v>0.78977051700000012</v>
      </c>
      <c r="S162" s="93">
        <v>1.4132412373228765E-6</v>
      </c>
      <c r="T162" s="93">
        <v>4.356825921361664E-3</v>
      </c>
      <c r="U162" s="93">
        <v>1.119309473134157E-3</v>
      </c>
    </row>
    <row r="163" spans="2:21">
      <c r="B163" s="87" t="s">
        <v>521</v>
      </c>
      <c r="C163" s="88">
        <v>1177658</v>
      </c>
      <c r="D163" s="90" t="s">
        <v>108</v>
      </c>
      <c r="E163" s="90" t="s">
        <v>298</v>
      </c>
      <c r="F163" s="89" t="s">
        <v>520</v>
      </c>
      <c r="G163" s="90" t="s">
        <v>314</v>
      </c>
      <c r="H163" s="89" t="s">
        <v>516</v>
      </c>
      <c r="I163" s="89"/>
      <c r="J163" s="103"/>
      <c r="K163" s="92">
        <v>5.4099999981519966</v>
      </c>
      <c r="L163" s="90" t="s">
        <v>121</v>
      </c>
      <c r="M163" s="91">
        <v>8.5000000000000006E-3</v>
      </c>
      <c r="N163" s="91">
        <v>3.0200000000000008E-2</v>
      </c>
      <c r="O163" s="92">
        <v>555.34098300000016</v>
      </c>
      <c r="P163" s="104">
        <v>97.44</v>
      </c>
      <c r="Q163" s="92"/>
      <c r="R163" s="92">
        <v>0.5411243</v>
      </c>
      <c r="S163" s="93">
        <v>1.0739444734521492E-6</v>
      </c>
      <c r="T163" s="93">
        <v>2.9851511624846908E-3</v>
      </c>
      <c r="U163" s="93">
        <v>7.6691335279750565E-4</v>
      </c>
    </row>
    <row r="164" spans="2:21">
      <c r="B164" s="87" t="s">
        <v>522</v>
      </c>
      <c r="C164" s="88">
        <v>1193929</v>
      </c>
      <c r="D164" s="90" t="s">
        <v>108</v>
      </c>
      <c r="E164" s="90" t="s">
        <v>298</v>
      </c>
      <c r="F164" s="89" t="s">
        <v>520</v>
      </c>
      <c r="G164" s="90" t="s">
        <v>314</v>
      </c>
      <c r="H164" s="89" t="s">
        <v>516</v>
      </c>
      <c r="I164" s="89"/>
      <c r="J164" s="103"/>
      <c r="K164" s="92">
        <v>6.7299999981810705</v>
      </c>
      <c r="L164" s="90" t="s">
        <v>121</v>
      </c>
      <c r="M164" s="91">
        <v>3.1800000000000002E-2</v>
      </c>
      <c r="N164" s="91">
        <v>3.6099999978426653E-2</v>
      </c>
      <c r="O164" s="92">
        <v>236.02515500000004</v>
      </c>
      <c r="P164" s="104">
        <v>100.16</v>
      </c>
      <c r="Q164" s="92"/>
      <c r="R164" s="92">
        <v>0.23640279100000003</v>
      </c>
      <c r="S164" s="93">
        <v>1.2050707393035844E-6</v>
      </c>
      <c r="T164" s="93">
        <v>1.3041330178080628E-3</v>
      </c>
      <c r="U164" s="93">
        <v>3.350440130973568E-4</v>
      </c>
    </row>
    <row r="165" spans="2:21">
      <c r="B165" s="87" t="s">
        <v>523</v>
      </c>
      <c r="C165" s="88">
        <v>1169531</v>
      </c>
      <c r="D165" s="90" t="s">
        <v>108</v>
      </c>
      <c r="E165" s="90" t="s">
        <v>298</v>
      </c>
      <c r="F165" s="89" t="s">
        <v>524</v>
      </c>
      <c r="G165" s="90" t="s">
        <v>322</v>
      </c>
      <c r="H165" s="89" t="s">
        <v>516</v>
      </c>
      <c r="I165" s="89"/>
      <c r="J165" s="103"/>
      <c r="K165" s="92">
        <v>2.5100000014175312</v>
      </c>
      <c r="L165" s="90" t="s">
        <v>121</v>
      </c>
      <c r="M165" s="91">
        <v>1.6399999999999998E-2</v>
      </c>
      <c r="N165" s="91">
        <v>2.8800000041017904E-2</v>
      </c>
      <c r="O165" s="92">
        <v>307.88607500000006</v>
      </c>
      <c r="P165" s="104">
        <v>107.69</v>
      </c>
      <c r="Q165" s="92"/>
      <c r="R165" s="92">
        <v>0.33156250300000006</v>
      </c>
      <c r="S165" s="93">
        <v>1.1806947568941363E-6</v>
      </c>
      <c r="T165" s="93">
        <v>1.8290884206582185E-3</v>
      </c>
      <c r="U165" s="93">
        <v>4.6990998341353931E-4</v>
      </c>
    </row>
    <row r="166" spans="2:21">
      <c r="B166" s="87" t="s">
        <v>525</v>
      </c>
      <c r="C166" s="88">
        <v>1179340</v>
      </c>
      <c r="D166" s="90" t="s">
        <v>108</v>
      </c>
      <c r="E166" s="90" t="s">
        <v>298</v>
      </c>
      <c r="F166" s="89" t="s">
        <v>526</v>
      </c>
      <c r="G166" s="90" t="s">
        <v>527</v>
      </c>
      <c r="H166" s="89" t="s">
        <v>516</v>
      </c>
      <c r="I166" s="89"/>
      <c r="J166" s="103"/>
      <c r="K166" s="92">
        <v>3.2699999999783231</v>
      </c>
      <c r="L166" s="90" t="s">
        <v>121</v>
      </c>
      <c r="M166" s="91">
        <v>1.4800000000000001E-2</v>
      </c>
      <c r="N166" s="91">
        <v>4.2999999994942265E-2</v>
      </c>
      <c r="O166" s="92">
        <v>1397.5761290000003</v>
      </c>
      <c r="P166" s="104">
        <v>99.03</v>
      </c>
      <c r="Q166" s="92"/>
      <c r="R166" s="92">
        <v>1.3840195890000002</v>
      </c>
      <c r="S166" s="93">
        <v>1.6058472971241677E-6</v>
      </c>
      <c r="T166" s="93">
        <v>7.6350437136253812E-3</v>
      </c>
      <c r="U166" s="93">
        <v>1.9615143938969586E-3</v>
      </c>
    </row>
    <row r="167" spans="2:21">
      <c r="B167" s="87" t="s">
        <v>528</v>
      </c>
      <c r="C167" s="88">
        <v>1113034</v>
      </c>
      <c r="D167" s="90" t="s">
        <v>108</v>
      </c>
      <c r="E167" s="90" t="s">
        <v>298</v>
      </c>
      <c r="F167" s="89" t="s">
        <v>529</v>
      </c>
      <c r="G167" s="90" t="s">
        <v>460</v>
      </c>
      <c r="H167" s="89" t="s">
        <v>516</v>
      </c>
      <c r="I167" s="89"/>
      <c r="J167" s="103"/>
      <c r="K167" s="92">
        <v>0</v>
      </c>
      <c r="L167" s="90" t="s">
        <v>121</v>
      </c>
      <c r="M167" s="91">
        <v>4.9000000000000002E-2</v>
      </c>
      <c r="N167" s="91">
        <v>0</v>
      </c>
      <c r="O167" s="92">
        <v>231.43595900000003</v>
      </c>
      <c r="P167" s="104">
        <v>23.05</v>
      </c>
      <c r="Q167" s="92"/>
      <c r="R167" s="92">
        <v>5.3345978000000016E-2</v>
      </c>
      <c r="S167" s="93">
        <v>5.096077603184603E-7</v>
      </c>
      <c r="T167" s="93">
        <v>2.9428692860509646E-4</v>
      </c>
      <c r="U167" s="93">
        <v>7.5605074187653354E-5</v>
      </c>
    </row>
    <row r="168" spans="2:21">
      <c r="B168" s="94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92"/>
      <c r="P168" s="104"/>
      <c r="Q168" s="89"/>
      <c r="R168" s="89"/>
      <c r="S168" s="89"/>
      <c r="T168" s="93"/>
      <c r="U168" s="89"/>
    </row>
    <row r="169" spans="2:21">
      <c r="B169" s="86" t="s">
        <v>41</v>
      </c>
      <c r="C169" s="81"/>
      <c r="D169" s="82"/>
      <c r="E169" s="82"/>
      <c r="F169" s="81"/>
      <c r="G169" s="82"/>
      <c r="H169" s="81"/>
      <c r="I169" s="81"/>
      <c r="J169" s="101"/>
      <c r="K169" s="84">
        <v>4.0009711219769937</v>
      </c>
      <c r="L169" s="82"/>
      <c r="M169" s="83"/>
      <c r="N169" s="83">
        <v>5.6734226336405874E-2</v>
      </c>
      <c r="O169" s="84"/>
      <c r="P169" s="102"/>
      <c r="Q169" s="84">
        <v>0.10214448900000002</v>
      </c>
      <c r="R169" s="84">
        <v>23.17065264</v>
      </c>
      <c r="S169" s="85"/>
      <c r="T169" s="85">
        <v>0.12782257360060337</v>
      </c>
      <c r="U169" s="85">
        <v>3.2838818923210021E-2</v>
      </c>
    </row>
    <row r="170" spans="2:21">
      <c r="B170" s="87" t="s">
        <v>530</v>
      </c>
      <c r="C170" s="88">
        <v>7480163</v>
      </c>
      <c r="D170" s="90" t="s">
        <v>108</v>
      </c>
      <c r="E170" s="90" t="s">
        <v>298</v>
      </c>
      <c r="F170" s="89">
        <v>520029935</v>
      </c>
      <c r="G170" s="90" t="s">
        <v>300</v>
      </c>
      <c r="H170" s="89" t="s">
        <v>301</v>
      </c>
      <c r="I170" s="89" t="s">
        <v>119</v>
      </c>
      <c r="J170" s="103"/>
      <c r="K170" s="92">
        <v>3.58</v>
      </c>
      <c r="L170" s="90" t="s">
        <v>121</v>
      </c>
      <c r="M170" s="91">
        <v>2.6800000000000001E-2</v>
      </c>
      <c r="N170" s="91">
        <v>4.5909090909090906E-2</v>
      </c>
      <c r="O170" s="92">
        <v>2.3000000000000003E-5</v>
      </c>
      <c r="P170" s="104">
        <v>95.02</v>
      </c>
      <c r="Q170" s="92"/>
      <c r="R170" s="92">
        <v>2.2000000000000002E-8</v>
      </c>
      <c r="S170" s="93">
        <v>8.8137741214383408E-15</v>
      </c>
      <c r="T170" s="93">
        <v>1.2136458402378751E-10</v>
      </c>
      <c r="U170" s="93">
        <v>3.1179700785097111E-11</v>
      </c>
    </row>
    <row r="171" spans="2:21">
      <c r="B171" s="87" t="s">
        <v>531</v>
      </c>
      <c r="C171" s="88">
        <v>6620488</v>
      </c>
      <c r="D171" s="90" t="s">
        <v>108</v>
      </c>
      <c r="E171" s="90" t="s">
        <v>298</v>
      </c>
      <c r="F171" s="89" t="s">
        <v>316</v>
      </c>
      <c r="G171" s="90" t="s">
        <v>300</v>
      </c>
      <c r="H171" s="89" t="s">
        <v>301</v>
      </c>
      <c r="I171" s="89" t="s">
        <v>119</v>
      </c>
      <c r="J171" s="103"/>
      <c r="K171" s="92">
        <v>4.01</v>
      </c>
      <c r="L171" s="90" t="s">
        <v>121</v>
      </c>
      <c r="M171" s="91">
        <v>2.5000000000000001E-2</v>
      </c>
      <c r="N171" s="91">
        <v>4.3999999999999997E-2</v>
      </c>
      <c r="O171" s="92">
        <v>5.0000000000000013E-6</v>
      </c>
      <c r="P171" s="104">
        <v>93.69</v>
      </c>
      <c r="Q171" s="92"/>
      <c r="R171" s="92">
        <v>5.0000000000000009E-9</v>
      </c>
      <c r="S171" s="93">
        <v>1.6851991386340534E-15</v>
      </c>
      <c r="T171" s="93">
        <v>2.7582860005406258E-11</v>
      </c>
      <c r="U171" s="93">
        <v>7.0862956329766179E-12</v>
      </c>
    </row>
    <row r="172" spans="2:21">
      <c r="B172" s="87" t="s">
        <v>532</v>
      </c>
      <c r="C172" s="88">
        <v>1133131</v>
      </c>
      <c r="D172" s="90" t="s">
        <v>108</v>
      </c>
      <c r="E172" s="90" t="s">
        <v>298</v>
      </c>
      <c r="F172" s="89" t="s">
        <v>533</v>
      </c>
      <c r="G172" s="90" t="s">
        <v>534</v>
      </c>
      <c r="H172" s="89" t="s">
        <v>333</v>
      </c>
      <c r="I172" s="89" t="s">
        <v>309</v>
      </c>
      <c r="J172" s="103"/>
      <c r="K172" s="92">
        <v>0.42</v>
      </c>
      <c r="L172" s="90" t="s">
        <v>121</v>
      </c>
      <c r="M172" s="91">
        <v>5.7000000000000002E-2</v>
      </c>
      <c r="N172" s="91">
        <v>4.8196721311475413E-2</v>
      </c>
      <c r="O172" s="92">
        <v>6.0000000000000008E-5</v>
      </c>
      <c r="P172" s="104">
        <v>100.82</v>
      </c>
      <c r="Q172" s="92"/>
      <c r="R172" s="92">
        <v>6.1000000000000004E-8</v>
      </c>
      <c r="S172" s="93">
        <v>3.8847417328519834E-13</v>
      </c>
      <c r="T172" s="93">
        <v>3.3651089206595631E-10</v>
      </c>
      <c r="U172" s="93">
        <v>8.6452806722314726E-11</v>
      </c>
    </row>
    <row r="173" spans="2:21">
      <c r="B173" s="87" t="s">
        <v>535</v>
      </c>
      <c r="C173" s="88">
        <v>2810372</v>
      </c>
      <c r="D173" s="90" t="s">
        <v>108</v>
      </c>
      <c r="E173" s="90" t="s">
        <v>298</v>
      </c>
      <c r="F173" s="89" t="s">
        <v>536</v>
      </c>
      <c r="G173" s="90" t="s">
        <v>399</v>
      </c>
      <c r="H173" s="89" t="s">
        <v>346</v>
      </c>
      <c r="I173" s="89" t="s">
        <v>309</v>
      </c>
      <c r="J173" s="103"/>
      <c r="K173" s="92">
        <v>8.4700000000000006</v>
      </c>
      <c r="L173" s="90" t="s">
        <v>121</v>
      </c>
      <c r="M173" s="91">
        <v>2.4E-2</v>
      </c>
      <c r="N173" s="91">
        <v>0.05</v>
      </c>
      <c r="O173" s="92">
        <v>3.4E-5</v>
      </c>
      <c r="P173" s="104">
        <v>80.430000000000007</v>
      </c>
      <c r="Q173" s="92"/>
      <c r="R173" s="92">
        <v>2.8000000000000003E-8</v>
      </c>
      <c r="S173" s="93">
        <v>4.5270401439279211E-14</v>
      </c>
      <c r="T173" s="93">
        <v>1.5446401603027501E-10</v>
      </c>
      <c r="U173" s="93">
        <v>3.9683255544669053E-11</v>
      </c>
    </row>
    <row r="174" spans="2:21">
      <c r="B174" s="87" t="s">
        <v>537</v>
      </c>
      <c r="C174" s="88">
        <v>1138114</v>
      </c>
      <c r="D174" s="90" t="s">
        <v>108</v>
      </c>
      <c r="E174" s="90" t="s">
        <v>298</v>
      </c>
      <c r="F174" s="89" t="s">
        <v>340</v>
      </c>
      <c r="G174" s="90" t="s">
        <v>314</v>
      </c>
      <c r="H174" s="89" t="s">
        <v>341</v>
      </c>
      <c r="I174" s="89" t="s">
        <v>119</v>
      </c>
      <c r="J174" s="103"/>
      <c r="K174" s="92">
        <v>1.46</v>
      </c>
      <c r="L174" s="90" t="s">
        <v>121</v>
      </c>
      <c r="M174" s="91">
        <v>3.39E-2</v>
      </c>
      <c r="N174" s="91">
        <v>4.9166666666666671E-2</v>
      </c>
      <c r="O174" s="92">
        <v>1.2E-5</v>
      </c>
      <c r="P174" s="104">
        <v>99.19</v>
      </c>
      <c r="Q174" s="92"/>
      <c r="R174" s="92">
        <v>1.2E-8</v>
      </c>
      <c r="S174" s="93">
        <v>1.8429563452480155E-14</v>
      </c>
      <c r="T174" s="93">
        <v>6.6198864012975005E-11</v>
      </c>
      <c r="U174" s="93">
        <v>1.7007109519143877E-11</v>
      </c>
    </row>
    <row r="175" spans="2:21">
      <c r="B175" s="87" t="s">
        <v>538</v>
      </c>
      <c r="C175" s="88">
        <v>1162866</v>
      </c>
      <c r="D175" s="90" t="s">
        <v>108</v>
      </c>
      <c r="E175" s="90" t="s">
        <v>298</v>
      </c>
      <c r="F175" s="89" t="s">
        <v>340</v>
      </c>
      <c r="G175" s="90" t="s">
        <v>314</v>
      </c>
      <c r="H175" s="89" t="s">
        <v>341</v>
      </c>
      <c r="I175" s="89" t="s">
        <v>119</v>
      </c>
      <c r="J175" s="103"/>
      <c r="K175" s="92">
        <v>6.36</v>
      </c>
      <c r="L175" s="90" t="s">
        <v>121</v>
      </c>
      <c r="M175" s="91">
        <v>2.4399999999999998E-2</v>
      </c>
      <c r="N175" s="91">
        <v>5.2758620689655179E-2</v>
      </c>
      <c r="O175" s="92">
        <v>3.4E-5</v>
      </c>
      <c r="P175" s="104">
        <v>85.25</v>
      </c>
      <c r="Q175" s="92"/>
      <c r="R175" s="92">
        <v>2.9000000000000005E-8</v>
      </c>
      <c r="S175" s="93">
        <v>3.0950226573864534E-14</v>
      </c>
      <c r="T175" s="93">
        <v>1.5998058803135627E-10</v>
      </c>
      <c r="U175" s="93">
        <v>4.1100514671264381E-11</v>
      </c>
    </row>
    <row r="176" spans="2:21">
      <c r="B176" s="87" t="s">
        <v>539</v>
      </c>
      <c r="C176" s="88">
        <v>1132521</v>
      </c>
      <c r="D176" s="90" t="s">
        <v>108</v>
      </c>
      <c r="E176" s="90" t="s">
        <v>298</v>
      </c>
      <c r="F176" s="89" t="s">
        <v>350</v>
      </c>
      <c r="G176" s="90" t="s">
        <v>314</v>
      </c>
      <c r="H176" s="89" t="s">
        <v>341</v>
      </c>
      <c r="I176" s="89" t="s">
        <v>119</v>
      </c>
      <c r="J176" s="103"/>
      <c r="K176" s="92">
        <v>1.0000001503189996E-2</v>
      </c>
      <c r="L176" s="90" t="s">
        <v>121</v>
      </c>
      <c r="M176" s="91">
        <v>3.5000000000000003E-2</v>
      </c>
      <c r="N176" s="91">
        <v>0.14069999980458536</v>
      </c>
      <c r="O176" s="92">
        <v>163.62945900000003</v>
      </c>
      <c r="P176" s="104">
        <v>101.64</v>
      </c>
      <c r="Q176" s="92"/>
      <c r="R176" s="92">
        <v>0.166312975</v>
      </c>
      <c r="S176" s="93">
        <v>1.4352580017016502E-6</v>
      </c>
      <c r="T176" s="93">
        <v>9.1747750130152599E-4</v>
      </c>
      <c r="U176" s="93">
        <v>2.3570858168996982E-4</v>
      </c>
    </row>
    <row r="177" spans="2:21">
      <c r="B177" s="87" t="s">
        <v>540</v>
      </c>
      <c r="C177" s="88">
        <v>7590151</v>
      </c>
      <c r="D177" s="90" t="s">
        <v>108</v>
      </c>
      <c r="E177" s="90" t="s">
        <v>298</v>
      </c>
      <c r="F177" s="89" t="s">
        <v>354</v>
      </c>
      <c r="G177" s="90" t="s">
        <v>314</v>
      </c>
      <c r="H177" s="89" t="s">
        <v>346</v>
      </c>
      <c r="I177" s="89" t="s">
        <v>309</v>
      </c>
      <c r="J177" s="103"/>
      <c r="K177" s="92">
        <v>6.0599999995723426</v>
      </c>
      <c r="L177" s="90" t="s">
        <v>121</v>
      </c>
      <c r="M177" s="91">
        <v>2.5499999999999998E-2</v>
      </c>
      <c r="N177" s="91">
        <v>5.2400000001487514E-2</v>
      </c>
      <c r="O177" s="92">
        <v>1260.8412250000001</v>
      </c>
      <c r="P177" s="104">
        <v>85.31</v>
      </c>
      <c r="Q177" s="92"/>
      <c r="R177" s="92">
        <v>1.0756236910000001</v>
      </c>
      <c r="S177" s="93">
        <v>9.2513395317106123E-7</v>
      </c>
      <c r="T177" s="93">
        <v>5.9337555374702712E-3</v>
      </c>
      <c r="U177" s="93">
        <v>1.524437492851898E-3</v>
      </c>
    </row>
    <row r="178" spans="2:21">
      <c r="B178" s="87" t="s">
        <v>541</v>
      </c>
      <c r="C178" s="88">
        <v>5850110</v>
      </c>
      <c r="D178" s="90" t="s">
        <v>108</v>
      </c>
      <c r="E178" s="90" t="s">
        <v>298</v>
      </c>
      <c r="F178" s="89" t="s">
        <v>426</v>
      </c>
      <c r="G178" s="90" t="s">
        <v>424</v>
      </c>
      <c r="H178" s="89" t="s">
        <v>341</v>
      </c>
      <c r="I178" s="89" t="s">
        <v>119</v>
      </c>
      <c r="J178" s="103"/>
      <c r="K178" s="92">
        <v>5.6300003372249687</v>
      </c>
      <c r="L178" s="90" t="s">
        <v>121</v>
      </c>
      <c r="M178" s="91">
        <v>1.95E-2</v>
      </c>
      <c r="N178" s="91">
        <v>5.2300002702266299E-2</v>
      </c>
      <c r="O178" s="92">
        <v>10.768936000000002</v>
      </c>
      <c r="P178" s="104">
        <v>83.16</v>
      </c>
      <c r="Q178" s="92"/>
      <c r="R178" s="92">
        <v>8.9554460000000023E-3</v>
      </c>
      <c r="S178" s="93">
        <v>9.4457464927999744E-9</v>
      </c>
      <c r="T178" s="93">
        <v>4.9403362660795093E-5</v>
      </c>
      <c r="U178" s="93">
        <v>1.2692187576231584E-5</v>
      </c>
    </row>
    <row r="179" spans="2:21">
      <c r="B179" s="87" t="s">
        <v>542</v>
      </c>
      <c r="C179" s="88">
        <v>4160156</v>
      </c>
      <c r="D179" s="90" t="s">
        <v>108</v>
      </c>
      <c r="E179" s="90" t="s">
        <v>298</v>
      </c>
      <c r="F179" s="89" t="s">
        <v>543</v>
      </c>
      <c r="G179" s="90" t="s">
        <v>314</v>
      </c>
      <c r="H179" s="89" t="s">
        <v>346</v>
      </c>
      <c r="I179" s="89" t="s">
        <v>309</v>
      </c>
      <c r="J179" s="103"/>
      <c r="K179" s="92">
        <v>1.3100000011959263</v>
      </c>
      <c r="L179" s="90" t="s">
        <v>121</v>
      </c>
      <c r="M179" s="91">
        <v>2.5499999999999998E-2</v>
      </c>
      <c r="N179" s="91">
        <v>4.9400000007972844E-2</v>
      </c>
      <c r="O179" s="92">
        <v>258.45000000000005</v>
      </c>
      <c r="P179" s="104">
        <v>97.06</v>
      </c>
      <c r="Q179" s="92"/>
      <c r="R179" s="92">
        <v>0.25085157000000002</v>
      </c>
      <c r="S179" s="93">
        <v>1.2837515646420698E-6</v>
      </c>
      <c r="T179" s="93">
        <v>1.3838407474892735E-3</v>
      </c>
      <c r="U179" s="93">
        <v>3.555216770032656E-4</v>
      </c>
    </row>
    <row r="180" spans="2:21">
      <c r="B180" s="87" t="s">
        <v>544</v>
      </c>
      <c r="C180" s="88">
        <v>2320232</v>
      </c>
      <c r="D180" s="90" t="s">
        <v>108</v>
      </c>
      <c r="E180" s="90" t="s">
        <v>298</v>
      </c>
      <c r="F180" s="89" t="s">
        <v>545</v>
      </c>
      <c r="G180" s="90" t="s">
        <v>115</v>
      </c>
      <c r="H180" s="89" t="s">
        <v>346</v>
      </c>
      <c r="I180" s="89" t="s">
        <v>309</v>
      </c>
      <c r="J180" s="103"/>
      <c r="K180" s="92">
        <v>4.05</v>
      </c>
      <c r="L180" s="90" t="s">
        <v>121</v>
      </c>
      <c r="M180" s="91">
        <v>2.2400000000000003E-2</v>
      </c>
      <c r="N180" s="91">
        <v>4.9230769230769224E-2</v>
      </c>
      <c r="O180" s="92">
        <v>2.8000000000000003E-5</v>
      </c>
      <c r="P180" s="104">
        <v>90.04</v>
      </c>
      <c r="Q180" s="92"/>
      <c r="R180" s="92">
        <v>2.6000000000000001E-8</v>
      </c>
      <c r="S180" s="93">
        <v>4.3611540174249911E-14</v>
      </c>
      <c r="T180" s="93">
        <v>1.4343087202811251E-10</v>
      </c>
      <c r="U180" s="93">
        <v>3.6848737291478404E-11</v>
      </c>
    </row>
    <row r="181" spans="2:21">
      <c r="B181" s="87" t="s">
        <v>546</v>
      </c>
      <c r="C181" s="88">
        <v>1135920</v>
      </c>
      <c r="D181" s="90" t="s">
        <v>108</v>
      </c>
      <c r="E181" s="90" t="s">
        <v>298</v>
      </c>
      <c r="F181" s="89">
        <v>513937714</v>
      </c>
      <c r="G181" s="90" t="s">
        <v>424</v>
      </c>
      <c r="H181" s="89" t="s">
        <v>341</v>
      </c>
      <c r="I181" s="89" t="s">
        <v>119</v>
      </c>
      <c r="J181" s="103"/>
      <c r="K181" s="92">
        <v>1</v>
      </c>
      <c r="L181" s="90" t="s">
        <v>121</v>
      </c>
      <c r="M181" s="91">
        <v>4.0999999999999995E-2</v>
      </c>
      <c r="N181" s="91">
        <v>5.4999999889408339E-2</v>
      </c>
      <c r="O181" s="92">
        <v>179.49922000000004</v>
      </c>
      <c r="P181" s="104">
        <v>98.7</v>
      </c>
      <c r="Q181" s="92">
        <v>3.6797340000000005E-3</v>
      </c>
      <c r="R181" s="92">
        <v>0.18084546400000001</v>
      </c>
      <c r="S181" s="93">
        <v>5.9833073333333346E-7</v>
      </c>
      <c r="T181" s="93">
        <v>9.976470232249473E-4</v>
      </c>
      <c r="U181" s="93">
        <v>2.5630488435736599E-4</v>
      </c>
    </row>
    <row r="182" spans="2:21">
      <c r="B182" s="87" t="s">
        <v>548</v>
      </c>
      <c r="C182" s="88">
        <v>7770258</v>
      </c>
      <c r="D182" s="90" t="s">
        <v>108</v>
      </c>
      <c r="E182" s="90" t="s">
        <v>298</v>
      </c>
      <c r="F182" s="89" t="s">
        <v>549</v>
      </c>
      <c r="G182" s="90" t="s">
        <v>550</v>
      </c>
      <c r="H182" s="89" t="s">
        <v>346</v>
      </c>
      <c r="I182" s="89" t="s">
        <v>309</v>
      </c>
      <c r="J182" s="103"/>
      <c r="K182" s="92">
        <v>4.18</v>
      </c>
      <c r="L182" s="90" t="s">
        <v>121</v>
      </c>
      <c r="M182" s="91">
        <v>3.5200000000000002E-2</v>
      </c>
      <c r="N182" s="91">
        <v>4.7291666666666669E-2</v>
      </c>
      <c r="O182" s="92">
        <v>5.0000000000000009E-5</v>
      </c>
      <c r="P182" s="104">
        <v>96.46</v>
      </c>
      <c r="Q182" s="92"/>
      <c r="R182" s="92">
        <v>4.8E-8</v>
      </c>
      <c r="S182" s="93">
        <v>6.2216634338903479E-14</v>
      </c>
      <c r="T182" s="93">
        <v>2.6479545605190002E-10</v>
      </c>
      <c r="U182" s="93">
        <v>6.8028438076575508E-11</v>
      </c>
    </row>
    <row r="183" spans="2:21">
      <c r="B183" s="87" t="s">
        <v>551</v>
      </c>
      <c r="C183" s="88">
        <v>1410299</v>
      </c>
      <c r="D183" s="90" t="s">
        <v>108</v>
      </c>
      <c r="E183" s="90" t="s">
        <v>298</v>
      </c>
      <c r="F183" s="89" t="s">
        <v>395</v>
      </c>
      <c r="G183" s="90" t="s">
        <v>117</v>
      </c>
      <c r="H183" s="89" t="s">
        <v>346</v>
      </c>
      <c r="I183" s="89" t="s">
        <v>309</v>
      </c>
      <c r="J183" s="103"/>
      <c r="K183" s="92">
        <v>1.5399999081009657</v>
      </c>
      <c r="L183" s="90" t="s">
        <v>121</v>
      </c>
      <c r="M183" s="91">
        <v>2.7000000000000003E-2</v>
      </c>
      <c r="N183" s="91">
        <v>5.0499997702524141E-2</v>
      </c>
      <c r="O183" s="92">
        <v>7.8810700000000011</v>
      </c>
      <c r="P183" s="104">
        <v>96.65</v>
      </c>
      <c r="Q183" s="92"/>
      <c r="R183" s="92">
        <v>7.6170550000000002E-3</v>
      </c>
      <c r="S183" s="93">
        <v>4.1994558073679152E-8</v>
      </c>
      <c r="T183" s="93">
        <v>4.2020032343695946E-5</v>
      </c>
      <c r="U183" s="93">
        <v>1.0795340716528541E-5</v>
      </c>
    </row>
    <row r="184" spans="2:21">
      <c r="B184" s="87" t="s">
        <v>552</v>
      </c>
      <c r="C184" s="88">
        <v>1192731</v>
      </c>
      <c r="D184" s="90" t="s">
        <v>108</v>
      </c>
      <c r="E184" s="90" t="s">
        <v>298</v>
      </c>
      <c r="F184" s="89" t="s">
        <v>395</v>
      </c>
      <c r="G184" s="90" t="s">
        <v>117</v>
      </c>
      <c r="H184" s="89" t="s">
        <v>346</v>
      </c>
      <c r="I184" s="89" t="s">
        <v>309</v>
      </c>
      <c r="J184" s="103"/>
      <c r="K184" s="92">
        <v>3.8200000049425573</v>
      </c>
      <c r="L184" s="90" t="s">
        <v>121</v>
      </c>
      <c r="M184" s="91">
        <v>4.5599999999999995E-2</v>
      </c>
      <c r="N184" s="91">
        <v>5.260000007124984E-2</v>
      </c>
      <c r="O184" s="92">
        <v>318.42576800000006</v>
      </c>
      <c r="P184" s="104">
        <v>97.85</v>
      </c>
      <c r="Q184" s="92"/>
      <c r="R184" s="92">
        <v>0.31157960300000009</v>
      </c>
      <c r="S184" s="93">
        <v>1.1338026989235349E-6</v>
      </c>
      <c r="T184" s="93">
        <v>1.7188513140178122E-3</v>
      </c>
      <c r="U184" s="93">
        <v>4.415890360126977E-4</v>
      </c>
    </row>
    <row r="185" spans="2:21">
      <c r="B185" s="87" t="s">
        <v>553</v>
      </c>
      <c r="C185" s="88">
        <v>2300309</v>
      </c>
      <c r="D185" s="90" t="s">
        <v>108</v>
      </c>
      <c r="E185" s="90" t="s">
        <v>298</v>
      </c>
      <c r="F185" s="89" t="s">
        <v>402</v>
      </c>
      <c r="G185" s="90" t="s">
        <v>144</v>
      </c>
      <c r="H185" s="89" t="s">
        <v>403</v>
      </c>
      <c r="I185" s="89" t="s">
        <v>119</v>
      </c>
      <c r="J185" s="103"/>
      <c r="K185" s="92">
        <v>8.8699999817793884</v>
      </c>
      <c r="L185" s="90" t="s">
        <v>121</v>
      </c>
      <c r="M185" s="91">
        <v>2.7900000000000001E-2</v>
      </c>
      <c r="N185" s="91">
        <v>5.1199999888494697E-2</v>
      </c>
      <c r="O185" s="92">
        <v>301.52500000000003</v>
      </c>
      <c r="P185" s="104">
        <v>82.09</v>
      </c>
      <c r="Q185" s="92"/>
      <c r="R185" s="92">
        <v>0.24752187300000006</v>
      </c>
      <c r="S185" s="93">
        <v>7.0115570644591213E-7</v>
      </c>
      <c r="T185" s="93">
        <v>1.3654722342469894E-3</v>
      </c>
      <c r="U185" s="93">
        <v>3.5080263354121861E-4</v>
      </c>
    </row>
    <row r="186" spans="2:21">
      <c r="B186" s="87" t="s">
        <v>554</v>
      </c>
      <c r="C186" s="88">
        <v>2300176</v>
      </c>
      <c r="D186" s="90" t="s">
        <v>108</v>
      </c>
      <c r="E186" s="90" t="s">
        <v>298</v>
      </c>
      <c r="F186" s="89" t="s">
        <v>402</v>
      </c>
      <c r="G186" s="90" t="s">
        <v>144</v>
      </c>
      <c r="H186" s="89" t="s">
        <v>403</v>
      </c>
      <c r="I186" s="89" t="s">
        <v>119</v>
      </c>
      <c r="J186" s="103"/>
      <c r="K186" s="92">
        <v>1.38</v>
      </c>
      <c r="L186" s="90" t="s">
        <v>121</v>
      </c>
      <c r="M186" s="91">
        <v>3.6499999999999998E-2</v>
      </c>
      <c r="N186" s="91">
        <v>5.095238095238095E-2</v>
      </c>
      <c r="O186" s="92">
        <v>2.2000000000000003E-5</v>
      </c>
      <c r="P186" s="104">
        <v>98.51</v>
      </c>
      <c r="Q186" s="92"/>
      <c r="R186" s="92">
        <v>2.1000000000000003E-8</v>
      </c>
      <c r="S186" s="93">
        <v>1.377176495759045E-14</v>
      </c>
      <c r="T186" s="93">
        <v>1.1584801202270627E-10</v>
      </c>
      <c r="U186" s="93">
        <v>2.976244165850179E-11</v>
      </c>
    </row>
    <row r="187" spans="2:21">
      <c r="B187" s="87" t="s">
        <v>555</v>
      </c>
      <c r="C187" s="88">
        <v>1185941</v>
      </c>
      <c r="D187" s="90" t="s">
        <v>108</v>
      </c>
      <c r="E187" s="90" t="s">
        <v>298</v>
      </c>
      <c r="F187" s="89" t="s">
        <v>556</v>
      </c>
      <c r="G187" s="90" t="s">
        <v>118</v>
      </c>
      <c r="H187" s="89" t="s">
        <v>403</v>
      </c>
      <c r="I187" s="89" t="s">
        <v>119</v>
      </c>
      <c r="J187" s="103"/>
      <c r="K187" s="92">
        <v>1.7600000002455918</v>
      </c>
      <c r="L187" s="90" t="s">
        <v>121</v>
      </c>
      <c r="M187" s="91">
        <v>6.0999999999999999E-2</v>
      </c>
      <c r="N187" s="91">
        <v>6.3999999975440827E-2</v>
      </c>
      <c r="O187" s="92">
        <v>646.12500000000011</v>
      </c>
      <c r="P187" s="104">
        <v>100.83</v>
      </c>
      <c r="Q187" s="92"/>
      <c r="R187" s="92">
        <v>0.65148780900000003</v>
      </c>
      <c r="S187" s="93">
        <v>1.6773318449676802E-6</v>
      </c>
      <c r="T187" s="93">
        <v>3.5939794061751696E-3</v>
      </c>
      <c r="U187" s="93">
        <v>9.2332704317084075E-4</v>
      </c>
    </row>
    <row r="188" spans="2:21">
      <c r="B188" s="87" t="s">
        <v>557</v>
      </c>
      <c r="C188" s="88">
        <v>1143130</v>
      </c>
      <c r="D188" s="90" t="s">
        <v>108</v>
      </c>
      <c r="E188" s="90" t="s">
        <v>298</v>
      </c>
      <c r="F188" s="89">
        <v>513834200</v>
      </c>
      <c r="G188" s="90" t="s">
        <v>424</v>
      </c>
      <c r="H188" s="89" t="s">
        <v>403</v>
      </c>
      <c r="I188" s="89" t="s">
        <v>119</v>
      </c>
      <c r="J188" s="103"/>
      <c r="K188" s="92">
        <v>7.459999997691531</v>
      </c>
      <c r="L188" s="90" t="s">
        <v>121</v>
      </c>
      <c r="M188" s="91">
        <v>3.0499999999999999E-2</v>
      </c>
      <c r="N188" s="91">
        <v>5.2299999988457663E-2</v>
      </c>
      <c r="O188" s="92">
        <v>536.73747600000013</v>
      </c>
      <c r="P188" s="104">
        <v>85.55</v>
      </c>
      <c r="Q188" s="92"/>
      <c r="R188" s="92">
        <v>0.45917891100000008</v>
      </c>
      <c r="S188" s="93">
        <v>7.8624018421960468E-7</v>
      </c>
      <c r="T188" s="93">
        <v>2.5330935239095799E-3</v>
      </c>
      <c r="U188" s="93">
        <v>6.5077550235485176E-4</v>
      </c>
    </row>
    <row r="189" spans="2:21">
      <c r="B189" s="87" t="s">
        <v>558</v>
      </c>
      <c r="C189" s="88">
        <v>1157601</v>
      </c>
      <c r="D189" s="90" t="s">
        <v>108</v>
      </c>
      <c r="E189" s="90" t="s">
        <v>298</v>
      </c>
      <c r="F189" s="89">
        <v>513834200</v>
      </c>
      <c r="G189" s="90" t="s">
        <v>424</v>
      </c>
      <c r="H189" s="89" t="s">
        <v>403</v>
      </c>
      <c r="I189" s="89" t="s">
        <v>119</v>
      </c>
      <c r="J189" s="103"/>
      <c r="K189" s="92">
        <v>2.8899999994002337</v>
      </c>
      <c r="L189" s="90" t="s">
        <v>121</v>
      </c>
      <c r="M189" s="91">
        <v>2.9100000000000001E-2</v>
      </c>
      <c r="N189" s="91">
        <v>5.0399999984006245E-2</v>
      </c>
      <c r="O189" s="92">
        <v>265.27103800000003</v>
      </c>
      <c r="P189" s="104">
        <v>94.28</v>
      </c>
      <c r="Q189" s="92"/>
      <c r="R189" s="92">
        <v>0.25009753500000004</v>
      </c>
      <c r="S189" s="93">
        <v>4.421183966666667E-7</v>
      </c>
      <c r="T189" s="93">
        <v>1.3796810591204382E-3</v>
      </c>
      <c r="U189" s="93">
        <v>3.5445301401774336E-4</v>
      </c>
    </row>
    <row r="190" spans="2:21">
      <c r="B190" s="87" t="s">
        <v>559</v>
      </c>
      <c r="C190" s="88">
        <v>1138163</v>
      </c>
      <c r="D190" s="90" t="s">
        <v>108</v>
      </c>
      <c r="E190" s="90" t="s">
        <v>298</v>
      </c>
      <c r="F190" s="89">
        <v>513834200</v>
      </c>
      <c r="G190" s="90" t="s">
        <v>424</v>
      </c>
      <c r="H190" s="89" t="s">
        <v>403</v>
      </c>
      <c r="I190" s="89" t="s">
        <v>119</v>
      </c>
      <c r="J190" s="103"/>
      <c r="K190" s="92">
        <v>4.99</v>
      </c>
      <c r="L190" s="90" t="s">
        <v>121</v>
      </c>
      <c r="M190" s="91">
        <v>3.95E-2</v>
      </c>
      <c r="N190" s="91">
        <v>4.6470588235294125E-2</v>
      </c>
      <c r="O190" s="92">
        <v>1.7E-5</v>
      </c>
      <c r="P190" s="104">
        <v>96.27</v>
      </c>
      <c r="Q190" s="92"/>
      <c r="R190" s="92">
        <v>1.7E-8</v>
      </c>
      <c r="S190" s="93">
        <v>7.0830390035500727E-14</v>
      </c>
      <c r="T190" s="93">
        <v>9.3781724018381257E-11</v>
      </c>
      <c r="U190" s="93">
        <v>2.4093405152120494E-11</v>
      </c>
    </row>
    <row r="191" spans="2:21">
      <c r="B191" s="87" t="s">
        <v>560</v>
      </c>
      <c r="C191" s="88">
        <v>1143122</v>
      </c>
      <c r="D191" s="90" t="s">
        <v>108</v>
      </c>
      <c r="E191" s="90" t="s">
        <v>298</v>
      </c>
      <c r="F191" s="89">
        <v>513834200</v>
      </c>
      <c r="G191" s="90" t="s">
        <v>424</v>
      </c>
      <c r="H191" s="89" t="s">
        <v>403</v>
      </c>
      <c r="I191" s="89" t="s">
        <v>119</v>
      </c>
      <c r="J191" s="103"/>
      <c r="K191" s="92">
        <v>6.6999999950858875</v>
      </c>
      <c r="L191" s="90" t="s">
        <v>121</v>
      </c>
      <c r="M191" s="91">
        <v>3.0499999999999999E-2</v>
      </c>
      <c r="N191" s="91">
        <v>5.1499999961162661E-2</v>
      </c>
      <c r="O191" s="92">
        <v>721.61558300000024</v>
      </c>
      <c r="P191" s="104">
        <v>87.42</v>
      </c>
      <c r="Q191" s="92"/>
      <c r="R191" s="92">
        <v>0.63083634300000013</v>
      </c>
      <c r="S191" s="93">
        <v>9.9004499832960997E-7</v>
      </c>
      <c r="T191" s="93">
        <v>3.4800541070582887E-3</v>
      </c>
      <c r="U191" s="93">
        <v>8.9405856450476789E-4</v>
      </c>
    </row>
    <row r="192" spans="2:21">
      <c r="B192" s="87" t="s">
        <v>561</v>
      </c>
      <c r="C192" s="88">
        <v>1182666</v>
      </c>
      <c r="D192" s="90" t="s">
        <v>108</v>
      </c>
      <c r="E192" s="90" t="s">
        <v>298</v>
      </c>
      <c r="F192" s="89">
        <v>513834200</v>
      </c>
      <c r="G192" s="90" t="s">
        <v>424</v>
      </c>
      <c r="H192" s="89" t="s">
        <v>403</v>
      </c>
      <c r="I192" s="89" t="s">
        <v>119</v>
      </c>
      <c r="J192" s="103"/>
      <c r="K192" s="92">
        <v>8.3299999994411174</v>
      </c>
      <c r="L192" s="90" t="s">
        <v>121</v>
      </c>
      <c r="M192" s="91">
        <v>2.63E-2</v>
      </c>
      <c r="N192" s="91">
        <v>5.280000000638721E-2</v>
      </c>
      <c r="O192" s="92">
        <v>775.35000000000014</v>
      </c>
      <c r="P192" s="104">
        <v>80.77</v>
      </c>
      <c r="Q192" s="92"/>
      <c r="R192" s="92">
        <v>0.62625019500000012</v>
      </c>
      <c r="S192" s="93">
        <v>1.1177150666289941E-6</v>
      </c>
      <c r="T192" s="93">
        <v>3.4547542914086741E-3</v>
      </c>
      <c r="U192" s="93">
        <v>8.8755880439585102E-4</v>
      </c>
    </row>
    <row r="193" spans="2:21">
      <c r="B193" s="87" t="s">
        <v>562</v>
      </c>
      <c r="C193" s="88">
        <v>1141647</v>
      </c>
      <c r="D193" s="90" t="s">
        <v>108</v>
      </c>
      <c r="E193" s="90" t="s">
        <v>298</v>
      </c>
      <c r="F193" s="89" t="s">
        <v>563</v>
      </c>
      <c r="G193" s="90" t="s">
        <v>116</v>
      </c>
      <c r="H193" s="89" t="s">
        <v>400</v>
      </c>
      <c r="I193" s="89" t="s">
        <v>309</v>
      </c>
      <c r="J193" s="103"/>
      <c r="K193" s="92">
        <v>0.10999999495660412</v>
      </c>
      <c r="L193" s="90" t="s">
        <v>121</v>
      </c>
      <c r="M193" s="91">
        <v>3.4000000000000002E-2</v>
      </c>
      <c r="N193" s="91">
        <v>6.5900011650244533E-2</v>
      </c>
      <c r="O193" s="92">
        <v>1.9802170000000001</v>
      </c>
      <c r="P193" s="104">
        <v>100.13</v>
      </c>
      <c r="Q193" s="92"/>
      <c r="R193" s="92">
        <v>1.9827910000000002E-3</v>
      </c>
      <c r="S193" s="93">
        <v>5.656410651773618E-8</v>
      </c>
      <c r="T193" s="93">
        <v>1.0938209314595895E-5</v>
      </c>
      <c r="U193" s="93">
        <v>2.8101286408810677E-6</v>
      </c>
    </row>
    <row r="194" spans="2:21">
      <c r="B194" s="87" t="s">
        <v>564</v>
      </c>
      <c r="C194" s="88">
        <v>1193481</v>
      </c>
      <c r="D194" s="90" t="s">
        <v>108</v>
      </c>
      <c r="E194" s="90" t="s">
        <v>298</v>
      </c>
      <c r="F194" s="89" t="s">
        <v>431</v>
      </c>
      <c r="G194" s="90" t="s">
        <v>424</v>
      </c>
      <c r="H194" s="89" t="s">
        <v>400</v>
      </c>
      <c r="I194" s="89" t="s">
        <v>309</v>
      </c>
      <c r="J194" s="103"/>
      <c r="K194" s="92">
        <v>4.2300000031614697</v>
      </c>
      <c r="L194" s="90" t="s">
        <v>121</v>
      </c>
      <c r="M194" s="91">
        <v>4.7E-2</v>
      </c>
      <c r="N194" s="91">
        <v>4.9800000044160207E-2</v>
      </c>
      <c r="O194" s="92">
        <v>396.29000000000008</v>
      </c>
      <c r="P194" s="104">
        <v>100.57</v>
      </c>
      <c r="Q194" s="92"/>
      <c r="R194" s="92">
        <v>0.39854883800000007</v>
      </c>
      <c r="S194" s="93">
        <v>7.940092165898619E-7</v>
      </c>
      <c r="T194" s="93">
        <v>2.1986233607742675E-3</v>
      </c>
      <c r="U194" s="93">
        <v>5.6484697804946111E-4</v>
      </c>
    </row>
    <row r="195" spans="2:21">
      <c r="B195" s="87" t="s">
        <v>565</v>
      </c>
      <c r="C195" s="88">
        <v>1136068</v>
      </c>
      <c r="D195" s="90" t="s">
        <v>108</v>
      </c>
      <c r="E195" s="90" t="s">
        <v>298</v>
      </c>
      <c r="F195" s="89">
        <v>513754069</v>
      </c>
      <c r="G195" s="90" t="s">
        <v>424</v>
      </c>
      <c r="H195" s="89" t="s">
        <v>403</v>
      </c>
      <c r="I195" s="89" t="s">
        <v>119</v>
      </c>
      <c r="J195" s="103"/>
      <c r="K195" s="92">
        <v>1.06</v>
      </c>
      <c r="L195" s="90" t="s">
        <v>121</v>
      </c>
      <c r="M195" s="91">
        <v>3.9199999999999999E-2</v>
      </c>
      <c r="N195" s="91">
        <v>5.612903225806451E-2</v>
      </c>
      <c r="O195" s="92">
        <v>3.1000000000000008E-5</v>
      </c>
      <c r="P195" s="104">
        <v>100</v>
      </c>
      <c r="Q195" s="92"/>
      <c r="R195" s="92">
        <v>3.1000000000000006E-8</v>
      </c>
      <c r="S195" s="93">
        <v>3.2296578437970781E-14</v>
      </c>
      <c r="T195" s="93">
        <v>1.710137320335188E-10</v>
      </c>
      <c r="U195" s="93">
        <v>4.393503292445503E-11</v>
      </c>
    </row>
    <row r="196" spans="2:21">
      <c r="B196" s="87" t="s">
        <v>566</v>
      </c>
      <c r="C196" s="88">
        <v>1160647</v>
      </c>
      <c r="D196" s="90" t="s">
        <v>108</v>
      </c>
      <c r="E196" s="90" t="s">
        <v>298</v>
      </c>
      <c r="F196" s="89">
        <v>513754069</v>
      </c>
      <c r="G196" s="90" t="s">
        <v>424</v>
      </c>
      <c r="H196" s="89" t="s">
        <v>403</v>
      </c>
      <c r="I196" s="89" t="s">
        <v>119</v>
      </c>
      <c r="J196" s="103"/>
      <c r="K196" s="92">
        <v>6.1299999972803212</v>
      </c>
      <c r="L196" s="90" t="s">
        <v>121</v>
      </c>
      <c r="M196" s="91">
        <v>2.64E-2</v>
      </c>
      <c r="N196" s="91">
        <v>5.2199999979536831E-2</v>
      </c>
      <c r="O196" s="92">
        <v>1322.59744</v>
      </c>
      <c r="P196" s="104">
        <v>86.46</v>
      </c>
      <c r="Q196" s="92"/>
      <c r="R196" s="92">
        <v>1.1435177470000004</v>
      </c>
      <c r="S196" s="93">
        <v>8.0834853124413324E-7</v>
      </c>
      <c r="T196" s="93">
        <v>6.3082979858397155E-3</v>
      </c>
      <c r="U196" s="93">
        <v>1.6206609633594724E-3</v>
      </c>
    </row>
    <row r="197" spans="2:21">
      <c r="B197" s="87" t="s">
        <v>567</v>
      </c>
      <c r="C197" s="88">
        <v>1179928</v>
      </c>
      <c r="D197" s="90" t="s">
        <v>108</v>
      </c>
      <c r="E197" s="90" t="s">
        <v>298</v>
      </c>
      <c r="F197" s="89">
        <v>513754069</v>
      </c>
      <c r="G197" s="90" t="s">
        <v>424</v>
      </c>
      <c r="H197" s="89" t="s">
        <v>403</v>
      </c>
      <c r="I197" s="89" t="s">
        <v>119</v>
      </c>
      <c r="J197" s="103"/>
      <c r="K197" s="92">
        <v>7.7400000010429322</v>
      </c>
      <c r="L197" s="90" t="s">
        <v>121</v>
      </c>
      <c r="M197" s="91">
        <v>2.5000000000000001E-2</v>
      </c>
      <c r="N197" s="91">
        <v>5.4400000012111482E-2</v>
      </c>
      <c r="O197" s="92">
        <v>735.92174699999998</v>
      </c>
      <c r="P197" s="104">
        <v>80.78</v>
      </c>
      <c r="Q197" s="92"/>
      <c r="R197" s="92">
        <v>0.59447758700000009</v>
      </c>
      <c r="S197" s="93">
        <v>5.5181137743220156E-7</v>
      </c>
      <c r="T197" s="93">
        <v>3.2794784117145437E-3</v>
      </c>
      <c r="U197" s="93">
        <v>8.4252878573211538E-4</v>
      </c>
    </row>
    <row r="198" spans="2:21">
      <c r="B198" s="87" t="s">
        <v>568</v>
      </c>
      <c r="C198" s="88">
        <v>1143411</v>
      </c>
      <c r="D198" s="90" t="s">
        <v>108</v>
      </c>
      <c r="E198" s="90" t="s">
        <v>298</v>
      </c>
      <c r="F198" s="89">
        <v>513937714</v>
      </c>
      <c r="G198" s="90" t="s">
        <v>424</v>
      </c>
      <c r="H198" s="89" t="s">
        <v>403</v>
      </c>
      <c r="I198" s="89" t="s">
        <v>119</v>
      </c>
      <c r="J198" s="103"/>
      <c r="K198" s="92">
        <v>5.4500000012274121</v>
      </c>
      <c r="L198" s="90" t="s">
        <v>121</v>
      </c>
      <c r="M198" s="91">
        <v>3.4300000000000004E-2</v>
      </c>
      <c r="N198" s="91">
        <v>5.010000002209343E-2</v>
      </c>
      <c r="O198" s="92">
        <v>530.47562900000014</v>
      </c>
      <c r="P198" s="104">
        <v>92.15</v>
      </c>
      <c r="Q198" s="92"/>
      <c r="R198" s="92">
        <v>0.48883329200000009</v>
      </c>
      <c r="S198" s="93">
        <v>1.7456747038304598E-6</v>
      </c>
      <c r="T198" s="93">
        <v>2.6966840518435758E-3</v>
      </c>
      <c r="U198" s="93">
        <v>6.928034444706367E-4</v>
      </c>
    </row>
    <row r="199" spans="2:21">
      <c r="B199" s="87" t="s">
        <v>569</v>
      </c>
      <c r="C199" s="88">
        <v>1184191</v>
      </c>
      <c r="D199" s="90" t="s">
        <v>108</v>
      </c>
      <c r="E199" s="90" t="s">
        <v>298</v>
      </c>
      <c r="F199" s="89">
        <v>513937714</v>
      </c>
      <c r="G199" s="90" t="s">
        <v>424</v>
      </c>
      <c r="H199" s="89" t="s">
        <v>403</v>
      </c>
      <c r="I199" s="89" t="s">
        <v>119</v>
      </c>
      <c r="J199" s="103"/>
      <c r="K199" s="92">
        <v>6.7100000078690183</v>
      </c>
      <c r="L199" s="90" t="s">
        <v>121</v>
      </c>
      <c r="M199" s="91">
        <v>2.98E-2</v>
      </c>
      <c r="N199" s="91">
        <v>5.3100000078690181E-2</v>
      </c>
      <c r="O199" s="92">
        <v>420.74798500000014</v>
      </c>
      <c r="P199" s="104">
        <v>86.08</v>
      </c>
      <c r="Q199" s="92"/>
      <c r="R199" s="92">
        <v>0.36217986500000005</v>
      </c>
      <c r="S199" s="93">
        <v>1.0718542236017387E-6</v>
      </c>
      <c r="T199" s="93">
        <v>1.9979913026143873E-3</v>
      </c>
      <c r="U199" s="93">
        <v>5.1330271914031217E-4</v>
      </c>
    </row>
    <row r="200" spans="2:21">
      <c r="B200" s="87" t="s">
        <v>570</v>
      </c>
      <c r="C200" s="88">
        <v>1139815</v>
      </c>
      <c r="D200" s="90" t="s">
        <v>108</v>
      </c>
      <c r="E200" s="90" t="s">
        <v>298</v>
      </c>
      <c r="F200" s="89">
        <v>514290345</v>
      </c>
      <c r="G200" s="90" t="s">
        <v>424</v>
      </c>
      <c r="H200" s="89" t="s">
        <v>403</v>
      </c>
      <c r="I200" s="89" t="s">
        <v>119</v>
      </c>
      <c r="J200" s="103"/>
      <c r="K200" s="92">
        <v>1.9999999990747899</v>
      </c>
      <c r="L200" s="90" t="s">
        <v>121</v>
      </c>
      <c r="M200" s="91">
        <v>3.61E-2</v>
      </c>
      <c r="N200" s="91">
        <v>4.9399999988527385E-2</v>
      </c>
      <c r="O200" s="92">
        <v>1091.8637560000002</v>
      </c>
      <c r="P200" s="104">
        <v>98.99</v>
      </c>
      <c r="Q200" s="92"/>
      <c r="R200" s="92">
        <v>1.0808358960000002</v>
      </c>
      <c r="S200" s="93">
        <v>1.4226237863192186E-6</v>
      </c>
      <c r="T200" s="93">
        <v>5.9625090416371672E-3</v>
      </c>
      <c r="U200" s="93">
        <v>1.5318245379578339E-3</v>
      </c>
    </row>
    <row r="201" spans="2:21">
      <c r="B201" s="87" t="s">
        <v>571</v>
      </c>
      <c r="C201" s="88">
        <v>1155522</v>
      </c>
      <c r="D201" s="90" t="s">
        <v>108</v>
      </c>
      <c r="E201" s="90" t="s">
        <v>298</v>
      </c>
      <c r="F201" s="89">
        <v>514290345</v>
      </c>
      <c r="G201" s="90" t="s">
        <v>424</v>
      </c>
      <c r="H201" s="89" t="s">
        <v>403</v>
      </c>
      <c r="I201" s="89" t="s">
        <v>119</v>
      </c>
      <c r="J201" s="103"/>
      <c r="K201" s="92">
        <v>2.9999999971531817</v>
      </c>
      <c r="L201" s="90" t="s">
        <v>121</v>
      </c>
      <c r="M201" s="91">
        <v>3.3000000000000002E-2</v>
      </c>
      <c r="N201" s="91">
        <v>4.4899999957013034E-2</v>
      </c>
      <c r="O201" s="92">
        <v>359.35478100000006</v>
      </c>
      <c r="P201" s="104">
        <v>97.75</v>
      </c>
      <c r="Q201" s="92"/>
      <c r="R201" s="92">
        <v>0.35126929900000003</v>
      </c>
      <c r="S201" s="93">
        <v>1.1654308680212102E-6</v>
      </c>
      <c r="T201" s="93">
        <v>1.9378023797028382E-3</v>
      </c>
      <c r="U201" s="93">
        <v>4.9783961990049154E-4</v>
      </c>
    </row>
    <row r="202" spans="2:21">
      <c r="B202" s="87" t="s">
        <v>572</v>
      </c>
      <c r="C202" s="88">
        <v>1159359</v>
      </c>
      <c r="D202" s="90" t="s">
        <v>108</v>
      </c>
      <c r="E202" s="90" t="s">
        <v>298</v>
      </c>
      <c r="F202" s="89">
        <v>514290345</v>
      </c>
      <c r="G202" s="90" t="s">
        <v>424</v>
      </c>
      <c r="H202" s="89" t="s">
        <v>403</v>
      </c>
      <c r="I202" s="89" t="s">
        <v>119</v>
      </c>
      <c r="J202" s="103"/>
      <c r="K202" s="92">
        <v>5.3899999977915565</v>
      </c>
      <c r="L202" s="90" t="s">
        <v>121</v>
      </c>
      <c r="M202" s="91">
        <v>2.6200000000000001E-2</v>
      </c>
      <c r="N202" s="91">
        <v>5.1099999980303075E-2</v>
      </c>
      <c r="O202" s="92">
        <v>948.6911060000001</v>
      </c>
      <c r="P202" s="104">
        <v>88.3</v>
      </c>
      <c r="Q202" s="92"/>
      <c r="R202" s="92">
        <v>0.83769421500000008</v>
      </c>
      <c r="S202" s="93">
        <v>7.3350836000157738E-7</v>
      </c>
      <c r="T202" s="93">
        <v>4.6212004519367378E-3</v>
      </c>
      <c r="U202" s="93">
        <v>1.1872297715048549E-3</v>
      </c>
    </row>
    <row r="203" spans="2:21">
      <c r="B203" s="87" t="s">
        <v>573</v>
      </c>
      <c r="C203" s="88">
        <v>1141829</v>
      </c>
      <c r="D203" s="90" t="s">
        <v>108</v>
      </c>
      <c r="E203" s="90" t="s">
        <v>298</v>
      </c>
      <c r="F203" s="89" t="s">
        <v>574</v>
      </c>
      <c r="G203" s="90" t="s">
        <v>116</v>
      </c>
      <c r="H203" s="89" t="s">
        <v>400</v>
      </c>
      <c r="I203" s="89" t="s">
        <v>309</v>
      </c>
      <c r="J203" s="103"/>
      <c r="K203" s="92">
        <v>2.3000000026712057</v>
      </c>
      <c r="L203" s="90" t="s">
        <v>121</v>
      </c>
      <c r="M203" s="91">
        <v>2.3E-2</v>
      </c>
      <c r="N203" s="91">
        <v>5.8100000029383259E-2</v>
      </c>
      <c r="O203" s="92">
        <v>401.97873900000008</v>
      </c>
      <c r="P203" s="104">
        <v>93.13</v>
      </c>
      <c r="Q203" s="92"/>
      <c r="R203" s="92">
        <v>0.37436279000000006</v>
      </c>
      <c r="S203" s="93">
        <v>4.9239670189307516E-7</v>
      </c>
      <c r="T203" s="93">
        <v>2.0651992855606604E-3</v>
      </c>
      <c r="U203" s="93">
        <v>5.3056908078518848E-4</v>
      </c>
    </row>
    <row r="204" spans="2:21">
      <c r="B204" s="87" t="s">
        <v>575</v>
      </c>
      <c r="C204" s="88">
        <v>1173566</v>
      </c>
      <c r="D204" s="90" t="s">
        <v>108</v>
      </c>
      <c r="E204" s="90" t="s">
        <v>298</v>
      </c>
      <c r="F204" s="89" t="s">
        <v>574</v>
      </c>
      <c r="G204" s="90" t="s">
        <v>116</v>
      </c>
      <c r="H204" s="89" t="s">
        <v>400</v>
      </c>
      <c r="I204" s="89" t="s">
        <v>309</v>
      </c>
      <c r="J204" s="103"/>
      <c r="K204" s="92">
        <v>2.5900000056200447</v>
      </c>
      <c r="L204" s="90" t="s">
        <v>121</v>
      </c>
      <c r="M204" s="91">
        <v>2.1499999999999998E-2</v>
      </c>
      <c r="N204" s="91">
        <v>5.8300000082210576E-2</v>
      </c>
      <c r="O204" s="92">
        <v>223.16011600000002</v>
      </c>
      <c r="P204" s="104">
        <v>91.16</v>
      </c>
      <c r="Q204" s="92">
        <v>1.1868019000000002E-2</v>
      </c>
      <c r="R204" s="92">
        <v>0.21530078100000002</v>
      </c>
      <c r="S204" s="93">
        <v>4.1742762654499838E-7</v>
      </c>
      <c r="T204" s="93">
        <v>1.1877222602755262E-3</v>
      </c>
      <c r="U204" s="93">
        <v>3.0513699683535099E-4</v>
      </c>
    </row>
    <row r="205" spans="2:21">
      <c r="B205" s="87" t="s">
        <v>576</v>
      </c>
      <c r="C205" s="88">
        <v>1136464</v>
      </c>
      <c r="D205" s="90" t="s">
        <v>108</v>
      </c>
      <c r="E205" s="90" t="s">
        <v>298</v>
      </c>
      <c r="F205" s="89" t="s">
        <v>574</v>
      </c>
      <c r="G205" s="90" t="s">
        <v>116</v>
      </c>
      <c r="H205" s="89" t="s">
        <v>400</v>
      </c>
      <c r="I205" s="89" t="s">
        <v>309</v>
      </c>
      <c r="J205" s="103"/>
      <c r="K205" s="92">
        <v>1.6000000008879096</v>
      </c>
      <c r="L205" s="90" t="s">
        <v>121</v>
      </c>
      <c r="M205" s="91">
        <v>2.75E-2</v>
      </c>
      <c r="N205" s="91">
        <v>5.5900000063485528E-2</v>
      </c>
      <c r="O205" s="92">
        <v>233.20036300000004</v>
      </c>
      <c r="P205" s="104">
        <v>96.59</v>
      </c>
      <c r="Q205" s="92"/>
      <c r="R205" s="92">
        <v>0.22524822300000003</v>
      </c>
      <c r="S205" s="93">
        <v>7.4081654724909953E-7</v>
      </c>
      <c r="T205" s="93">
        <v>1.2425980402951059E-3</v>
      </c>
      <c r="U205" s="93">
        <v>3.1923509979612862E-4</v>
      </c>
    </row>
    <row r="206" spans="2:21">
      <c r="B206" s="87" t="s">
        <v>577</v>
      </c>
      <c r="C206" s="88">
        <v>1139591</v>
      </c>
      <c r="D206" s="90" t="s">
        <v>108</v>
      </c>
      <c r="E206" s="90" t="s">
        <v>298</v>
      </c>
      <c r="F206" s="89" t="s">
        <v>574</v>
      </c>
      <c r="G206" s="90" t="s">
        <v>116</v>
      </c>
      <c r="H206" s="89" t="s">
        <v>400</v>
      </c>
      <c r="I206" s="89" t="s">
        <v>309</v>
      </c>
      <c r="J206" s="103"/>
      <c r="K206" s="92">
        <v>0.53999999202204052</v>
      </c>
      <c r="L206" s="90" t="s">
        <v>121</v>
      </c>
      <c r="M206" s="91">
        <v>2.4E-2</v>
      </c>
      <c r="N206" s="91">
        <v>5.9499999601102041E-2</v>
      </c>
      <c r="O206" s="92">
        <v>40.783434000000007</v>
      </c>
      <c r="P206" s="104">
        <v>98.35</v>
      </c>
      <c r="Q206" s="92"/>
      <c r="R206" s="92">
        <v>4.011050800000001E-2</v>
      </c>
      <c r="S206" s="93">
        <v>4.3733324588834675E-7</v>
      </c>
      <c r="T206" s="93">
        <v>2.2127250538194555E-4</v>
      </c>
      <c r="U206" s="93">
        <v>5.6846983535374736E-5</v>
      </c>
    </row>
    <row r="207" spans="2:21">
      <c r="B207" s="87" t="s">
        <v>578</v>
      </c>
      <c r="C207" s="88">
        <v>1158740</v>
      </c>
      <c r="D207" s="90" t="s">
        <v>108</v>
      </c>
      <c r="E207" s="90" t="s">
        <v>298</v>
      </c>
      <c r="F207" s="89" t="s">
        <v>446</v>
      </c>
      <c r="G207" s="90" t="s">
        <v>117</v>
      </c>
      <c r="H207" s="89" t="s">
        <v>447</v>
      </c>
      <c r="I207" s="89" t="s">
        <v>309</v>
      </c>
      <c r="J207" s="103"/>
      <c r="K207" s="92">
        <v>1.690000129814379</v>
      </c>
      <c r="L207" s="90" t="s">
        <v>121</v>
      </c>
      <c r="M207" s="91">
        <v>3.2500000000000001E-2</v>
      </c>
      <c r="N207" s="91">
        <v>6.0500002461996834E-2</v>
      </c>
      <c r="O207" s="92">
        <v>4.6419930000000011</v>
      </c>
      <c r="P207" s="104">
        <v>96.25</v>
      </c>
      <c r="Q207" s="92"/>
      <c r="R207" s="92">
        <v>4.4679180000000013E-3</v>
      </c>
      <c r="S207" s="93">
        <v>1.194688124457598E-8</v>
      </c>
      <c r="T207" s="93">
        <v>2.4647591341926946E-5</v>
      </c>
      <c r="U207" s="93">
        <v>6.3321975623795254E-6</v>
      </c>
    </row>
    <row r="208" spans="2:21">
      <c r="B208" s="87" t="s">
        <v>579</v>
      </c>
      <c r="C208" s="88">
        <v>1191832</v>
      </c>
      <c r="D208" s="90" t="s">
        <v>108</v>
      </c>
      <c r="E208" s="90" t="s">
        <v>298</v>
      </c>
      <c r="F208" s="89" t="s">
        <v>446</v>
      </c>
      <c r="G208" s="90" t="s">
        <v>117</v>
      </c>
      <c r="H208" s="89" t="s">
        <v>447</v>
      </c>
      <c r="I208" s="89" t="s">
        <v>309</v>
      </c>
      <c r="J208" s="103"/>
      <c r="K208" s="92">
        <v>2.3699999996249899</v>
      </c>
      <c r="L208" s="90" t="s">
        <v>121</v>
      </c>
      <c r="M208" s="91">
        <v>5.7000000000000002E-2</v>
      </c>
      <c r="N208" s="91">
        <v>6.3899999993104653E-2</v>
      </c>
      <c r="O208" s="92">
        <v>836.00787900000012</v>
      </c>
      <c r="P208" s="104">
        <v>98.88</v>
      </c>
      <c r="Q208" s="92"/>
      <c r="R208" s="92">
        <v>0.82664456300000011</v>
      </c>
      <c r="S208" s="93">
        <v>2.1082720628844221E-6</v>
      </c>
      <c r="T208" s="93">
        <v>4.5602442510918467E-3</v>
      </c>
      <c r="U208" s="93">
        <v>1.1715695513621529E-3</v>
      </c>
    </row>
    <row r="209" spans="2:21">
      <c r="B209" s="87" t="s">
        <v>580</v>
      </c>
      <c r="C209" s="88">
        <v>1161678</v>
      </c>
      <c r="D209" s="90" t="s">
        <v>108</v>
      </c>
      <c r="E209" s="90" t="s">
        <v>298</v>
      </c>
      <c r="F209" s="89" t="s">
        <v>450</v>
      </c>
      <c r="G209" s="90" t="s">
        <v>117</v>
      </c>
      <c r="H209" s="89" t="s">
        <v>447</v>
      </c>
      <c r="I209" s="89" t="s">
        <v>309</v>
      </c>
      <c r="J209" s="103"/>
      <c r="K209" s="92">
        <v>1.9099999987434388</v>
      </c>
      <c r="L209" s="90" t="s">
        <v>121</v>
      </c>
      <c r="M209" s="91">
        <v>2.7999999999999997E-2</v>
      </c>
      <c r="N209" s="91">
        <v>5.8399999907852183E-2</v>
      </c>
      <c r="O209" s="92">
        <v>252.48184800000007</v>
      </c>
      <c r="P209" s="104">
        <v>94.56</v>
      </c>
      <c r="Q209" s="92"/>
      <c r="R209" s="92">
        <v>0.23874683000000002</v>
      </c>
      <c r="S209" s="93">
        <v>7.2617261602457572E-7</v>
      </c>
      <c r="T209" s="93">
        <v>1.3170640777249052E-3</v>
      </c>
      <c r="U209" s="93">
        <v>3.3836612376320215E-4</v>
      </c>
    </row>
    <row r="210" spans="2:21">
      <c r="B210" s="87" t="s">
        <v>581</v>
      </c>
      <c r="C210" s="88">
        <v>1192459</v>
      </c>
      <c r="D210" s="90" t="s">
        <v>108</v>
      </c>
      <c r="E210" s="90" t="s">
        <v>298</v>
      </c>
      <c r="F210" s="89" t="s">
        <v>450</v>
      </c>
      <c r="G210" s="90" t="s">
        <v>117</v>
      </c>
      <c r="H210" s="89" t="s">
        <v>447</v>
      </c>
      <c r="I210" s="89" t="s">
        <v>309</v>
      </c>
      <c r="J210" s="103"/>
      <c r="K210" s="92">
        <v>3.4899999988784964</v>
      </c>
      <c r="L210" s="90" t="s">
        <v>121</v>
      </c>
      <c r="M210" s="91">
        <v>5.6500000000000002E-2</v>
      </c>
      <c r="N210" s="91">
        <v>6.2499999991989255E-2</v>
      </c>
      <c r="O210" s="92">
        <v>619.33117000000016</v>
      </c>
      <c r="P210" s="104">
        <v>100.78</v>
      </c>
      <c r="Q210" s="92"/>
      <c r="R210" s="92">
        <v>0.62416193000000009</v>
      </c>
      <c r="S210" s="93">
        <v>1.4373634654660235E-6</v>
      </c>
      <c r="T210" s="93">
        <v>3.443234227178836E-3</v>
      </c>
      <c r="U210" s="93">
        <v>8.8459919176585137E-4</v>
      </c>
    </row>
    <row r="211" spans="2:21">
      <c r="B211" s="87" t="s">
        <v>582</v>
      </c>
      <c r="C211" s="88">
        <v>7390149</v>
      </c>
      <c r="D211" s="90" t="s">
        <v>108</v>
      </c>
      <c r="E211" s="90" t="s">
        <v>298</v>
      </c>
      <c r="F211" s="89" t="s">
        <v>583</v>
      </c>
      <c r="G211" s="90" t="s">
        <v>460</v>
      </c>
      <c r="H211" s="89" t="s">
        <v>455</v>
      </c>
      <c r="I211" s="89" t="s">
        <v>119</v>
      </c>
      <c r="J211" s="103"/>
      <c r="K211" s="92">
        <v>1.9299999563873695</v>
      </c>
      <c r="L211" s="90" t="s">
        <v>121</v>
      </c>
      <c r="M211" s="91">
        <v>0.04</v>
      </c>
      <c r="N211" s="91">
        <v>4.9300000926768409E-2</v>
      </c>
      <c r="O211" s="92">
        <v>7.4596630000000008</v>
      </c>
      <c r="P211" s="104">
        <v>98.36</v>
      </c>
      <c r="Q211" s="92"/>
      <c r="R211" s="92">
        <v>7.337324000000001E-3</v>
      </c>
      <c r="S211" s="93">
        <v>3.7744363354544113E-8</v>
      </c>
      <c r="T211" s="93">
        <v>4.0476876141261487E-5</v>
      </c>
      <c r="U211" s="93">
        <v>1.0398889403786904E-5</v>
      </c>
    </row>
    <row r="212" spans="2:21">
      <c r="B212" s="87" t="s">
        <v>584</v>
      </c>
      <c r="C212" s="88">
        <v>7390222</v>
      </c>
      <c r="D212" s="90" t="s">
        <v>108</v>
      </c>
      <c r="E212" s="90" t="s">
        <v>298</v>
      </c>
      <c r="F212" s="89" t="s">
        <v>583</v>
      </c>
      <c r="G212" s="90" t="s">
        <v>460</v>
      </c>
      <c r="H212" s="89" t="s">
        <v>447</v>
      </c>
      <c r="I212" s="89" t="s">
        <v>309</v>
      </c>
      <c r="J212" s="103"/>
      <c r="K212" s="92">
        <v>3.5499999817207635</v>
      </c>
      <c r="L212" s="90" t="s">
        <v>121</v>
      </c>
      <c r="M212" s="91">
        <v>0.04</v>
      </c>
      <c r="N212" s="91">
        <v>5.1299999890324584E-2</v>
      </c>
      <c r="O212" s="92">
        <v>64.111804000000021</v>
      </c>
      <c r="P212" s="104">
        <v>98.13</v>
      </c>
      <c r="Q212" s="92"/>
      <c r="R212" s="92">
        <v>6.2912913000000015E-2</v>
      </c>
      <c r="S212" s="93">
        <v>8.280365744325449E-8</v>
      </c>
      <c r="T212" s="93">
        <v>3.4706361436226071E-4</v>
      </c>
      <c r="U212" s="93">
        <v>8.9163900129947575E-5</v>
      </c>
    </row>
    <row r="213" spans="2:21">
      <c r="B213" s="87" t="s">
        <v>585</v>
      </c>
      <c r="C213" s="88">
        <v>2590388</v>
      </c>
      <c r="D213" s="90" t="s">
        <v>108</v>
      </c>
      <c r="E213" s="90" t="s">
        <v>298</v>
      </c>
      <c r="F213" s="89" t="s">
        <v>586</v>
      </c>
      <c r="G213" s="90" t="s">
        <v>322</v>
      </c>
      <c r="H213" s="89" t="s">
        <v>447</v>
      </c>
      <c r="I213" s="89" t="s">
        <v>309</v>
      </c>
      <c r="J213" s="103"/>
      <c r="K213" s="92">
        <v>0.99000004635599415</v>
      </c>
      <c r="L213" s="90" t="s">
        <v>121</v>
      </c>
      <c r="M213" s="91">
        <v>5.9000000000000004E-2</v>
      </c>
      <c r="N213" s="91">
        <v>5.4500001352049833E-2</v>
      </c>
      <c r="O213" s="92">
        <v>10.304157999999999</v>
      </c>
      <c r="P213" s="104">
        <v>100.49</v>
      </c>
      <c r="Q213" s="92"/>
      <c r="R213" s="92">
        <v>1.0354647999999999E-2</v>
      </c>
      <c r="S213" s="93">
        <v>3.9160439055823302E-8</v>
      </c>
      <c r="T213" s="93">
        <v>5.7122161237851961E-5</v>
      </c>
      <c r="U213" s="93">
        <v>1.4675219380682009E-5</v>
      </c>
    </row>
    <row r="214" spans="2:21">
      <c r="B214" s="87" t="s">
        <v>587</v>
      </c>
      <c r="C214" s="88">
        <v>2590511</v>
      </c>
      <c r="D214" s="90" t="s">
        <v>108</v>
      </c>
      <c r="E214" s="90" t="s">
        <v>298</v>
      </c>
      <c r="F214" s="89" t="s">
        <v>586</v>
      </c>
      <c r="G214" s="90" t="s">
        <v>322</v>
      </c>
      <c r="H214" s="89" t="s">
        <v>447</v>
      </c>
      <c r="I214" s="89" t="s">
        <v>309</v>
      </c>
      <c r="J214" s="103"/>
      <c r="K214" s="92">
        <v>3.2</v>
      </c>
      <c r="L214" s="90" t="s">
        <v>121</v>
      </c>
      <c r="M214" s="91">
        <v>2.7000000000000003E-2</v>
      </c>
      <c r="N214" s="91">
        <v>5.7151898734177219E-2</v>
      </c>
      <c r="O214" s="92">
        <v>1.7300000000000003E-4</v>
      </c>
      <c r="P214" s="104">
        <v>91.75</v>
      </c>
      <c r="Q214" s="92"/>
      <c r="R214" s="92">
        <v>1.5800000000000001E-7</v>
      </c>
      <c r="S214" s="93">
        <v>2.3137372781145178E-13</v>
      </c>
      <c r="T214" s="93">
        <v>8.7161837617083759E-10</v>
      </c>
      <c r="U214" s="93">
        <v>2.2392694200206108E-10</v>
      </c>
    </row>
    <row r="215" spans="2:21">
      <c r="B215" s="87" t="s">
        <v>588</v>
      </c>
      <c r="C215" s="88">
        <v>1141191</v>
      </c>
      <c r="D215" s="90" t="s">
        <v>108</v>
      </c>
      <c r="E215" s="90" t="s">
        <v>298</v>
      </c>
      <c r="F215" s="89" t="s">
        <v>589</v>
      </c>
      <c r="G215" s="90" t="s">
        <v>486</v>
      </c>
      <c r="H215" s="89" t="s">
        <v>455</v>
      </c>
      <c r="I215" s="89" t="s">
        <v>119</v>
      </c>
      <c r="J215" s="103"/>
      <c r="K215" s="92">
        <v>1.3100000006550752</v>
      </c>
      <c r="L215" s="90" t="s">
        <v>121</v>
      </c>
      <c r="M215" s="91">
        <v>3.0499999999999999E-2</v>
      </c>
      <c r="N215" s="91">
        <v>5.6900000648524199E-2</v>
      </c>
      <c r="O215" s="92">
        <v>15.778221000000004</v>
      </c>
      <c r="P215" s="104">
        <v>96.75</v>
      </c>
      <c r="Q215" s="92"/>
      <c r="R215" s="92">
        <v>1.5265429E-2</v>
      </c>
      <c r="S215" s="93">
        <v>2.35062548883774E-7</v>
      </c>
      <c r="T215" s="93">
        <v>8.4212838205893759E-5</v>
      </c>
      <c r="U215" s="93">
        <v>2.163506857164292E-5</v>
      </c>
    </row>
    <row r="216" spans="2:21">
      <c r="B216" s="87" t="s">
        <v>590</v>
      </c>
      <c r="C216" s="88">
        <v>1168368</v>
      </c>
      <c r="D216" s="90" t="s">
        <v>108</v>
      </c>
      <c r="E216" s="90" t="s">
        <v>298</v>
      </c>
      <c r="F216" s="89" t="s">
        <v>589</v>
      </c>
      <c r="G216" s="90" t="s">
        <v>486</v>
      </c>
      <c r="H216" s="89" t="s">
        <v>455</v>
      </c>
      <c r="I216" s="89" t="s">
        <v>119</v>
      </c>
      <c r="J216" s="103"/>
      <c r="K216" s="92">
        <v>2.929999997250933</v>
      </c>
      <c r="L216" s="90" t="s">
        <v>121</v>
      </c>
      <c r="M216" s="91">
        <v>2.58E-2</v>
      </c>
      <c r="N216" s="91">
        <v>5.5299999944070699E-2</v>
      </c>
      <c r="O216" s="92">
        <v>229.32674500000002</v>
      </c>
      <c r="P216" s="104">
        <v>92</v>
      </c>
      <c r="Q216" s="92"/>
      <c r="R216" s="92">
        <v>0.21098060599999999</v>
      </c>
      <c r="S216" s="93">
        <v>7.5801723767497985E-7</v>
      </c>
      <c r="T216" s="93">
        <v>1.1638897038307547E-3</v>
      </c>
      <c r="U216" s="93">
        <v>2.9901418938811197E-4</v>
      </c>
    </row>
    <row r="217" spans="2:21">
      <c r="B217" s="87" t="s">
        <v>591</v>
      </c>
      <c r="C217" s="88">
        <v>1186162</v>
      </c>
      <c r="D217" s="90" t="s">
        <v>108</v>
      </c>
      <c r="E217" s="90" t="s">
        <v>298</v>
      </c>
      <c r="F217" s="89" t="s">
        <v>589</v>
      </c>
      <c r="G217" s="90" t="s">
        <v>486</v>
      </c>
      <c r="H217" s="89" t="s">
        <v>455</v>
      </c>
      <c r="I217" s="89" t="s">
        <v>119</v>
      </c>
      <c r="J217" s="103"/>
      <c r="K217" s="92">
        <v>4.3999999999999995</v>
      </c>
      <c r="L217" s="90" t="s">
        <v>121</v>
      </c>
      <c r="M217" s="91">
        <v>0.04</v>
      </c>
      <c r="N217" s="91">
        <v>5.6300000006206635E-2</v>
      </c>
      <c r="O217" s="92">
        <v>689.20000000000016</v>
      </c>
      <c r="P217" s="104">
        <v>93.51</v>
      </c>
      <c r="Q217" s="92"/>
      <c r="R217" s="92">
        <v>0.64447092000000006</v>
      </c>
      <c r="S217" s="93">
        <v>1.5745045405220176E-6</v>
      </c>
      <c r="T217" s="93">
        <v>3.5552702327830746E-3</v>
      </c>
      <c r="U217" s="93">
        <v>9.1338229319528447E-4</v>
      </c>
    </row>
    <row r="218" spans="2:21">
      <c r="B218" s="87" t="s">
        <v>592</v>
      </c>
      <c r="C218" s="88">
        <v>2380046</v>
      </c>
      <c r="D218" s="90" t="s">
        <v>108</v>
      </c>
      <c r="E218" s="90" t="s">
        <v>298</v>
      </c>
      <c r="F218" s="89" t="s">
        <v>593</v>
      </c>
      <c r="G218" s="90" t="s">
        <v>117</v>
      </c>
      <c r="H218" s="89" t="s">
        <v>447</v>
      </c>
      <c r="I218" s="89" t="s">
        <v>309</v>
      </c>
      <c r="J218" s="103"/>
      <c r="K218" s="92">
        <v>0.99000000068493321</v>
      </c>
      <c r="L218" s="90" t="s">
        <v>121</v>
      </c>
      <c r="M218" s="91">
        <v>2.9500000000000002E-2</v>
      </c>
      <c r="N218" s="91">
        <v>4.6599999776255216E-2</v>
      </c>
      <c r="O218" s="92">
        <v>89.04229100000002</v>
      </c>
      <c r="P218" s="104">
        <v>98.38</v>
      </c>
      <c r="Q218" s="92"/>
      <c r="R218" s="92">
        <v>8.7599806000000002E-2</v>
      </c>
      <c r="S218" s="93">
        <v>1.6600054261988765E-6</v>
      </c>
      <c r="T218" s="93">
        <v>4.8325063707974932E-4</v>
      </c>
      <c r="U218" s="93">
        <v>1.2415162454147976E-4</v>
      </c>
    </row>
    <row r="219" spans="2:21">
      <c r="B219" s="87" t="s">
        <v>594</v>
      </c>
      <c r="C219" s="88">
        <v>1132505</v>
      </c>
      <c r="D219" s="90" t="s">
        <v>108</v>
      </c>
      <c r="E219" s="90" t="s">
        <v>298</v>
      </c>
      <c r="F219" s="89" t="s">
        <v>475</v>
      </c>
      <c r="G219" s="90" t="s">
        <v>322</v>
      </c>
      <c r="H219" s="89" t="s">
        <v>447</v>
      </c>
      <c r="I219" s="89" t="s">
        <v>309</v>
      </c>
      <c r="J219" s="103"/>
      <c r="K219" s="92">
        <v>0.9</v>
      </c>
      <c r="L219" s="90" t="s">
        <v>121</v>
      </c>
      <c r="M219" s="91">
        <v>6.4000000000000001E-2</v>
      </c>
      <c r="N219" s="91">
        <v>5.4999999999999993E-2</v>
      </c>
      <c r="O219" s="92">
        <v>1.7E-5</v>
      </c>
      <c r="P219" s="104">
        <v>101.3</v>
      </c>
      <c r="Q219" s="92"/>
      <c r="R219" s="92">
        <v>1.8000000000000002E-8</v>
      </c>
      <c r="S219" s="93">
        <v>2.4474589377072836E-14</v>
      </c>
      <c r="T219" s="93">
        <v>9.929829601946252E-11</v>
      </c>
      <c r="U219" s="93">
        <v>2.5510664278715822E-11</v>
      </c>
    </row>
    <row r="220" spans="2:21">
      <c r="B220" s="87" t="s">
        <v>595</v>
      </c>
      <c r="C220" s="88">
        <v>1162817</v>
      </c>
      <c r="D220" s="90" t="s">
        <v>108</v>
      </c>
      <c r="E220" s="90" t="s">
        <v>298</v>
      </c>
      <c r="F220" s="89" t="s">
        <v>475</v>
      </c>
      <c r="G220" s="90" t="s">
        <v>322</v>
      </c>
      <c r="H220" s="89" t="s">
        <v>447</v>
      </c>
      <c r="I220" s="89" t="s">
        <v>309</v>
      </c>
      <c r="J220" s="103"/>
      <c r="K220" s="92">
        <v>4.9400000006572178</v>
      </c>
      <c r="L220" s="90" t="s">
        <v>121</v>
      </c>
      <c r="M220" s="91">
        <v>2.4300000000000002E-2</v>
      </c>
      <c r="N220" s="91">
        <v>5.1599999996166247E-2</v>
      </c>
      <c r="O220" s="92">
        <v>830.70098700000017</v>
      </c>
      <c r="P220" s="104">
        <v>87.92</v>
      </c>
      <c r="Q220" s="92"/>
      <c r="R220" s="92">
        <v>0.73035230799999995</v>
      </c>
      <c r="S220" s="93">
        <v>5.6718044469024296E-7</v>
      </c>
      <c r="T220" s="93">
        <v>4.0290410932378694E-3</v>
      </c>
      <c r="U220" s="93">
        <v>1.0350984741429585E-3</v>
      </c>
    </row>
    <row r="221" spans="2:21">
      <c r="B221" s="87" t="s">
        <v>596</v>
      </c>
      <c r="C221" s="88">
        <v>1141415</v>
      </c>
      <c r="D221" s="90" t="s">
        <v>108</v>
      </c>
      <c r="E221" s="90" t="s">
        <v>298</v>
      </c>
      <c r="F221" s="89" t="s">
        <v>597</v>
      </c>
      <c r="G221" s="90" t="s">
        <v>144</v>
      </c>
      <c r="H221" s="89" t="s">
        <v>447</v>
      </c>
      <c r="I221" s="89" t="s">
        <v>309</v>
      </c>
      <c r="J221" s="103"/>
      <c r="K221" s="92">
        <v>0.98</v>
      </c>
      <c r="L221" s="90" t="s">
        <v>121</v>
      </c>
      <c r="M221" s="91">
        <v>2.1600000000000001E-2</v>
      </c>
      <c r="N221" s="91">
        <v>5.5714285714285723E-2</v>
      </c>
      <c r="O221" s="92">
        <v>7.9999999999999996E-6</v>
      </c>
      <c r="P221" s="104">
        <v>97.08</v>
      </c>
      <c r="Q221" s="92"/>
      <c r="R221" s="92">
        <v>7.0000000000000006E-9</v>
      </c>
      <c r="S221" s="93">
        <v>6.2548104378837976E-14</v>
      </c>
      <c r="T221" s="93">
        <v>3.8616004007568753E-11</v>
      </c>
      <c r="U221" s="93">
        <v>9.9208138861672632E-12</v>
      </c>
    </row>
    <row r="222" spans="2:21">
      <c r="B222" s="87" t="s">
        <v>598</v>
      </c>
      <c r="C222" s="88">
        <v>1156397</v>
      </c>
      <c r="D222" s="90" t="s">
        <v>108</v>
      </c>
      <c r="E222" s="90" t="s">
        <v>298</v>
      </c>
      <c r="F222" s="89" t="s">
        <v>597</v>
      </c>
      <c r="G222" s="90" t="s">
        <v>144</v>
      </c>
      <c r="H222" s="89" t="s">
        <v>447</v>
      </c>
      <c r="I222" s="89" t="s">
        <v>309</v>
      </c>
      <c r="J222" s="103"/>
      <c r="K222" s="92">
        <v>2.96</v>
      </c>
      <c r="L222" s="90" t="s">
        <v>121</v>
      </c>
      <c r="M222" s="91">
        <v>0.04</v>
      </c>
      <c r="N222" s="91">
        <v>5.1363636363636361E-2</v>
      </c>
      <c r="O222" s="92">
        <v>2.3000000000000003E-5</v>
      </c>
      <c r="P222" s="104">
        <v>97.11</v>
      </c>
      <c r="Q222" s="92"/>
      <c r="R222" s="92">
        <v>2.2000000000000002E-8</v>
      </c>
      <c r="S222" s="93">
        <v>3.3790351262160712E-14</v>
      </c>
      <c r="T222" s="93">
        <v>1.2136458402378751E-10</v>
      </c>
      <c r="U222" s="93">
        <v>3.1179700785097111E-11</v>
      </c>
    </row>
    <row r="223" spans="2:21">
      <c r="B223" s="87" t="s">
        <v>599</v>
      </c>
      <c r="C223" s="88">
        <v>1136134</v>
      </c>
      <c r="D223" s="90" t="s">
        <v>108</v>
      </c>
      <c r="E223" s="90" t="s">
        <v>298</v>
      </c>
      <c r="F223" s="89" t="s">
        <v>600</v>
      </c>
      <c r="G223" s="90" t="s">
        <v>601</v>
      </c>
      <c r="H223" s="89" t="s">
        <v>447</v>
      </c>
      <c r="I223" s="89" t="s">
        <v>309</v>
      </c>
      <c r="J223" s="103"/>
      <c r="K223" s="92">
        <v>1.21</v>
      </c>
      <c r="L223" s="90" t="s">
        <v>121</v>
      </c>
      <c r="M223" s="91">
        <v>3.3500000000000002E-2</v>
      </c>
      <c r="N223" s="91">
        <v>5.0499999999999996E-2</v>
      </c>
      <c r="O223" s="92">
        <v>2.0000000000000005E-5</v>
      </c>
      <c r="P223" s="104">
        <v>98.83</v>
      </c>
      <c r="Q223" s="92"/>
      <c r="R223" s="92">
        <v>2.0000000000000004E-8</v>
      </c>
      <c r="S223" s="93">
        <v>9.7015982412942737E-14</v>
      </c>
      <c r="T223" s="93">
        <v>1.1033144002162503E-10</v>
      </c>
      <c r="U223" s="93">
        <v>2.8345182531906471E-11</v>
      </c>
    </row>
    <row r="224" spans="2:21">
      <c r="B224" s="87" t="s">
        <v>602</v>
      </c>
      <c r="C224" s="88">
        <v>1141951</v>
      </c>
      <c r="D224" s="90" t="s">
        <v>108</v>
      </c>
      <c r="E224" s="90" t="s">
        <v>298</v>
      </c>
      <c r="F224" s="89" t="s">
        <v>600</v>
      </c>
      <c r="G224" s="90" t="s">
        <v>601</v>
      </c>
      <c r="H224" s="89" t="s">
        <v>447</v>
      </c>
      <c r="I224" s="89" t="s">
        <v>309</v>
      </c>
      <c r="J224" s="103"/>
      <c r="K224" s="92">
        <v>3.71</v>
      </c>
      <c r="L224" s="90" t="s">
        <v>121</v>
      </c>
      <c r="M224" s="91">
        <v>2.6200000000000001E-2</v>
      </c>
      <c r="N224" s="91">
        <v>5.2666666666666667E-2</v>
      </c>
      <c r="O224" s="92">
        <v>2.8E-5</v>
      </c>
      <c r="P224" s="104">
        <v>91.08</v>
      </c>
      <c r="Q224" s="92">
        <v>3.9999999999999994E-9</v>
      </c>
      <c r="R224" s="92">
        <v>3.0000000000000004E-8</v>
      </c>
      <c r="S224" s="93">
        <v>6.3913931071689478E-14</v>
      </c>
      <c r="T224" s="93">
        <v>1.6549716003243754E-10</v>
      </c>
      <c r="U224" s="93">
        <v>4.2517773797859702E-11</v>
      </c>
    </row>
    <row r="225" spans="2:21">
      <c r="B225" s="87" t="s">
        <v>603</v>
      </c>
      <c r="C225" s="88">
        <v>7150410</v>
      </c>
      <c r="D225" s="90" t="s">
        <v>108</v>
      </c>
      <c r="E225" s="90" t="s">
        <v>298</v>
      </c>
      <c r="F225" s="89" t="s">
        <v>604</v>
      </c>
      <c r="G225" s="90" t="s">
        <v>486</v>
      </c>
      <c r="H225" s="89" t="s">
        <v>480</v>
      </c>
      <c r="I225" s="89" t="s">
        <v>119</v>
      </c>
      <c r="J225" s="103"/>
      <c r="K225" s="92">
        <v>2.100000001340764</v>
      </c>
      <c r="L225" s="90" t="s">
        <v>121</v>
      </c>
      <c r="M225" s="91">
        <v>2.9500000000000002E-2</v>
      </c>
      <c r="N225" s="91">
        <v>6.0800000041372135E-2</v>
      </c>
      <c r="O225" s="92">
        <v>556.12513100000012</v>
      </c>
      <c r="P225" s="104">
        <v>93.88</v>
      </c>
      <c r="Q225" s="92"/>
      <c r="R225" s="92">
        <v>0.5220902730000001</v>
      </c>
      <c r="S225" s="93">
        <v>1.4083274480517543E-6</v>
      </c>
      <c r="T225" s="93">
        <v>2.880148582068667E-3</v>
      </c>
      <c r="U225" s="93">
        <v>7.3993720431589404E-4</v>
      </c>
    </row>
    <row r="226" spans="2:21">
      <c r="B226" s="87" t="s">
        <v>605</v>
      </c>
      <c r="C226" s="88">
        <v>7150444</v>
      </c>
      <c r="D226" s="90" t="s">
        <v>108</v>
      </c>
      <c r="E226" s="90" t="s">
        <v>298</v>
      </c>
      <c r="F226" s="89" t="s">
        <v>604</v>
      </c>
      <c r="G226" s="90" t="s">
        <v>486</v>
      </c>
      <c r="H226" s="89" t="s">
        <v>480</v>
      </c>
      <c r="I226" s="89" t="s">
        <v>119</v>
      </c>
      <c r="J226" s="103"/>
      <c r="K226" s="92">
        <v>3.4299999799750043</v>
      </c>
      <c r="L226" s="90" t="s">
        <v>121</v>
      </c>
      <c r="M226" s="91">
        <v>2.5499999999999998E-2</v>
      </c>
      <c r="N226" s="91">
        <v>5.9999999777500056E-2</v>
      </c>
      <c r="O226" s="92">
        <v>50.368519000000006</v>
      </c>
      <c r="P226" s="104">
        <v>89.23</v>
      </c>
      <c r="Q226" s="92"/>
      <c r="R226" s="92">
        <v>4.4943830000000004E-2</v>
      </c>
      <c r="S226" s="93">
        <v>8.6500745333081469E-8</v>
      </c>
      <c r="T226" s="93">
        <v>2.4793587419935555E-4</v>
      </c>
      <c r="U226" s="93">
        <v>6.3697053251648693E-5</v>
      </c>
    </row>
    <row r="227" spans="2:21">
      <c r="B227" s="87" t="s">
        <v>606</v>
      </c>
      <c r="C227" s="88">
        <v>1155878</v>
      </c>
      <c r="D227" s="90" t="s">
        <v>108</v>
      </c>
      <c r="E227" s="90" t="s">
        <v>298</v>
      </c>
      <c r="F227" s="89">
        <v>514486042</v>
      </c>
      <c r="G227" s="90" t="s">
        <v>424</v>
      </c>
      <c r="H227" s="89" t="s">
        <v>480</v>
      </c>
      <c r="I227" s="89" t="s">
        <v>119</v>
      </c>
      <c r="J227" s="103"/>
      <c r="K227" s="92">
        <v>2.3000000059270329</v>
      </c>
      <c r="L227" s="90" t="s">
        <v>121</v>
      </c>
      <c r="M227" s="91">
        <v>3.27E-2</v>
      </c>
      <c r="N227" s="91">
        <v>5.2400000111245841E-2</v>
      </c>
      <c r="O227" s="92">
        <v>228.06906500000002</v>
      </c>
      <c r="P227" s="104">
        <v>96.17</v>
      </c>
      <c r="Q227" s="92"/>
      <c r="R227" s="92">
        <v>0.21933401900000005</v>
      </c>
      <c r="S227" s="93">
        <v>7.2266832597681201E-7</v>
      </c>
      <c r="T227" s="93">
        <v>1.2099719081000231E-3</v>
      </c>
      <c r="U227" s="93">
        <v>3.1085314020058209E-4</v>
      </c>
    </row>
    <row r="228" spans="2:21">
      <c r="B228" s="87" t="s">
        <v>608</v>
      </c>
      <c r="C228" s="88">
        <v>7200249</v>
      </c>
      <c r="D228" s="90" t="s">
        <v>108</v>
      </c>
      <c r="E228" s="90" t="s">
        <v>298</v>
      </c>
      <c r="F228" s="89" t="s">
        <v>609</v>
      </c>
      <c r="G228" s="90" t="s">
        <v>527</v>
      </c>
      <c r="H228" s="89" t="s">
        <v>480</v>
      </c>
      <c r="I228" s="89" t="s">
        <v>119</v>
      </c>
      <c r="J228" s="103"/>
      <c r="K228" s="92">
        <v>5.0600000036135055</v>
      </c>
      <c r="L228" s="90" t="s">
        <v>121</v>
      </c>
      <c r="M228" s="91">
        <v>7.4999999999999997E-3</v>
      </c>
      <c r="N228" s="91">
        <v>4.5200000030865356E-2</v>
      </c>
      <c r="O228" s="92">
        <v>638.62995000000012</v>
      </c>
      <c r="P228" s="104">
        <v>83.2</v>
      </c>
      <c r="Q228" s="92"/>
      <c r="R228" s="92">
        <v>0.53134011799999992</v>
      </c>
      <c r="S228" s="93">
        <v>1.201373915268171E-6</v>
      </c>
      <c r="T228" s="93">
        <v>2.9311760180100073E-3</v>
      </c>
      <c r="U228" s="93">
        <v>7.5304663156173591E-4</v>
      </c>
    </row>
    <row r="229" spans="2:21">
      <c r="B229" s="87" t="s">
        <v>610</v>
      </c>
      <c r="C229" s="88">
        <v>7200173</v>
      </c>
      <c r="D229" s="90" t="s">
        <v>108</v>
      </c>
      <c r="E229" s="90" t="s">
        <v>298</v>
      </c>
      <c r="F229" s="89" t="s">
        <v>609</v>
      </c>
      <c r="G229" s="90" t="s">
        <v>527</v>
      </c>
      <c r="H229" s="89" t="s">
        <v>480</v>
      </c>
      <c r="I229" s="89" t="s">
        <v>119</v>
      </c>
      <c r="J229" s="103"/>
      <c r="K229" s="92">
        <v>2.3900000011479579</v>
      </c>
      <c r="L229" s="90" t="s">
        <v>121</v>
      </c>
      <c r="M229" s="91">
        <v>3.4500000000000003E-2</v>
      </c>
      <c r="N229" s="91">
        <v>5.2500000035873698E-2</v>
      </c>
      <c r="O229" s="92">
        <v>287.14021600000001</v>
      </c>
      <c r="P229" s="104">
        <v>97.08</v>
      </c>
      <c r="Q229" s="92"/>
      <c r="R229" s="92">
        <v>0.2787557120000001</v>
      </c>
      <c r="S229" s="93">
        <v>6.5333017090885081E-7</v>
      </c>
      <c r="T229" s="93">
        <v>1.5377759559606693E-3</v>
      </c>
      <c r="U229" s="93">
        <v>3.9506907692257758E-4</v>
      </c>
    </row>
    <row r="230" spans="2:21">
      <c r="B230" s="87" t="s">
        <v>611</v>
      </c>
      <c r="C230" s="88">
        <v>1168483</v>
      </c>
      <c r="D230" s="90" t="s">
        <v>108</v>
      </c>
      <c r="E230" s="90" t="s">
        <v>298</v>
      </c>
      <c r="F230" s="89" t="s">
        <v>612</v>
      </c>
      <c r="G230" s="90" t="s">
        <v>527</v>
      </c>
      <c r="H230" s="89" t="s">
        <v>480</v>
      </c>
      <c r="I230" s="89" t="s">
        <v>119</v>
      </c>
      <c r="J230" s="103"/>
      <c r="K230" s="92">
        <v>4.0599999975208867</v>
      </c>
      <c r="L230" s="90" t="s">
        <v>121</v>
      </c>
      <c r="M230" s="91">
        <v>2.5000000000000001E-3</v>
      </c>
      <c r="N230" s="91">
        <v>5.4799999964770502E-2</v>
      </c>
      <c r="O230" s="92">
        <v>376.61100499999998</v>
      </c>
      <c r="P230" s="104">
        <v>81.400000000000006</v>
      </c>
      <c r="Q230" s="92"/>
      <c r="R230" s="92">
        <v>0.30656134600000007</v>
      </c>
      <c r="S230" s="93">
        <v>6.6468350800032469E-7</v>
      </c>
      <c r="T230" s="93">
        <v>1.691167737957382E-3</v>
      </c>
      <c r="U230" s="93">
        <v>4.344768654798468E-4</v>
      </c>
    </row>
    <row r="231" spans="2:21">
      <c r="B231" s="87" t="s">
        <v>613</v>
      </c>
      <c r="C231" s="88">
        <v>1161751</v>
      </c>
      <c r="D231" s="90" t="s">
        <v>108</v>
      </c>
      <c r="E231" s="90" t="s">
        <v>298</v>
      </c>
      <c r="F231" s="89" t="s">
        <v>612</v>
      </c>
      <c r="G231" s="90" t="s">
        <v>527</v>
      </c>
      <c r="H231" s="89" t="s">
        <v>480</v>
      </c>
      <c r="I231" s="89" t="s">
        <v>119</v>
      </c>
      <c r="J231" s="103"/>
      <c r="K231" s="92">
        <v>3.2600000437083416</v>
      </c>
      <c r="L231" s="90" t="s">
        <v>121</v>
      </c>
      <c r="M231" s="91">
        <v>2.0499999999999997E-2</v>
      </c>
      <c r="N231" s="91">
        <v>5.3199999417222109E-2</v>
      </c>
      <c r="O231" s="92">
        <v>9.070940000000002</v>
      </c>
      <c r="P231" s="104">
        <v>90.8</v>
      </c>
      <c r="Q231" s="92"/>
      <c r="R231" s="92">
        <v>8.2364140000000009E-3</v>
      </c>
      <c r="S231" s="93">
        <v>1.6235842604208152E-8</v>
      </c>
      <c r="T231" s="93">
        <v>4.543677086171363E-5</v>
      </c>
      <c r="U231" s="93">
        <v>1.1673132911917493E-5</v>
      </c>
    </row>
    <row r="232" spans="2:21">
      <c r="B232" s="87" t="s">
        <v>614</v>
      </c>
      <c r="C232" s="88">
        <v>1162825</v>
      </c>
      <c r="D232" s="90" t="s">
        <v>108</v>
      </c>
      <c r="E232" s="90" t="s">
        <v>298</v>
      </c>
      <c r="F232" s="89" t="s">
        <v>615</v>
      </c>
      <c r="G232" s="90" t="s">
        <v>486</v>
      </c>
      <c r="H232" s="89" t="s">
        <v>480</v>
      </c>
      <c r="I232" s="89" t="s">
        <v>119</v>
      </c>
      <c r="J232" s="103"/>
      <c r="K232" s="92">
        <v>2.83</v>
      </c>
      <c r="L232" s="90" t="s">
        <v>121</v>
      </c>
      <c r="M232" s="91">
        <v>2.4E-2</v>
      </c>
      <c r="N232" s="91">
        <v>5.8153153153153149E-2</v>
      </c>
      <c r="O232" s="92">
        <v>2.4200000000000003E-4</v>
      </c>
      <c r="P232" s="104">
        <v>91.67</v>
      </c>
      <c r="Q232" s="92"/>
      <c r="R232" s="92">
        <v>2.2200000000000006E-7</v>
      </c>
      <c r="S232" s="93">
        <v>9.2859916594911296E-13</v>
      </c>
      <c r="T232" s="93">
        <v>1.2246789842400378E-9</v>
      </c>
      <c r="U232" s="93">
        <v>3.1463152610416183E-10</v>
      </c>
    </row>
    <row r="233" spans="2:21">
      <c r="B233" s="87" t="s">
        <v>616</v>
      </c>
      <c r="C233" s="88">
        <v>1140102</v>
      </c>
      <c r="D233" s="90" t="s">
        <v>108</v>
      </c>
      <c r="E233" s="90" t="s">
        <v>298</v>
      </c>
      <c r="F233" s="89" t="s">
        <v>485</v>
      </c>
      <c r="G233" s="90" t="s">
        <v>486</v>
      </c>
      <c r="H233" s="89" t="s">
        <v>487</v>
      </c>
      <c r="I233" s="89" t="s">
        <v>309</v>
      </c>
      <c r="J233" s="103"/>
      <c r="K233" s="92">
        <v>2.5100000034739858</v>
      </c>
      <c r="L233" s="90" t="s">
        <v>121</v>
      </c>
      <c r="M233" s="91">
        <v>4.2999999999999997E-2</v>
      </c>
      <c r="N233" s="91">
        <v>6.0700000065934824E-2</v>
      </c>
      <c r="O233" s="92">
        <v>432.61945500000007</v>
      </c>
      <c r="P233" s="104">
        <v>97.81</v>
      </c>
      <c r="Q233" s="92"/>
      <c r="R233" s="92">
        <v>0.42314510300000008</v>
      </c>
      <c r="S233" s="93">
        <v>3.5722478235244337E-7</v>
      </c>
      <c r="T233" s="93">
        <v>2.3343104276044423E-3</v>
      </c>
      <c r="U233" s="93">
        <v>5.9970625910086824E-4</v>
      </c>
    </row>
    <row r="234" spans="2:21">
      <c r="B234" s="87" t="s">
        <v>617</v>
      </c>
      <c r="C234" s="88">
        <v>1132836</v>
      </c>
      <c r="D234" s="90" t="s">
        <v>108</v>
      </c>
      <c r="E234" s="90" t="s">
        <v>298</v>
      </c>
      <c r="F234" s="89" t="s">
        <v>495</v>
      </c>
      <c r="G234" s="90" t="s">
        <v>144</v>
      </c>
      <c r="H234" s="89" t="s">
        <v>487</v>
      </c>
      <c r="I234" s="89" t="s">
        <v>309</v>
      </c>
      <c r="J234" s="103"/>
      <c r="K234" s="92">
        <v>1.4799999759292906</v>
      </c>
      <c r="L234" s="90" t="s">
        <v>121</v>
      </c>
      <c r="M234" s="91">
        <v>4.1399999999999999E-2</v>
      </c>
      <c r="N234" s="91">
        <v>5.4099999463879653E-2</v>
      </c>
      <c r="O234" s="92">
        <v>24.160829000000007</v>
      </c>
      <c r="P234" s="104">
        <v>98.21</v>
      </c>
      <c r="Q234" s="92">
        <v>1.2830606000000003E-2</v>
      </c>
      <c r="R234" s="92">
        <v>3.6558956000000011E-2</v>
      </c>
      <c r="S234" s="93">
        <v>1.6098433628959576E-7</v>
      </c>
      <c r="T234" s="93">
        <v>2.0168011305836145E-4</v>
      </c>
      <c r="U234" s="93">
        <v>5.181351404979687E-5</v>
      </c>
    </row>
    <row r="235" spans="2:21">
      <c r="B235" s="87" t="s">
        <v>618</v>
      </c>
      <c r="C235" s="88">
        <v>1139252</v>
      </c>
      <c r="D235" s="90" t="s">
        <v>108</v>
      </c>
      <c r="E235" s="90" t="s">
        <v>298</v>
      </c>
      <c r="F235" s="89" t="s">
        <v>495</v>
      </c>
      <c r="G235" s="90" t="s">
        <v>144</v>
      </c>
      <c r="H235" s="89" t="s">
        <v>487</v>
      </c>
      <c r="I235" s="89" t="s">
        <v>309</v>
      </c>
      <c r="J235" s="103"/>
      <c r="K235" s="92">
        <v>2.0300000011482888</v>
      </c>
      <c r="L235" s="90" t="s">
        <v>121</v>
      </c>
      <c r="M235" s="91">
        <v>3.5499999999999997E-2</v>
      </c>
      <c r="N235" s="91">
        <v>5.609999999888874E-2</v>
      </c>
      <c r="O235" s="92">
        <v>214.92159500000008</v>
      </c>
      <c r="P235" s="104">
        <v>96.08</v>
      </c>
      <c r="Q235" s="92">
        <v>6.3470254000000018E-2</v>
      </c>
      <c r="R235" s="92">
        <v>0.26996692300000008</v>
      </c>
      <c r="S235" s="93">
        <v>6.9985284587104951E-7</v>
      </c>
      <c r="T235" s="93">
        <v>1.4892919686398582E-3</v>
      </c>
      <c r="U235" s="93">
        <v>3.8261308550060699E-4</v>
      </c>
    </row>
    <row r="236" spans="2:21">
      <c r="B236" s="87" t="s">
        <v>619</v>
      </c>
      <c r="C236" s="88">
        <v>1143080</v>
      </c>
      <c r="D236" s="90" t="s">
        <v>108</v>
      </c>
      <c r="E236" s="90" t="s">
        <v>298</v>
      </c>
      <c r="F236" s="89" t="s">
        <v>495</v>
      </c>
      <c r="G236" s="90" t="s">
        <v>144</v>
      </c>
      <c r="H236" s="89" t="s">
        <v>487</v>
      </c>
      <c r="I236" s="89" t="s">
        <v>309</v>
      </c>
      <c r="J236" s="103"/>
      <c r="K236" s="92">
        <v>2.5299999995165567</v>
      </c>
      <c r="L236" s="90" t="s">
        <v>121</v>
      </c>
      <c r="M236" s="91">
        <v>2.5000000000000001E-2</v>
      </c>
      <c r="N236" s="91">
        <v>5.5799999987108183E-2</v>
      </c>
      <c r="O236" s="92">
        <v>926.19108100000017</v>
      </c>
      <c r="P236" s="104">
        <v>93.8</v>
      </c>
      <c r="Q236" s="92"/>
      <c r="R236" s="92">
        <v>0.86876721400000012</v>
      </c>
      <c r="S236" s="93">
        <v>8.192887887396545E-7</v>
      </c>
      <c r="T236" s="93">
        <v>4.7926168882097631E-3</v>
      </c>
      <c r="U236" s="93">
        <v>1.2312682629282924E-3</v>
      </c>
    </row>
    <row r="237" spans="2:21">
      <c r="B237" s="87" t="s">
        <v>620</v>
      </c>
      <c r="C237" s="88">
        <v>1189190</v>
      </c>
      <c r="D237" s="90" t="s">
        <v>108</v>
      </c>
      <c r="E237" s="90" t="s">
        <v>298</v>
      </c>
      <c r="F237" s="89" t="s">
        <v>495</v>
      </c>
      <c r="G237" s="90" t="s">
        <v>144</v>
      </c>
      <c r="H237" s="89" t="s">
        <v>487</v>
      </c>
      <c r="I237" s="89" t="s">
        <v>309</v>
      </c>
      <c r="J237" s="103"/>
      <c r="K237" s="92">
        <v>4.3199999984950628</v>
      </c>
      <c r="L237" s="90" t="s">
        <v>121</v>
      </c>
      <c r="M237" s="91">
        <v>4.7300000000000002E-2</v>
      </c>
      <c r="N237" s="91">
        <v>5.7899999992240166E-2</v>
      </c>
      <c r="O237" s="92">
        <v>432.93821000000008</v>
      </c>
      <c r="P237" s="104">
        <v>95.85</v>
      </c>
      <c r="Q237" s="92">
        <v>1.0295872000000001E-2</v>
      </c>
      <c r="R237" s="92">
        <v>0.42526712700000013</v>
      </c>
      <c r="S237" s="93">
        <v>1.0962820100527964E-6</v>
      </c>
      <c r="T237" s="93">
        <v>2.3460167257884652E-3</v>
      </c>
      <c r="U237" s="93">
        <v>6.0271371698172264E-4</v>
      </c>
    </row>
    <row r="238" spans="2:21">
      <c r="B238" s="87" t="s">
        <v>621</v>
      </c>
      <c r="C238" s="88">
        <v>1137512</v>
      </c>
      <c r="D238" s="90" t="s">
        <v>108</v>
      </c>
      <c r="E238" s="90" t="s">
        <v>298</v>
      </c>
      <c r="F238" s="89" t="s">
        <v>622</v>
      </c>
      <c r="G238" s="90" t="s">
        <v>479</v>
      </c>
      <c r="H238" s="89" t="s">
        <v>480</v>
      </c>
      <c r="I238" s="89" t="s">
        <v>119</v>
      </c>
      <c r="J238" s="103"/>
      <c r="K238" s="92">
        <v>1.0799999983881048</v>
      </c>
      <c r="L238" s="90" t="s">
        <v>121</v>
      </c>
      <c r="M238" s="91">
        <v>3.5000000000000003E-2</v>
      </c>
      <c r="N238" s="91">
        <v>5.9599999887167333E-2</v>
      </c>
      <c r="O238" s="92">
        <v>251.27083200000004</v>
      </c>
      <c r="P238" s="104">
        <v>98.76</v>
      </c>
      <c r="Q238" s="92"/>
      <c r="R238" s="92">
        <v>0.24815508000000003</v>
      </c>
      <c r="S238" s="93">
        <v>1.048490849155018E-6</v>
      </c>
      <c r="T238" s="93">
        <v>1.3689653662540778E-3</v>
      </c>
      <c r="U238" s="93">
        <v>3.5170005194099261E-4</v>
      </c>
    </row>
    <row r="239" spans="2:21">
      <c r="B239" s="87" t="s">
        <v>623</v>
      </c>
      <c r="C239" s="88">
        <v>1141852</v>
      </c>
      <c r="D239" s="90" t="s">
        <v>108</v>
      </c>
      <c r="E239" s="90" t="s">
        <v>298</v>
      </c>
      <c r="F239" s="89" t="s">
        <v>622</v>
      </c>
      <c r="G239" s="90" t="s">
        <v>479</v>
      </c>
      <c r="H239" s="89" t="s">
        <v>480</v>
      </c>
      <c r="I239" s="89" t="s">
        <v>119</v>
      </c>
      <c r="J239" s="103"/>
      <c r="K239" s="92">
        <v>2.4100000058557023</v>
      </c>
      <c r="L239" s="90" t="s">
        <v>121</v>
      </c>
      <c r="M239" s="91">
        <v>2.6499999999999999E-2</v>
      </c>
      <c r="N239" s="91">
        <v>6.4400000076574565E-2</v>
      </c>
      <c r="O239" s="92">
        <v>192.316892</v>
      </c>
      <c r="P239" s="104">
        <v>92.35</v>
      </c>
      <c r="Q239" s="92"/>
      <c r="R239" s="92">
        <v>0.17760465600000003</v>
      </c>
      <c r="S239" s="93">
        <v>2.6823326874258686E-7</v>
      </c>
      <c r="T239" s="93">
        <v>9.7976887255126735E-4</v>
      </c>
      <c r="U239" s="93">
        <v>2.517118196418229E-4</v>
      </c>
    </row>
    <row r="240" spans="2:21">
      <c r="B240" s="87" t="s">
        <v>624</v>
      </c>
      <c r="C240" s="88">
        <v>1168038</v>
      </c>
      <c r="D240" s="90" t="s">
        <v>108</v>
      </c>
      <c r="E240" s="90" t="s">
        <v>298</v>
      </c>
      <c r="F240" s="89" t="s">
        <v>622</v>
      </c>
      <c r="G240" s="90" t="s">
        <v>479</v>
      </c>
      <c r="H240" s="89" t="s">
        <v>480</v>
      </c>
      <c r="I240" s="89" t="s">
        <v>119</v>
      </c>
      <c r="J240" s="103"/>
      <c r="K240" s="92">
        <v>2.1699999984974272</v>
      </c>
      <c r="L240" s="90" t="s">
        <v>121</v>
      </c>
      <c r="M240" s="91">
        <v>4.99E-2</v>
      </c>
      <c r="N240" s="91">
        <v>5.62000000054639E-2</v>
      </c>
      <c r="O240" s="92">
        <v>146.35702200000003</v>
      </c>
      <c r="P240" s="104">
        <v>100.04</v>
      </c>
      <c r="Q240" s="92"/>
      <c r="R240" s="92">
        <v>0.14641556600000005</v>
      </c>
      <c r="S240" s="93">
        <v>6.8873892705882362E-7</v>
      </c>
      <c r="T240" s="93">
        <v>8.0771201191806412E-4</v>
      </c>
      <c r="U240" s="93">
        <v>2.0750879718911997E-4</v>
      </c>
    </row>
    <row r="241" spans="2:21">
      <c r="B241" s="87" t="s">
        <v>625</v>
      </c>
      <c r="C241" s="88">
        <v>1190008</v>
      </c>
      <c r="D241" s="90" t="s">
        <v>108</v>
      </c>
      <c r="E241" s="90" t="s">
        <v>298</v>
      </c>
      <c r="F241" s="89" t="s">
        <v>626</v>
      </c>
      <c r="G241" s="90" t="s">
        <v>486</v>
      </c>
      <c r="H241" s="89" t="s">
        <v>487</v>
      </c>
      <c r="I241" s="89" t="s">
        <v>309</v>
      </c>
      <c r="J241" s="103"/>
      <c r="K241" s="92">
        <v>3.9200000024281429</v>
      </c>
      <c r="L241" s="90" t="s">
        <v>121</v>
      </c>
      <c r="M241" s="91">
        <v>5.3399999999999996E-2</v>
      </c>
      <c r="N241" s="91">
        <v>6.1000000031172112E-2</v>
      </c>
      <c r="O241" s="92">
        <v>622.72063800000012</v>
      </c>
      <c r="P241" s="104">
        <v>97.88</v>
      </c>
      <c r="Q241" s="92"/>
      <c r="R241" s="92">
        <v>0.60951898100000013</v>
      </c>
      <c r="S241" s="93">
        <v>1.5568015950000002E-6</v>
      </c>
      <c r="T241" s="93">
        <v>3.3624553447121753E-3</v>
      </c>
      <c r="U241" s="93">
        <v>8.6384633865533157E-4</v>
      </c>
    </row>
    <row r="242" spans="2:21">
      <c r="B242" s="87" t="s">
        <v>627</v>
      </c>
      <c r="C242" s="88">
        <v>1188572</v>
      </c>
      <c r="D242" s="90" t="s">
        <v>108</v>
      </c>
      <c r="E242" s="90" t="s">
        <v>298</v>
      </c>
      <c r="F242" s="89" t="s">
        <v>628</v>
      </c>
      <c r="G242" s="90" t="s">
        <v>486</v>
      </c>
      <c r="H242" s="89" t="s">
        <v>501</v>
      </c>
      <c r="I242" s="89" t="s">
        <v>119</v>
      </c>
      <c r="J242" s="103"/>
      <c r="K242" s="92">
        <v>3.3699999993796692</v>
      </c>
      <c r="L242" s="90" t="s">
        <v>121</v>
      </c>
      <c r="M242" s="91">
        <v>4.53E-2</v>
      </c>
      <c r="N242" s="91">
        <v>6.1499999987331272E-2</v>
      </c>
      <c r="O242" s="92">
        <v>1204.0298160000002</v>
      </c>
      <c r="P242" s="104">
        <v>95.06</v>
      </c>
      <c r="Q242" s="92"/>
      <c r="R242" s="92">
        <v>1.1445507830000001</v>
      </c>
      <c r="S242" s="93">
        <v>1.7200425942857146E-6</v>
      </c>
      <c r="T242" s="93">
        <v>6.3139968033134224E-3</v>
      </c>
      <c r="U242" s="93">
        <v>1.6221250430585735E-3</v>
      </c>
    </row>
    <row r="243" spans="2:21">
      <c r="B243" s="87" t="s">
        <v>629</v>
      </c>
      <c r="C243" s="88">
        <v>1150812</v>
      </c>
      <c r="D243" s="90" t="s">
        <v>108</v>
      </c>
      <c r="E243" s="90" t="s">
        <v>298</v>
      </c>
      <c r="F243" s="89" t="s">
        <v>511</v>
      </c>
      <c r="G243" s="90" t="s">
        <v>512</v>
      </c>
      <c r="H243" s="89" t="s">
        <v>501</v>
      </c>
      <c r="I243" s="89" t="s">
        <v>119</v>
      </c>
      <c r="J243" s="103"/>
      <c r="K243" s="92">
        <v>1.9099999973246362</v>
      </c>
      <c r="L243" s="90" t="s">
        <v>121</v>
      </c>
      <c r="M243" s="91">
        <v>3.7499999999999999E-2</v>
      </c>
      <c r="N243" s="91">
        <v>5.8199999901903325E-2</v>
      </c>
      <c r="O243" s="92">
        <v>232.83696000000003</v>
      </c>
      <c r="P243" s="104">
        <v>96.32</v>
      </c>
      <c r="Q243" s="92"/>
      <c r="R243" s="92">
        <v>0.22426856000000003</v>
      </c>
      <c r="S243" s="93">
        <v>6.2999437510820235E-7</v>
      </c>
      <c r="T243" s="93">
        <v>1.2371936588188106E-3</v>
      </c>
      <c r="U243" s="93">
        <v>3.178466634683909E-4</v>
      </c>
    </row>
    <row r="244" spans="2:21">
      <c r="B244" s="87" t="s">
        <v>630</v>
      </c>
      <c r="C244" s="88">
        <v>1161785</v>
      </c>
      <c r="D244" s="90" t="s">
        <v>108</v>
      </c>
      <c r="E244" s="90" t="s">
        <v>298</v>
      </c>
      <c r="F244" s="89" t="s">
        <v>511</v>
      </c>
      <c r="G244" s="90" t="s">
        <v>512</v>
      </c>
      <c r="H244" s="89" t="s">
        <v>501</v>
      </c>
      <c r="I244" s="89" t="s">
        <v>119</v>
      </c>
      <c r="J244" s="103"/>
      <c r="K244" s="92">
        <v>3.6699999998071458</v>
      </c>
      <c r="L244" s="90" t="s">
        <v>121</v>
      </c>
      <c r="M244" s="91">
        <v>2.6600000000000002E-2</v>
      </c>
      <c r="N244" s="91">
        <v>6.9000000001607109E-2</v>
      </c>
      <c r="O244" s="92">
        <v>1437.5282660000003</v>
      </c>
      <c r="P244" s="104">
        <v>86.57</v>
      </c>
      <c r="Q244" s="92"/>
      <c r="R244" s="92">
        <v>1.2444681720000004</v>
      </c>
      <c r="S244" s="93">
        <v>1.7466999787496105E-6</v>
      </c>
      <c r="T244" s="93">
        <v>6.8651982738919676E-3</v>
      </c>
      <c r="U244" s="93">
        <v>1.763733874524399E-3</v>
      </c>
    </row>
    <row r="245" spans="2:21">
      <c r="B245" s="87" t="s">
        <v>631</v>
      </c>
      <c r="C245" s="88">
        <v>1172725</v>
      </c>
      <c r="D245" s="90" t="s">
        <v>108</v>
      </c>
      <c r="E245" s="90" t="s">
        <v>298</v>
      </c>
      <c r="F245" s="89" t="s">
        <v>632</v>
      </c>
      <c r="G245" s="90" t="s">
        <v>486</v>
      </c>
      <c r="H245" s="89" t="s">
        <v>501</v>
      </c>
      <c r="I245" s="89" t="s">
        <v>119</v>
      </c>
      <c r="J245" s="103"/>
      <c r="K245" s="92">
        <v>3.4200000000527382</v>
      </c>
      <c r="L245" s="90" t="s">
        <v>121</v>
      </c>
      <c r="M245" s="91">
        <v>2.5000000000000001E-2</v>
      </c>
      <c r="N245" s="91">
        <v>6.3500000009229174E-2</v>
      </c>
      <c r="O245" s="92">
        <v>430.75000000000006</v>
      </c>
      <c r="P245" s="104">
        <v>88.04</v>
      </c>
      <c r="Q245" s="92"/>
      <c r="R245" s="92">
        <v>0.3792323190000001</v>
      </c>
      <c r="S245" s="93">
        <v>2.0424788177283844E-6</v>
      </c>
      <c r="T245" s="93">
        <v>2.0920623929005138E-3</v>
      </c>
      <c r="U245" s="93">
        <v>5.3747046520265913E-4</v>
      </c>
    </row>
    <row r="246" spans="2:21">
      <c r="B246" s="87" t="s">
        <v>633</v>
      </c>
      <c r="C246" s="88">
        <v>1159375</v>
      </c>
      <c r="D246" s="90" t="s">
        <v>108</v>
      </c>
      <c r="E246" s="90" t="s">
        <v>298</v>
      </c>
      <c r="F246" s="89" t="s">
        <v>634</v>
      </c>
      <c r="G246" s="90" t="s">
        <v>527</v>
      </c>
      <c r="H246" s="89" t="s">
        <v>516</v>
      </c>
      <c r="I246" s="89"/>
      <c r="J246" s="103"/>
      <c r="K246" s="92">
        <v>1.4599999911538253</v>
      </c>
      <c r="L246" s="90" t="s">
        <v>121</v>
      </c>
      <c r="M246" s="91">
        <v>3.5499999999999997E-2</v>
      </c>
      <c r="N246" s="91">
        <v>6.9699999682341904E-2</v>
      </c>
      <c r="O246" s="92">
        <v>78.222394000000008</v>
      </c>
      <c r="P246" s="104">
        <v>95.38</v>
      </c>
      <c r="Q246" s="92"/>
      <c r="R246" s="92">
        <v>7.4608521000000011E-2</v>
      </c>
      <c r="S246" s="93">
        <v>2.7312059535813949E-7</v>
      </c>
      <c r="T246" s="93">
        <v>4.1158327799068254E-4</v>
      </c>
      <c r="U246" s="93">
        <v>1.0573960730902884E-4</v>
      </c>
    </row>
    <row r="247" spans="2:21">
      <c r="B247" s="87" t="s">
        <v>635</v>
      </c>
      <c r="C247" s="88">
        <v>1193275</v>
      </c>
      <c r="D247" s="90" t="s">
        <v>108</v>
      </c>
      <c r="E247" s="90" t="s">
        <v>298</v>
      </c>
      <c r="F247" s="89" t="s">
        <v>634</v>
      </c>
      <c r="G247" s="90" t="s">
        <v>527</v>
      </c>
      <c r="H247" s="89" t="s">
        <v>516</v>
      </c>
      <c r="I247" s="89"/>
      <c r="J247" s="103"/>
      <c r="K247" s="92">
        <v>3.730000000125004</v>
      </c>
      <c r="L247" s="90" t="s">
        <v>121</v>
      </c>
      <c r="M247" s="91">
        <v>6.0499999999999998E-2</v>
      </c>
      <c r="N247" s="91">
        <v>6.0299999988749679E-2</v>
      </c>
      <c r="O247" s="92">
        <v>392.64585499999998</v>
      </c>
      <c r="P247" s="104">
        <v>101.87</v>
      </c>
      <c r="Q247" s="92"/>
      <c r="R247" s="92">
        <v>0.39998831500000004</v>
      </c>
      <c r="S247" s="93">
        <v>1.7847538863636364E-6</v>
      </c>
      <c r="T247" s="93">
        <v>2.2065643392886677E-3</v>
      </c>
      <c r="U247" s="93">
        <v>5.668870899652351E-4</v>
      </c>
    </row>
    <row r="248" spans="2:21">
      <c r="B248" s="87" t="s">
        <v>636</v>
      </c>
      <c r="C248" s="88">
        <v>7200116</v>
      </c>
      <c r="D248" s="90" t="s">
        <v>108</v>
      </c>
      <c r="E248" s="90" t="s">
        <v>298</v>
      </c>
      <c r="F248" s="89" t="s">
        <v>609</v>
      </c>
      <c r="G248" s="90" t="s">
        <v>527</v>
      </c>
      <c r="H248" s="89" t="s">
        <v>516</v>
      </c>
      <c r="I248" s="89"/>
      <c r="J248" s="103"/>
      <c r="K248" s="92">
        <v>1.4699999833815374</v>
      </c>
      <c r="L248" s="90" t="s">
        <v>121</v>
      </c>
      <c r="M248" s="91">
        <v>4.2500000000000003E-2</v>
      </c>
      <c r="N248" s="91">
        <v>4.7499999659457739E-2</v>
      </c>
      <c r="O248" s="92">
        <v>36.440148999999998</v>
      </c>
      <c r="P248" s="104">
        <v>100.73</v>
      </c>
      <c r="Q248" s="92"/>
      <c r="R248" s="92">
        <v>3.6706163000000007E-2</v>
      </c>
      <c r="S248" s="93">
        <v>3.940540578534739E-7</v>
      </c>
      <c r="T248" s="93">
        <v>2.024921910729246E-4</v>
      </c>
      <c r="U248" s="93">
        <v>5.2022144514045578E-5</v>
      </c>
    </row>
    <row r="249" spans="2:21">
      <c r="B249" s="87" t="s">
        <v>637</v>
      </c>
      <c r="C249" s="88">
        <v>1183581</v>
      </c>
      <c r="D249" s="90" t="s">
        <v>108</v>
      </c>
      <c r="E249" s="90" t="s">
        <v>298</v>
      </c>
      <c r="F249" s="89" t="s">
        <v>638</v>
      </c>
      <c r="G249" s="90" t="s">
        <v>314</v>
      </c>
      <c r="H249" s="89" t="s">
        <v>516</v>
      </c>
      <c r="I249" s="89"/>
      <c r="J249" s="103"/>
      <c r="K249" s="92">
        <v>2.4799999981016061</v>
      </c>
      <c r="L249" s="90" t="s">
        <v>121</v>
      </c>
      <c r="M249" s="91">
        <v>0.01</v>
      </c>
      <c r="N249" s="91">
        <v>6.7299999814906586E-2</v>
      </c>
      <c r="O249" s="92">
        <v>120.81676000000002</v>
      </c>
      <c r="P249" s="104">
        <v>87.2</v>
      </c>
      <c r="Q249" s="92"/>
      <c r="R249" s="92">
        <v>0.10535221500000001</v>
      </c>
      <c r="S249" s="93">
        <v>6.7120422222222226E-7</v>
      </c>
      <c r="T249" s="93">
        <v>5.8118307952089224E-4</v>
      </c>
      <c r="U249" s="93">
        <v>1.4931138821578272E-4</v>
      </c>
    </row>
    <row r="250" spans="2:21">
      <c r="B250" s="94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92"/>
      <c r="P250" s="104"/>
      <c r="Q250" s="89"/>
      <c r="R250" s="89"/>
      <c r="S250" s="89"/>
      <c r="T250" s="93"/>
      <c r="U250" s="89"/>
    </row>
    <row r="251" spans="2:21">
      <c r="B251" s="86" t="s">
        <v>42</v>
      </c>
      <c r="C251" s="81"/>
      <c r="D251" s="82"/>
      <c r="E251" s="82"/>
      <c r="F251" s="81"/>
      <c r="G251" s="82"/>
      <c r="H251" s="81"/>
      <c r="I251" s="81"/>
      <c r="J251" s="101"/>
      <c r="K251" s="84">
        <v>3.6862044757025623</v>
      </c>
      <c r="L251" s="82"/>
      <c r="M251" s="83"/>
      <c r="N251" s="83">
        <v>7.9157326411011975E-2</v>
      </c>
      <c r="O251" s="84"/>
      <c r="P251" s="102"/>
      <c r="Q251" s="84"/>
      <c r="R251" s="84">
        <v>2.2587998779999996</v>
      </c>
      <c r="S251" s="85"/>
      <c r="T251" s="85">
        <v>1.2460832163020541E-2</v>
      </c>
      <c r="U251" s="85">
        <v>3.2013047422479019E-3</v>
      </c>
    </row>
    <row r="252" spans="2:21">
      <c r="B252" s="87" t="s">
        <v>639</v>
      </c>
      <c r="C252" s="88">
        <v>1178250</v>
      </c>
      <c r="D252" s="90" t="s">
        <v>108</v>
      </c>
      <c r="E252" s="90" t="s">
        <v>298</v>
      </c>
      <c r="F252" s="89" t="s">
        <v>640</v>
      </c>
      <c r="G252" s="90" t="s">
        <v>534</v>
      </c>
      <c r="H252" s="89" t="s">
        <v>346</v>
      </c>
      <c r="I252" s="89" t="s">
        <v>309</v>
      </c>
      <c r="J252" s="103"/>
      <c r="K252" s="92">
        <v>3.2799999974853464</v>
      </c>
      <c r="L252" s="90" t="s">
        <v>121</v>
      </c>
      <c r="M252" s="91">
        <v>2.12E-2</v>
      </c>
      <c r="N252" s="91">
        <v>5.0199999962280195E-2</v>
      </c>
      <c r="O252" s="92">
        <v>309.01925100000005</v>
      </c>
      <c r="P252" s="104">
        <v>102.95</v>
      </c>
      <c r="Q252" s="92"/>
      <c r="R252" s="92">
        <v>0.31813531000000006</v>
      </c>
      <c r="S252" s="93">
        <v>2.0601283400000003E-6</v>
      </c>
      <c r="T252" s="93">
        <v>1.7550163437013043E-3</v>
      </c>
      <c r="U252" s="93">
        <v>4.5088017158973246E-4</v>
      </c>
    </row>
    <row r="253" spans="2:21">
      <c r="B253" s="87" t="s">
        <v>641</v>
      </c>
      <c r="C253" s="88">
        <v>1178268</v>
      </c>
      <c r="D253" s="90" t="s">
        <v>108</v>
      </c>
      <c r="E253" s="90" t="s">
        <v>298</v>
      </c>
      <c r="F253" s="89" t="s">
        <v>640</v>
      </c>
      <c r="G253" s="90" t="s">
        <v>534</v>
      </c>
      <c r="H253" s="89" t="s">
        <v>346</v>
      </c>
      <c r="I253" s="89" t="s">
        <v>309</v>
      </c>
      <c r="J253" s="103"/>
      <c r="K253" s="92">
        <v>5.6099999585643303</v>
      </c>
      <c r="L253" s="90" t="s">
        <v>121</v>
      </c>
      <c r="M253" s="91">
        <v>2.6699999999999998E-2</v>
      </c>
      <c r="N253" s="91">
        <v>5.1499999614002319E-2</v>
      </c>
      <c r="O253" s="92">
        <v>64.373110000000011</v>
      </c>
      <c r="P253" s="104">
        <v>98.6</v>
      </c>
      <c r="Q253" s="92"/>
      <c r="R253" s="92">
        <v>6.3471883000000007E-2</v>
      </c>
      <c r="S253" s="93">
        <v>3.7548477601493238E-7</v>
      </c>
      <c r="T253" s="93">
        <v>3.5014721261370505E-4</v>
      </c>
      <c r="U253" s="93">
        <v>8.995610546394055E-5</v>
      </c>
    </row>
    <row r="254" spans="2:21">
      <c r="B254" s="87" t="s">
        <v>642</v>
      </c>
      <c r="C254" s="88">
        <v>2320174</v>
      </c>
      <c r="D254" s="90" t="s">
        <v>108</v>
      </c>
      <c r="E254" s="90" t="s">
        <v>298</v>
      </c>
      <c r="F254" s="89" t="s">
        <v>545</v>
      </c>
      <c r="G254" s="90" t="s">
        <v>115</v>
      </c>
      <c r="H254" s="89" t="s">
        <v>346</v>
      </c>
      <c r="I254" s="89" t="s">
        <v>309</v>
      </c>
      <c r="J254" s="103"/>
      <c r="K254" s="92">
        <v>1.23</v>
      </c>
      <c r="L254" s="90" t="s">
        <v>121</v>
      </c>
      <c r="M254" s="91">
        <v>3.49E-2</v>
      </c>
      <c r="N254" s="91">
        <v>6.5625000000000017E-2</v>
      </c>
      <c r="O254" s="92">
        <v>1.5999999999999999E-5</v>
      </c>
      <c r="P254" s="104">
        <v>99.45</v>
      </c>
      <c r="Q254" s="92"/>
      <c r="R254" s="92">
        <v>1.5999999999999998E-8</v>
      </c>
      <c r="S254" s="93">
        <v>1.9057293142173865E-14</v>
      </c>
      <c r="T254" s="93">
        <v>8.8265152017299994E-11</v>
      </c>
      <c r="U254" s="93">
        <v>2.2676146025525169E-11</v>
      </c>
    </row>
    <row r="255" spans="2:21">
      <c r="B255" s="87" t="s">
        <v>643</v>
      </c>
      <c r="C255" s="88">
        <v>2320224</v>
      </c>
      <c r="D255" s="90" t="s">
        <v>108</v>
      </c>
      <c r="E255" s="90" t="s">
        <v>298</v>
      </c>
      <c r="F255" s="89" t="s">
        <v>545</v>
      </c>
      <c r="G255" s="90" t="s">
        <v>115</v>
      </c>
      <c r="H255" s="89" t="s">
        <v>346</v>
      </c>
      <c r="I255" s="89" t="s">
        <v>309</v>
      </c>
      <c r="J255" s="103"/>
      <c r="K255" s="92">
        <v>3.89</v>
      </c>
      <c r="L255" s="90" t="s">
        <v>121</v>
      </c>
      <c r="M255" s="91">
        <v>3.7699999999999997E-2</v>
      </c>
      <c r="N255" s="91">
        <v>6.8695652173913033E-2</v>
      </c>
      <c r="O255" s="92">
        <v>2.4000000000000001E-5</v>
      </c>
      <c r="P255" s="104">
        <v>97.67</v>
      </c>
      <c r="Q255" s="92"/>
      <c r="R255" s="92">
        <v>2.3000000000000004E-8</v>
      </c>
      <c r="S255" s="93">
        <v>1.2559323178073933E-13</v>
      </c>
      <c r="T255" s="93">
        <v>1.2688115602486877E-10</v>
      </c>
      <c r="U255" s="93">
        <v>3.2596959911692439E-11</v>
      </c>
    </row>
    <row r="256" spans="2:21">
      <c r="B256" s="87" t="s">
        <v>644</v>
      </c>
      <c r="C256" s="88">
        <v>1141332</v>
      </c>
      <c r="D256" s="90" t="s">
        <v>108</v>
      </c>
      <c r="E256" s="90" t="s">
        <v>298</v>
      </c>
      <c r="F256" s="89" t="s">
        <v>645</v>
      </c>
      <c r="G256" s="90" t="s">
        <v>115</v>
      </c>
      <c r="H256" s="89" t="s">
        <v>455</v>
      </c>
      <c r="I256" s="89" t="s">
        <v>119</v>
      </c>
      <c r="J256" s="103"/>
      <c r="K256" s="92">
        <v>3.54</v>
      </c>
      <c r="L256" s="90" t="s">
        <v>121</v>
      </c>
      <c r="M256" s="91">
        <v>4.6900000000000004E-2</v>
      </c>
      <c r="N256" s="91">
        <v>8.4499568931734478E-2</v>
      </c>
      <c r="O256" s="92">
        <v>1.2E-5</v>
      </c>
      <c r="P256" s="104">
        <v>94.1</v>
      </c>
      <c r="Q256" s="92"/>
      <c r="R256" s="92">
        <v>2.5517999999999999E-5</v>
      </c>
      <c r="S256" s="93">
        <v>7.884091016248847E-15</v>
      </c>
      <c r="T256" s="93">
        <v>1.4077188432359135E-7</v>
      </c>
      <c r="U256" s="93">
        <v>3.6165618392459453E-8</v>
      </c>
    </row>
    <row r="257" spans="2:21">
      <c r="B257" s="87" t="s">
        <v>646</v>
      </c>
      <c r="C257" s="88">
        <v>1143593</v>
      </c>
      <c r="D257" s="90" t="s">
        <v>108</v>
      </c>
      <c r="E257" s="90" t="s">
        <v>298</v>
      </c>
      <c r="F257" s="89" t="s">
        <v>645</v>
      </c>
      <c r="G257" s="90" t="s">
        <v>115</v>
      </c>
      <c r="H257" s="89" t="s">
        <v>455</v>
      </c>
      <c r="I257" s="89" t="s">
        <v>119</v>
      </c>
      <c r="J257" s="103"/>
      <c r="K257" s="92">
        <v>3.6899999992968127</v>
      </c>
      <c r="L257" s="90" t="s">
        <v>121</v>
      </c>
      <c r="M257" s="91">
        <v>4.6900000000000004E-2</v>
      </c>
      <c r="N257" s="91">
        <v>8.4999999984018471E-2</v>
      </c>
      <c r="O257" s="92">
        <v>1973.4724710000003</v>
      </c>
      <c r="P257" s="104">
        <v>95.12</v>
      </c>
      <c r="Q257" s="92"/>
      <c r="R257" s="92">
        <v>1.8771671280000002</v>
      </c>
      <c r="S257" s="93">
        <v>1.5378605864555084E-6</v>
      </c>
      <c r="T257" s="93">
        <v>1.0355527619674905E-2</v>
      </c>
      <c r="U257" s="93">
        <v>2.6604322443027316E-3</v>
      </c>
    </row>
    <row r="258" spans="2:21">
      <c r="B258" s="94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92"/>
      <c r="P258" s="104"/>
      <c r="Q258" s="89"/>
      <c r="R258" s="89"/>
      <c r="S258" s="89"/>
      <c r="T258" s="93"/>
      <c r="U258" s="89"/>
    </row>
    <row r="259" spans="2:21">
      <c r="B259" s="80" t="s">
        <v>182</v>
      </c>
      <c r="C259" s="81"/>
      <c r="D259" s="82"/>
      <c r="E259" s="82"/>
      <c r="F259" s="81"/>
      <c r="G259" s="82"/>
      <c r="H259" s="81"/>
      <c r="I259" s="81"/>
      <c r="J259" s="101"/>
      <c r="K259" s="84">
        <v>5.1209117436117637</v>
      </c>
      <c r="L259" s="82"/>
      <c r="M259" s="83"/>
      <c r="N259" s="83">
        <v>7.078812630562431E-2</v>
      </c>
      <c r="O259" s="84"/>
      <c r="P259" s="102"/>
      <c r="Q259" s="84"/>
      <c r="R259" s="84">
        <v>40.706879216000004</v>
      </c>
      <c r="S259" s="85"/>
      <c r="T259" s="85">
        <v>0.2245624301343819</v>
      </c>
      <c r="U259" s="85">
        <v>5.769219608408948E-2</v>
      </c>
    </row>
    <row r="260" spans="2:21">
      <c r="B260" s="86" t="s">
        <v>57</v>
      </c>
      <c r="C260" s="81"/>
      <c r="D260" s="82"/>
      <c r="E260" s="82"/>
      <c r="F260" s="81"/>
      <c r="G260" s="82"/>
      <c r="H260" s="81"/>
      <c r="I260" s="81"/>
      <c r="J260" s="101"/>
      <c r="K260" s="84">
        <v>5.3328396844625425</v>
      </c>
      <c r="L260" s="82"/>
      <c r="M260" s="83"/>
      <c r="N260" s="83">
        <v>6.7565702212894346E-2</v>
      </c>
      <c r="O260" s="84"/>
      <c r="P260" s="102"/>
      <c r="Q260" s="84"/>
      <c r="R260" s="84">
        <v>6.7229297240000001</v>
      </c>
      <c r="S260" s="85"/>
      <c r="T260" s="85">
        <v>3.7087525880655302E-2</v>
      </c>
      <c r="U260" s="85">
        <v>9.5281335087979771E-3</v>
      </c>
    </row>
    <row r="261" spans="2:21">
      <c r="B261" s="87" t="s">
        <v>647</v>
      </c>
      <c r="C261" s="89" t="s">
        <v>648</v>
      </c>
      <c r="D261" s="90" t="s">
        <v>28</v>
      </c>
      <c r="E261" s="90" t="s">
        <v>649</v>
      </c>
      <c r="F261" s="89" t="s">
        <v>321</v>
      </c>
      <c r="G261" s="90" t="s">
        <v>322</v>
      </c>
      <c r="H261" s="89" t="s">
        <v>650</v>
      </c>
      <c r="I261" s="89" t="s">
        <v>651</v>
      </c>
      <c r="J261" s="103"/>
      <c r="K261" s="92">
        <v>7.2099999960397501</v>
      </c>
      <c r="L261" s="90" t="s">
        <v>120</v>
      </c>
      <c r="M261" s="91">
        <v>3.7499999999999999E-2</v>
      </c>
      <c r="N261" s="91">
        <v>5.9199999970546896E-2</v>
      </c>
      <c r="O261" s="92">
        <v>157.41175000000004</v>
      </c>
      <c r="P261" s="104">
        <v>86.276330000000002</v>
      </c>
      <c r="Q261" s="92"/>
      <c r="R261" s="92">
        <v>0.50249361900000011</v>
      </c>
      <c r="S261" s="93">
        <v>3.1482350000000011E-7</v>
      </c>
      <c r="T261" s="93">
        <v>2.7720422292973898E-3</v>
      </c>
      <c r="U261" s="93">
        <v>7.121636675836633E-4</v>
      </c>
    </row>
    <row r="262" spans="2:21">
      <c r="B262" s="87" t="s">
        <v>652</v>
      </c>
      <c r="C262" s="89" t="s">
        <v>653</v>
      </c>
      <c r="D262" s="90" t="s">
        <v>28</v>
      </c>
      <c r="E262" s="90" t="s">
        <v>649</v>
      </c>
      <c r="F262" s="89" t="s">
        <v>316</v>
      </c>
      <c r="G262" s="90" t="s">
        <v>300</v>
      </c>
      <c r="H262" s="89" t="s">
        <v>654</v>
      </c>
      <c r="I262" s="89" t="s">
        <v>296</v>
      </c>
      <c r="J262" s="103"/>
      <c r="K262" s="92">
        <v>3.0800000014800131</v>
      </c>
      <c r="L262" s="90" t="s">
        <v>120</v>
      </c>
      <c r="M262" s="91">
        <v>3.2549999999999996E-2</v>
      </c>
      <c r="N262" s="91">
        <v>8.2700000042242039E-2</v>
      </c>
      <c r="O262" s="92">
        <v>201.86500000000004</v>
      </c>
      <c r="P262" s="104">
        <v>86.844629999999995</v>
      </c>
      <c r="Q262" s="92"/>
      <c r="R262" s="92">
        <v>0.64864293800000006</v>
      </c>
      <c r="S262" s="93">
        <v>2.0186500000000004E-7</v>
      </c>
      <c r="T262" s="93">
        <v>3.5782854704698819E-3</v>
      </c>
      <c r="U262" s="93">
        <v>9.1929512378210445E-4</v>
      </c>
    </row>
    <row r="263" spans="2:21">
      <c r="B263" s="87" t="s">
        <v>655</v>
      </c>
      <c r="C263" s="89" t="s">
        <v>656</v>
      </c>
      <c r="D263" s="90" t="s">
        <v>28</v>
      </c>
      <c r="E263" s="90" t="s">
        <v>649</v>
      </c>
      <c r="F263" s="89" t="s">
        <v>299</v>
      </c>
      <c r="G263" s="90" t="s">
        <v>300</v>
      </c>
      <c r="H263" s="89" t="s">
        <v>654</v>
      </c>
      <c r="I263" s="89" t="s">
        <v>296</v>
      </c>
      <c r="J263" s="103"/>
      <c r="K263" s="92">
        <v>2.4400000009622191</v>
      </c>
      <c r="L263" s="90" t="s">
        <v>120</v>
      </c>
      <c r="M263" s="91">
        <v>3.2750000000000001E-2</v>
      </c>
      <c r="N263" s="91">
        <v>7.8400000032631756E-2</v>
      </c>
      <c r="O263" s="92">
        <v>285.73776000000004</v>
      </c>
      <c r="P263" s="104">
        <v>90.436679999999996</v>
      </c>
      <c r="Q263" s="92"/>
      <c r="R263" s="92">
        <v>0.95612345700000012</v>
      </c>
      <c r="S263" s="93">
        <v>3.8098368000000008E-7</v>
      </c>
      <c r="T263" s="93">
        <v>5.2745238924632133E-3</v>
      </c>
      <c r="U263" s="93">
        <v>1.3550746955851214E-3</v>
      </c>
    </row>
    <row r="264" spans="2:21">
      <c r="B264" s="87" t="s">
        <v>657</v>
      </c>
      <c r="C264" s="89" t="s">
        <v>658</v>
      </c>
      <c r="D264" s="90" t="s">
        <v>28</v>
      </c>
      <c r="E264" s="90" t="s">
        <v>649</v>
      </c>
      <c r="F264" s="89" t="s">
        <v>299</v>
      </c>
      <c r="G264" s="90" t="s">
        <v>300</v>
      </c>
      <c r="H264" s="89" t="s">
        <v>654</v>
      </c>
      <c r="I264" s="89" t="s">
        <v>296</v>
      </c>
      <c r="J264" s="103"/>
      <c r="K264" s="92">
        <v>4.1699999967183503</v>
      </c>
      <c r="L264" s="90" t="s">
        <v>120</v>
      </c>
      <c r="M264" s="91">
        <v>7.1289999999999992E-2</v>
      </c>
      <c r="N264" s="91">
        <v>7.3199999952562309E-2</v>
      </c>
      <c r="O264" s="92">
        <v>163.21000000000004</v>
      </c>
      <c r="P264" s="104">
        <v>101.93205</v>
      </c>
      <c r="Q264" s="92"/>
      <c r="R264" s="92">
        <v>0.61554420600000015</v>
      </c>
      <c r="S264" s="93">
        <v>3.2642000000000009E-7</v>
      </c>
      <c r="T264" s="93">
        <v>3.3956939322473904E-3</v>
      </c>
      <c r="U264" s="93">
        <v>8.7238564377637188E-4</v>
      </c>
    </row>
    <row r="265" spans="2:21">
      <c r="B265" s="87" t="s">
        <v>659</v>
      </c>
      <c r="C265" s="89" t="s">
        <v>660</v>
      </c>
      <c r="D265" s="90" t="s">
        <v>28</v>
      </c>
      <c r="E265" s="90" t="s">
        <v>649</v>
      </c>
      <c r="F265" s="89" t="s">
        <v>536</v>
      </c>
      <c r="G265" s="90" t="s">
        <v>399</v>
      </c>
      <c r="H265" s="89" t="s">
        <v>661</v>
      </c>
      <c r="I265" s="89" t="s">
        <v>296</v>
      </c>
      <c r="J265" s="103"/>
      <c r="K265" s="92">
        <v>9.610000001009972</v>
      </c>
      <c r="L265" s="90" t="s">
        <v>120</v>
      </c>
      <c r="M265" s="91">
        <v>6.3750000000000001E-2</v>
      </c>
      <c r="N265" s="91">
        <v>6.2400000008919217E-2</v>
      </c>
      <c r="O265" s="92">
        <v>408.45450000000005</v>
      </c>
      <c r="P265" s="104">
        <v>100.89425</v>
      </c>
      <c r="Q265" s="92"/>
      <c r="R265" s="92">
        <v>1.5247962860000002</v>
      </c>
      <c r="S265" s="93">
        <v>5.8931539460395329E-7</v>
      </c>
      <c r="T265" s="93">
        <v>8.4116484987002797E-3</v>
      </c>
      <c r="U265" s="93">
        <v>2.1610314525321531E-3</v>
      </c>
    </row>
    <row r="266" spans="2:21">
      <c r="B266" s="87" t="s">
        <v>662</v>
      </c>
      <c r="C266" s="89" t="s">
        <v>663</v>
      </c>
      <c r="D266" s="90" t="s">
        <v>28</v>
      </c>
      <c r="E266" s="90" t="s">
        <v>649</v>
      </c>
      <c r="F266" s="89" t="s">
        <v>303</v>
      </c>
      <c r="G266" s="90" t="s">
        <v>300</v>
      </c>
      <c r="H266" s="89" t="s">
        <v>661</v>
      </c>
      <c r="I266" s="89" t="s">
        <v>651</v>
      </c>
      <c r="J266" s="103"/>
      <c r="K266" s="92">
        <v>2.6299999999462962</v>
      </c>
      <c r="L266" s="90" t="s">
        <v>120</v>
      </c>
      <c r="M266" s="91">
        <v>3.0769999999999999E-2</v>
      </c>
      <c r="N266" s="91">
        <v>8.2299999975296245E-2</v>
      </c>
      <c r="O266" s="92">
        <v>229.26710000000003</v>
      </c>
      <c r="P266" s="104">
        <v>87.803420000000003</v>
      </c>
      <c r="Q266" s="92"/>
      <c r="R266" s="92">
        <v>0.74482610800000004</v>
      </c>
      <c r="S266" s="93">
        <v>3.8211183333333336E-7</v>
      </c>
      <c r="T266" s="93">
        <v>4.1088868530671195E-3</v>
      </c>
      <c r="U266" s="93">
        <v>1.0556115992894739E-3</v>
      </c>
    </row>
    <row r="267" spans="2:21">
      <c r="B267" s="87" t="s">
        <v>664</v>
      </c>
      <c r="C267" s="89" t="s">
        <v>665</v>
      </c>
      <c r="D267" s="90" t="s">
        <v>28</v>
      </c>
      <c r="E267" s="90" t="s">
        <v>649</v>
      </c>
      <c r="F267" s="89" t="s">
        <v>666</v>
      </c>
      <c r="G267" s="90" t="s">
        <v>667</v>
      </c>
      <c r="H267" s="89" t="s">
        <v>668</v>
      </c>
      <c r="I267" s="89" t="s">
        <v>651</v>
      </c>
      <c r="J267" s="103"/>
      <c r="K267" s="92">
        <v>5.5499999972436758</v>
      </c>
      <c r="L267" s="90" t="s">
        <v>120</v>
      </c>
      <c r="M267" s="91">
        <v>8.5000000000000006E-2</v>
      </c>
      <c r="N267" s="91">
        <v>8.4699999944086016E-2</v>
      </c>
      <c r="O267" s="92">
        <v>171.80000000000004</v>
      </c>
      <c r="P267" s="104">
        <v>99.881</v>
      </c>
      <c r="Q267" s="92"/>
      <c r="R267" s="92">
        <v>0.63490356500000011</v>
      </c>
      <c r="S267" s="93">
        <v>2.2906666666666673E-7</v>
      </c>
      <c r="T267" s="93">
        <v>3.5024912300656704E-3</v>
      </c>
      <c r="U267" s="93">
        <v>8.9982287200415724E-4</v>
      </c>
    </row>
    <row r="268" spans="2:21">
      <c r="B268" s="87" t="s">
        <v>669</v>
      </c>
      <c r="C268" s="89" t="s">
        <v>670</v>
      </c>
      <c r="D268" s="90" t="s">
        <v>28</v>
      </c>
      <c r="E268" s="90" t="s">
        <v>649</v>
      </c>
      <c r="F268" s="89" t="s">
        <v>671</v>
      </c>
      <c r="G268" s="90" t="s">
        <v>672</v>
      </c>
      <c r="H268" s="89" t="s">
        <v>668</v>
      </c>
      <c r="I268" s="89" t="s">
        <v>296</v>
      </c>
      <c r="J268" s="103"/>
      <c r="K268" s="92">
        <v>5.8600000021628498</v>
      </c>
      <c r="L268" s="90" t="s">
        <v>122</v>
      </c>
      <c r="M268" s="91">
        <v>4.3749999999999997E-2</v>
      </c>
      <c r="N268" s="91">
        <v>7.0699999989185747E-2</v>
      </c>
      <c r="O268" s="92">
        <v>42.95000000000001</v>
      </c>
      <c r="P268" s="104">
        <v>85.722790000000003</v>
      </c>
      <c r="Q268" s="92"/>
      <c r="R268" s="92">
        <v>0.14795288800000003</v>
      </c>
      <c r="S268" s="93">
        <v>2.8633333333333342E-8</v>
      </c>
      <c r="T268" s="93">
        <v>8.1619275941991029E-4</v>
      </c>
      <c r="U268" s="93">
        <v>2.0968758082413574E-4</v>
      </c>
    </row>
    <row r="269" spans="2:21">
      <c r="B269" s="87" t="s">
        <v>673</v>
      </c>
      <c r="C269" s="89" t="s">
        <v>674</v>
      </c>
      <c r="D269" s="90" t="s">
        <v>28</v>
      </c>
      <c r="E269" s="90" t="s">
        <v>649</v>
      </c>
      <c r="F269" s="89" t="s">
        <v>671</v>
      </c>
      <c r="G269" s="90" t="s">
        <v>672</v>
      </c>
      <c r="H269" s="89" t="s">
        <v>668</v>
      </c>
      <c r="I269" s="89" t="s">
        <v>296</v>
      </c>
      <c r="J269" s="103"/>
      <c r="K269" s="92">
        <v>4.8199999998369645</v>
      </c>
      <c r="L269" s="90" t="s">
        <v>122</v>
      </c>
      <c r="M269" s="91">
        <v>7.3749999999999996E-2</v>
      </c>
      <c r="N269" s="91">
        <v>6.92999999948372E-2</v>
      </c>
      <c r="O269" s="92">
        <v>88.047500000000014</v>
      </c>
      <c r="P269" s="104">
        <v>104.01296000000001</v>
      </c>
      <c r="Q269" s="92"/>
      <c r="R269" s="92">
        <v>0.36801748300000009</v>
      </c>
      <c r="S269" s="93">
        <v>1.1005937500000002E-7</v>
      </c>
      <c r="T269" s="93">
        <v>2.0301949426261953E-3</v>
      </c>
      <c r="U269" s="93">
        <v>5.2157613652838934E-4</v>
      </c>
    </row>
    <row r="270" spans="2:21">
      <c r="B270" s="87" t="s">
        <v>675</v>
      </c>
      <c r="C270" s="89" t="s">
        <v>676</v>
      </c>
      <c r="D270" s="90" t="s">
        <v>28</v>
      </c>
      <c r="E270" s="90" t="s">
        <v>649</v>
      </c>
      <c r="F270" s="89" t="s">
        <v>671</v>
      </c>
      <c r="G270" s="90" t="s">
        <v>672</v>
      </c>
      <c r="H270" s="89" t="s">
        <v>668</v>
      </c>
      <c r="I270" s="89" t="s">
        <v>296</v>
      </c>
      <c r="J270" s="103"/>
      <c r="K270" s="92">
        <v>5.9099999920077355</v>
      </c>
      <c r="L270" s="90" t="s">
        <v>120</v>
      </c>
      <c r="M270" s="91">
        <v>8.1250000000000003E-2</v>
      </c>
      <c r="N270" s="91">
        <v>7.3099999913881802E-2</v>
      </c>
      <c r="O270" s="92">
        <v>81.605000000000018</v>
      </c>
      <c r="P270" s="104">
        <v>106.91321000000001</v>
      </c>
      <c r="Q270" s="92"/>
      <c r="R270" s="92">
        <v>0.32281213800000008</v>
      </c>
      <c r="S270" s="93">
        <v>1.6321000000000004E-7</v>
      </c>
      <c r="T270" s="93">
        <v>1.7808164020999772E-3</v>
      </c>
      <c r="U270" s="93">
        <v>4.5750844875624909E-4</v>
      </c>
    </row>
    <row r="271" spans="2:21">
      <c r="B271" s="87" t="s">
        <v>677</v>
      </c>
      <c r="C271" s="89" t="s">
        <v>678</v>
      </c>
      <c r="D271" s="90" t="s">
        <v>28</v>
      </c>
      <c r="E271" s="90" t="s">
        <v>649</v>
      </c>
      <c r="F271" s="89" t="s">
        <v>679</v>
      </c>
      <c r="G271" s="90" t="s">
        <v>680</v>
      </c>
      <c r="H271" s="89" t="s">
        <v>516</v>
      </c>
      <c r="I271" s="89"/>
      <c r="J271" s="103"/>
      <c r="K271" s="92">
        <v>2.5200000010902706</v>
      </c>
      <c r="L271" s="90" t="s">
        <v>120</v>
      </c>
      <c r="M271" s="91">
        <v>0</v>
      </c>
      <c r="N271" s="91">
        <v>-7.3800000051398473E-2</v>
      </c>
      <c r="O271" s="92">
        <v>58.422000000000004</v>
      </c>
      <c r="P271" s="104">
        <v>118.80800000000001</v>
      </c>
      <c r="Q271" s="92"/>
      <c r="R271" s="92">
        <v>0.25681703600000005</v>
      </c>
      <c r="S271" s="93">
        <v>9.2366798418972345E-8</v>
      </c>
      <c r="T271" s="93">
        <v>1.4167496701982759E-3</v>
      </c>
      <c r="U271" s="93">
        <v>3.6397628813615975E-4</v>
      </c>
    </row>
    <row r="272" spans="2:21">
      <c r="B272" s="94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92"/>
      <c r="P272" s="104"/>
      <c r="Q272" s="89"/>
      <c r="R272" s="89"/>
      <c r="S272" s="89"/>
      <c r="T272" s="93"/>
      <c r="U272" s="89"/>
    </row>
    <row r="273" spans="2:21">
      <c r="B273" s="86" t="s">
        <v>56</v>
      </c>
      <c r="C273" s="81"/>
      <c r="D273" s="82"/>
      <c r="E273" s="82"/>
      <c r="F273" s="81"/>
      <c r="G273" s="82"/>
      <c r="H273" s="81"/>
      <c r="I273" s="81"/>
      <c r="J273" s="101"/>
      <c r="K273" s="84">
        <v>5.0789867562518554</v>
      </c>
      <c r="L273" s="82"/>
      <c r="M273" s="83"/>
      <c r="N273" s="83">
        <v>7.1425607558986207E-2</v>
      </c>
      <c r="O273" s="84"/>
      <c r="P273" s="102"/>
      <c r="Q273" s="84"/>
      <c r="R273" s="84">
        <v>33.983949492000008</v>
      </c>
      <c r="S273" s="85"/>
      <c r="T273" s="85">
        <v>0.18747490425372662</v>
      </c>
      <c r="U273" s="85">
        <v>4.8164062575291509E-2</v>
      </c>
    </row>
    <row r="274" spans="2:21">
      <c r="B274" s="87" t="s">
        <v>681</v>
      </c>
      <c r="C274" s="89" t="s">
        <v>682</v>
      </c>
      <c r="D274" s="90" t="s">
        <v>28</v>
      </c>
      <c r="E274" s="90" t="s">
        <v>649</v>
      </c>
      <c r="F274" s="89"/>
      <c r="G274" s="90" t="s">
        <v>683</v>
      </c>
      <c r="H274" s="89" t="s">
        <v>684</v>
      </c>
      <c r="I274" s="89" t="s">
        <v>685</v>
      </c>
      <c r="J274" s="103"/>
      <c r="K274" s="92">
        <v>7.2799999949813765</v>
      </c>
      <c r="L274" s="90" t="s">
        <v>122</v>
      </c>
      <c r="M274" s="91">
        <v>4.2519999999999995E-2</v>
      </c>
      <c r="N274" s="91">
        <v>5.2399999956983231E-2</v>
      </c>
      <c r="O274" s="92">
        <v>85.90000000000002</v>
      </c>
      <c r="P274" s="104">
        <v>96.976749999999996</v>
      </c>
      <c r="Q274" s="92"/>
      <c r="R274" s="92">
        <v>0.3347532310000001</v>
      </c>
      <c r="S274" s="93">
        <v>6.8720000000000022E-8</v>
      </c>
      <c r="T274" s="93">
        <v>1.8466903014060846E-3</v>
      </c>
      <c r="U274" s="93">
        <v>4.7443207179202263E-4</v>
      </c>
    </row>
    <row r="275" spans="2:21">
      <c r="B275" s="87" t="s">
        <v>686</v>
      </c>
      <c r="C275" s="89" t="s">
        <v>687</v>
      </c>
      <c r="D275" s="90" t="s">
        <v>28</v>
      </c>
      <c r="E275" s="90" t="s">
        <v>649</v>
      </c>
      <c r="F275" s="89"/>
      <c r="G275" s="90" t="s">
        <v>683</v>
      </c>
      <c r="H275" s="89" t="s">
        <v>688</v>
      </c>
      <c r="I275" s="89" t="s">
        <v>651</v>
      </c>
      <c r="J275" s="103"/>
      <c r="K275" s="92"/>
      <c r="L275" s="90" t="s">
        <v>120</v>
      </c>
      <c r="M275" s="91">
        <v>4.4999999999999998E-2</v>
      </c>
      <c r="N275" s="91">
        <v>8.5100023038876885E-2</v>
      </c>
      <c r="O275" s="92">
        <v>5.583500000000001E-2</v>
      </c>
      <c r="P275" s="104">
        <v>98.748000000000005</v>
      </c>
      <c r="Q275" s="92"/>
      <c r="R275" s="92">
        <v>2.0400300000000002E-4</v>
      </c>
      <c r="S275" s="93">
        <v>1.1167000000000001E-10</v>
      </c>
      <c r="T275" s="93">
        <v>1.1253972379365784E-6</v>
      </c>
      <c r="U275" s="93">
        <v>2.8912511360282573E-7</v>
      </c>
    </row>
    <row r="276" spans="2:21">
      <c r="B276" s="87" t="s">
        <v>689</v>
      </c>
      <c r="C276" s="89" t="s">
        <v>690</v>
      </c>
      <c r="D276" s="90" t="s">
        <v>28</v>
      </c>
      <c r="E276" s="90" t="s">
        <v>649</v>
      </c>
      <c r="F276" s="89"/>
      <c r="G276" s="90" t="s">
        <v>683</v>
      </c>
      <c r="H276" s="89" t="s">
        <v>684</v>
      </c>
      <c r="I276" s="89" t="s">
        <v>685</v>
      </c>
      <c r="J276" s="103"/>
      <c r="K276" s="92">
        <v>6.890000005068206</v>
      </c>
      <c r="L276" s="90" t="s">
        <v>120</v>
      </c>
      <c r="M276" s="91">
        <v>0.03</v>
      </c>
      <c r="N276" s="91">
        <v>6.630000003855302E-2</v>
      </c>
      <c r="O276" s="92">
        <v>158.91500000000002</v>
      </c>
      <c r="P276" s="104">
        <v>78.522670000000005</v>
      </c>
      <c r="Q276" s="92"/>
      <c r="R276" s="92">
        <v>0.46170189400000006</v>
      </c>
      <c r="S276" s="93">
        <v>9.0808571428571442E-8</v>
      </c>
      <c r="T276" s="93">
        <v>2.5470117412865838E-3</v>
      </c>
      <c r="U276" s="93">
        <v>6.5435122303784661E-4</v>
      </c>
    </row>
    <row r="277" spans="2:21">
      <c r="B277" s="87" t="s">
        <v>691</v>
      </c>
      <c r="C277" s="89" t="s">
        <v>692</v>
      </c>
      <c r="D277" s="90" t="s">
        <v>28</v>
      </c>
      <c r="E277" s="90" t="s">
        <v>649</v>
      </c>
      <c r="F277" s="89"/>
      <c r="G277" s="90" t="s">
        <v>683</v>
      </c>
      <c r="H277" s="89" t="s">
        <v>684</v>
      </c>
      <c r="I277" s="89" t="s">
        <v>685</v>
      </c>
      <c r="J277" s="103"/>
      <c r="K277" s="92">
        <v>7.5300000021041615</v>
      </c>
      <c r="L277" s="90" t="s">
        <v>120</v>
      </c>
      <c r="M277" s="91">
        <v>3.5000000000000003E-2</v>
      </c>
      <c r="N277" s="91">
        <v>6.6100000042083232E-2</v>
      </c>
      <c r="O277" s="92">
        <v>64.425000000000011</v>
      </c>
      <c r="P277" s="104">
        <v>79.748890000000003</v>
      </c>
      <c r="Q277" s="92"/>
      <c r="R277" s="92">
        <v>0.19009942000000005</v>
      </c>
      <c r="S277" s="93">
        <v>1.2885000000000002E-7</v>
      </c>
      <c r="T277" s="93">
        <v>1.0486971377937854E-3</v>
      </c>
      <c r="U277" s="93">
        <v>2.6942013795547759E-4</v>
      </c>
    </row>
    <row r="278" spans="2:21">
      <c r="B278" s="87" t="s">
        <v>693</v>
      </c>
      <c r="C278" s="89" t="s">
        <v>694</v>
      </c>
      <c r="D278" s="90" t="s">
        <v>28</v>
      </c>
      <c r="E278" s="90" t="s">
        <v>649</v>
      </c>
      <c r="F278" s="89"/>
      <c r="G278" s="90" t="s">
        <v>695</v>
      </c>
      <c r="H278" s="89" t="s">
        <v>696</v>
      </c>
      <c r="I278" s="89" t="s">
        <v>651</v>
      </c>
      <c r="J278" s="103"/>
      <c r="K278" s="92">
        <v>3.6400000155712831</v>
      </c>
      <c r="L278" s="90" t="s">
        <v>120</v>
      </c>
      <c r="M278" s="91">
        <v>5.5480000000000002E-2</v>
      </c>
      <c r="N278" s="91">
        <v>6.0900000210031252E-2</v>
      </c>
      <c r="O278" s="92">
        <v>30.065000000000005</v>
      </c>
      <c r="P278" s="104">
        <v>99.298140000000004</v>
      </c>
      <c r="Q278" s="92"/>
      <c r="R278" s="92">
        <v>0.11045975200000001</v>
      </c>
      <c r="S278" s="93">
        <v>6.013000000000001E-8</v>
      </c>
      <c r="T278" s="93">
        <v>6.0935917512957866E-4</v>
      </c>
      <c r="U278" s="93">
        <v>1.5655009164345602E-4</v>
      </c>
    </row>
    <row r="279" spans="2:21">
      <c r="B279" s="87" t="s">
        <v>697</v>
      </c>
      <c r="C279" s="89" t="s">
        <v>698</v>
      </c>
      <c r="D279" s="90" t="s">
        <v>28</v>
      </c>
      <c r="E279" s="90" t="s">
        <v>649</v>
      </c>
      <c r="F279" s="89"/>
      <c r="G279" s="90" t="s">
        <v>683</v>
      </c>
      <c r="H279" s="89" t="s">
        <v>696</v>
      </c>
      <c r="I279" s="89" t="s">
        <v>296</v>
      </c>
      <c r="J279" s="103"/>
      <c r="K279" s="92">
        <v>7.6200000022446419</v>
      </c>
      <c r="L279" s="90" t="s">
        <v>122</v>
      </c>
      <c r="M279" s="91">
        <v>4.2500000000000003E-2</v>
      </c>
      <c r="N279" s="91">
        <v>5.3800000008729171E-2</v>
      </c>
      <c r="O279" s="92">
        <v>171.80000000000004</v>
      </c>
      <c r="P279" s="104">
        <v>92.924109999999999</v>
      </c>
      <c r="Q279" s="92"/>
      <c r="R279" s="92">
        <v>0.64152788800000005</v>
      </c>
      <c r="S279" s="93">
        <v>1.3744000000000004E-7</v>
      </c>
      <c r="T279" s="93">
        <v>3.5390347848535883E-3</v>
      </c>
      <c r="U279" s="93">
        <v>9.0921125423342245E-4</v>
      </c>
    </row>
    <row r="280" spans="2:21">
      <c r="B280" s="87" t="s">
        <v>699</v>
      </c>
      <c r="C280" s="89" t="s">
        <v>700</v>
      </c>
      <c r="D280" s="90" t="s">
        <v>28</v>
      </c>
      <c r="E280" s="90" t="s">
        <v>649</v>
      </c>
      <c r="F280" s="89"/>
      <c r="G280" s="90" t="s">
        <v>701</v>
      </c>
      <c r="H280" s="89" t="s">
        <v>696</v>
      </c>
      <c r="I280" s="89" t="s">
        <v>651</v>
      </c>
      <c r="J280" s="103"/>
      <c r="K280" s="92">
        <v>7.9500000053596462</v>
      </c>
      <c r="L280" s="90" t="s">
        <v>120</v>
      </c>
      <c r="M280" s="91">
        <v>5.8749999999999997E-2</v>
      </c>
      <c r="N280" s="91">
        <v>5.9500000053596472E-2</v>
      </c>
      <c r="O280" s="92">
        <v>85.90000000000002</v>
      </c>
      <c r="P280" s="104">
        <v>99.7971</v>
      </c>
      <c r="Q280" s="92"/>
      <c r="R280" s="92">
        <v>0.31718511400000005</v>
      </c>
      <c r="S280" s="93">
        <v>7.8090909090909103E-8</v>
      </c>
      <c r="T280" s="93">
        <v>1.7497745190521647E-3</v>
      </c>
      <c r="U280" s="93">
        <v>4.4953349763667807E-4</v>
      </c>
    </row>
    <row r="281" spans="2:21">
      <c r="B281" s="87" t="s">
        <v>702</v>
      </c>
      <c r="C281" s="89" t="s">
        <v>703</v>
      </c>
      <c r="D281" s="90" t="s">
        <v>28</v>
      </c>
      <c r="E281" s="90" t="s">
        <v>649</v>
      </c>
      <c r="F281" s="89"/>
      <c r="G281" s="90" t="s">
        <v>704</v>
      </c>
      <c r="H281" s="89" t="s">
        <v>696</v>
      </c>
      <c r="I281" s="89" t="s">
        <v>296</v>
      </c>
      <c r="J281" s="103"/>
      <c r="K281" s="92">
        <v>5.1199999817406106</v>
      </c>
      <c r="L281" s="90" t="s">
        <v>120</v>
      </c>
      <c r="M281" s="91">
        <v>4.2500000000000003E-2</v>
      </c>
      <c r="N281" s="91">
        <v>5.969999974132531E-2</v>
      </c>
      <c r="O281" s="92">
        <v>28.962061000000002</v>
      </c>
      <c r="P281" s="104">
        <v>91.99306</v>
      </c>
      <c r="Q281" s="92"/>
      <c r="R281" s="92">
        <v>9.8579415000000017E-2</v>
      </c>
      <c r="S281" s="93">
        <v>7.3128917580419291E-8</v>
      </c>
      <c r="T281" s="93">
        <v>5.4382044067196916E-4</v>
      </c>
      <c r="U281" s="93">
        <v>1.3971257560317792E-4</v>
      </c>
    </row>
    <row r="282" spans="2:21">
      <c r="B282" s="87" t="s">
        <v>705</v>
      </c>
      <c r="C282" s="89" t="s">
        <v>706</v>
      </c>
      <c r="D282" s="90" t="s">
        <v>28</v>
      </c>
      <c r="E282" s="90" t="s">
        <v>649</v>
      </c>
      <c r="F282" s="89"/>
      <c r="G282" s="90" t="s">
        <v>695</v>
      </c>
      <c r="H282" s="89" t="s">
        <v>696</v>
      </c>
      <c r="I282" s="89" t="s">
        <v>651</v>
      </c>
      <c r="J282" s="103"/>
      <c r="K282" s="92">
        <v>3.7199999997058821</v>
      </c>
      <c r="L282" s="90" t="s">
        <v>123</v>
      </c>
      <c r="M282" s="91">
        <v>4.6249999999999999E-2</v>
      </c>
      <c r="N282" s="91">
        <v>7.7999999992647062E-2</v>
      </c>
      <c r="O282" s="92">
        <v>128.85000000000002</v>
      </c>
      <c r="P282" s="104">
        <v>90.392600000000002</v>
      </c>
      <c r="Q282" s="92"/>
      <c r="R282" s="92">
        <v>0.54400045300000011</v>
      </c>
      <c r="S282" s="93">
        <v>2.5770000000000004E-7</v>
      </c>
      <c r="T282" s="93">
        <v>3.0010176675953171E-3</v>
      </c>
      <c r="U282" s="93">
        <v>7.7098960688624029E-4</v>
      </c>
    </row>
    <row r="283" spans="2:21">
      <c r="B283" s="87" t="s">
        <v>707</v>
      </c>
      <c r="C283" s="89" t="s">
        <v>708</v>
      </c>
      <c r="D283" s="90" t="s">
        <v>28</v>
      </c>
      <c r="E283" s="90" t="s">
        <v>649</v>
      </c>
      <c r="F283" s="89"/>
      <c r="G283" s="90" t="s">
        <v>683</v>
      </c>
      <c r="H283" s="89" t="s">
        <v>709</v>
      </c>
      <c r="I283" s="89" t="s">
        <v>685</v>
      </c>
      <c r="J283" s="103"/>
      <c r="K283" s="92">
        <v>4.0299999971383969</v>
      </c>
      <c r="L283" s="90" t="s">
        <v>120</v>
      </c>
      <c r="M283" s="91">
        <v>3.2000000000000001E-2</v>
      </c>
      <c r="N283" s="91">
        <v>0.110299999891895</v>
      </c>
      <c r="O283" s="92">
        <v>137.44000000000003</v>
      </c>
      <c r="P283" s="104">
        <v>74.216329999999999</v>
      </c>
      <c r="Q283" s="92"/>
      <c r="R283" s="92">
        <v>0.37741083600000008</v>
      </c>
      <c r="S283" s="93">
        <v>1.0995200000000002E-7</v>
      </c>
      <c r="T283" s="93">
        <v>2.0820140507822682E-3</v>
      </c>
      <c r="U283" s="93">
        <v>5.3488895179697085E-4</v>
      </c>
    </row>
    <row r="284" spans="2:21">
      <c r="B284" s="87" t="s">
        <v>710</v>
      </c>
      <c r="C284" s="89" t="s">
        <v>711</v>
      </c>
      <c r="D284" s="90" t="s">
        <v>28</v>
      </c>
      <c r="E284" s="90" t="s">
        <v>649</v>
      </c>
      <c r="F284" s="89"/>
      <c r="G284" s="90" t="s">
        <v>695</v>
      </c>
      <c r="H284" s="89" t="s">
        <v>650</v>
      </c>
      <c r="I284" s="89" t="s">
        <v>651</v>
      </c>
      <c r="J284" s="103"/>
      <c r="K284" s="92">
        <v>7.1300000083999331</v>
      </c>
      <c r="L284" s="90" t="s">
        <v>120</v>
      </c>
      <c r="M284" s="91">
        <v>6.7419999999999994E-2</v>
      </c>
      <c r="N284" s="91">
        <v>6.3300000059533512E-2</v>
      </c>
      <c r="O284" s="92">
        <v>64.425000000000011</v>
      </c>
      <c r="P284" s="104">
        <v>102.88101</v>
      </c>
      <c r="Q284" s="92"/>
      <c r="R284" s="92">
        <v>0.24524003800000002</v>
      </c>
      <c r="S284" s="93">
        <v>5.154000000000001E-8</v>
      </c>
      <c r="T284" s="93">
        <v>1.3528843271749019E-3</v>
      </c>
      <c r="U284" s="93">
        <v>3.4756868206208393E-4</v>
      </c>
    </row>
    <row r="285" spans="2:21">
      <c r="B285" s="87" t="s">
        <v>712</v>
      </c>
      <c r="C285" s="89" t="s">
        <v>713</v>
      </c>
      <c r="D285" s="90" t="s">
        <v>28</v>
      </c>
      <c r="E285" s="90" t="s">
        <v>649</v>
      </c>
      <c r="F285" s="89"/>
      <c r="G285" s="90" t="s">
        <v>695</v>
      </c>
      <c r="H285" s="89" t="s">
        <v>650</v>
      </c>
      <c r="I285" s="89" t="s">
        <v>651</v>
      </c>
      <c r="J285" s="103"/>
      <c r="K285" s="92">
        <v>5.2999999981419048</v>
      </c>
      <c r="L285" s="90" t="s">
        <v>120</v>
      </c>
      <c r="M285" s="91">
        <v>3.9329999999999997E-2</v>
      </c>
      <c r="N285" s="91">
        <v>6.8599999986993329E-2</v>
      </c>
      <c r="O285" s="92">
        <v>133.78925000000004</v>
      </c>
      <c r="P285" s="104">
        <v>86.975899999999996</v>
      </c>
      <c r="Q285" s="92"/>
      <c r="R285" s="92">
        <v>0.43054829600000005</v>
      </c>
      <c r="S285" s="93">
        <v>8.9192833333333365E-8</v>
      </c>
      <c r="T285" s="93">
        <v>2.3751506748268428E-3</v>
      </c>
      <c r="U285" s="93">
        <v>6.1019850194606474E-4</v>
      </c>
    </row>
    <row r="286" spans="2:21">
      <c r="B286" s="87" t="s">
        <v>714</v>
      </c>
      <c r="C286" s="89" t="s">
        <v>715</v>
      </c>
      <c r="D286" s="90" t="s">
        <v>28</v>
      </c>
      <c r="E286" s="90" t="s">
        <v>649</v>
      </c>
      <c r="F286" s="89"/>
      <c r="G286" s="90" t="s">
        <v>716</v>
      </c>
      <c r="H286" s="89" t="s">
        <v>650</v>
      </c>
      <c r="I286" s="89" t="s">
        <v>296</v>
      </c>
      <c r="J286" s="103"/>
      <c r="K286" s="92">
        <v>2.969999996991969</v>
      </c>
      <c r="L286" s="90" t="s">
        <v>120</v>
      </c>
      <c r="M286" s="91">
        <v>4.7500000000000001E-2</v>
      </c>
      <c r="N286" s="91">
        <v>8.2999999879678779E-2</v>
      </c>
      <c r="O286" s="92">
        <v>98.785000000000025</v>
      </c>
      <c r="P286" s="104">
        <v>90.954669999999993</v>
      </c>
      <c r="Q286" s="92"/>
      <c r="R286" s="92">
        <v>0.33244340000000006</v>
      </c>
      <c r="S286" s="93">
        <v>6.5856666666666689E-8</v>
      </c>
      <c r="T286" s="93">
        <v>1.8339479523842548E-3</v>
      </c>
      <c r="U286" s="93">
        <v>4.7115844272637976E-4</v>
      </c>
    </row>
    <row r="287" spans="2:21">
      <c r="B287" s="87" t="s">
        <v>717</v>
      </c>
      <c r="C287" s="89" t="s">
        <v>718</v>
      </c>
      <c r="D287" s="90" t="s">
        <v>28</v>
      </c>
      <c r="E287" s="90" t="s">
        <v>649</v>
      </c>
      <c r="F287" s="89"/>
      <c r="G287" s="90" t="s">
        <v>716</v>
      </c>
      <c r="H287" s="89" t="s">
        <v>650</v>
      </c>
      <c r="I287" s="89" t="s">
        <v>296</v>
      </c>
      <c r="J287" s="103"/>
      <c r="K287" s="92">
        <v>5.9099999947966051</v>
      </c>
      <c r="L287" s="90" t="s">
        <v>120</v>
      </c>
      <c r="M287" s="91">
        <v>5.1249999999999997E-2</v>
      </c>
      <c r="N287" s="91">
        <v>7.9999999910286293E-2</v>
      </c>
      <c r="O287" s="92">
        <v>70.652750000000012</v>
      </c>
      <c r="P287" s="104">
        <v>85.278670000000005</v>
      </c>
      <c r="Q287" s="92"/>
      <c r="R287" s="92">
        <v>0.22293137600000004</v>
      </c>
      <c r="S287" s="93">
        <v>4.7101833333333342E-8</v>
      </c>
      <c r="T287" s="93">
        <v>1.2298169870041168E-3</v>
      </c>
      <c r="U287" s="93">
        <v>3.1595152724045369E-4</v>
      </c>
    </row>
    <row r="288" spans="2:21">
      <c r="B288" s="87" t="s">
        <v>719</v>
      </c>
      <c r="C288" s="89" t="s">
        <v>720</v>
      </c>
      <c r="D288" s="90" t="s">
        <v>28</v>
      </c>
      <c r="E288" s="90" t="s">
        <v>649</v>
      </c>
      <c r="F288" s="89"/>
      <c r="G288" s="90" t="s">
        <v>721</v>
      </c>
      <c r="H288" s="89" t="s">
        <v>654</v>
      </c>
      <c r="I288" s="89" t="s">
        <v>296</v>
      </c>
      <c r="J288" s="103"/>
      <c r="K288" s="92">
        <v>7.2700000052581766</v>
      </c>
      <c r="L288" s="90" t="s">
        <v>120</v>
      </c>
      <c r="M288" s="91">
        <v>3.3000000000000002E-2</v>
      </c>
      <c r="N288" s="91">
        <v>6.060000005662651E-2</v>
      </c>
      <c r="O288" s="92">
        <v>128.85000000000002</v>
      </c>
      <c r="P288" s="104">
        <v>82.974000000000004</v>
      </c>
      <c r="Q288" s="92"/>
      <c r="R288" s="92">
        <v>0.39557439600000005</v>
      </c>
      <c r="S288" s="93">
        <v>3.2212500000000005E-8</v>
      </c>
      <c r="T288" s="93">
        <v>2.1822146373182273E-3</v>
      </c>
      <c r="U288" s="93">
        <v>5.6063142297843257E-4</v>
      </c>
    </row>
    <row r="289" spans="2:21">
      <c r="B289" s="87" t="s">
        <v>722</v>
      </c>
      <c r="C289" s="89" t="s">
        <v>723</v>
      </c>
      <c r="D289" s="90" t="s">
        <v>28</v>
      </c>
      <c r="E289" s="90" t="s">
        <v>649</v>
      </c>
      <c r="F289" s="89"/>
      <c r="G289" s="90" t="s">
        <v>683</v>
      </c>
      <c r="H289" s="89" t="s">
        <v>654</v>
      </c>
      <c r="I289" s="89" t="s">
        <v>296</v>
      </c>
      <c r="J289" s="103"/>
      <c r="K289" s="92">
        <v>6.6200000009150228</v>
      </c>
      <c r="L289" s="90" t="s">
        <v>122</v>
      </c>
      <c r="M289" s="91">
        <v>5.7999999999999996E-2</v>
      </c>
      <c r="N289" s="91">
        <v>5.1299999999648065E-2</v>
      </c>
      <c r="O289" s="92">
        <v>64.425000000000011</v>
      </c>
      <c r="P289" s="104">
        <v>109.75466</v>
      </c>
      <c r="Q289" s="92"/>
      <c r="R289" s="92">
        <v>0.28414587700000005</v>
      </c>
      <c r="S289" s="93">
        <v>1.2885000000000002E-7</v>
      </c>
      <c r="T289" s="93">
        <v>1.5675111892808772E-3</v>
      </c>
      <c r="U289" s="93">
        <v>4.027083374626822E-4</v>
      </c>
    </row>
    <row r="290" spans="2:21">
      <c r="B290" s="87" t="s">
        <v>724</v>
      </c>
      <c r="C290" s="89" t="s">
        <v>725</v>
      </c>
      <c r="D290" s="90" t="s">
        <v>28</v>
      </c>
      <c r="E290" s="90" t="s">
        <v>649</v>
      </c>
      <c r="F290" s="89"/>
      <c r="G290" s="90" t="s">
        <v>695</v>
      </c>
      <c r="H290" s="89" t="s">
        <v>654</v>
      </c>
      <c r="I290" s="89" t="s">
        <v>651</v>
      </c>
      <c r="J290" s="103"/>
      <c r="K290" s="92">
        <v>7.509999988918092</v>
      </c>
      <c r="L290" s="90" t="s">
        <v>120</v>
      </c>
      <c r="M290" s="91">
        <v>6.1740000000000003E-2</v>
      </c>
      <c r="N290" s="91">
        <v>6.0699999909103443E-2</v>
      </c>
      <c r="O290" s="92">
        <v>64.425000000000011</v>
      </c>
      <c r="P290" s="104">
        <v>101.07425000000001</v>
      </c>
      <c r="Q290" s="92"/>
      <c r="R290" s="92">
        <v>0.24093321700000003</v>
      </c>
      <c r="S290" s="93">
        <v>2.0132812500000004E-8</v>
      </c>
      <c r="T290" s="93">
        <v>1.3291254390326334E-3</v>
      </c>
      <c r="U290" s="93">
        <v>3.4146480069322151E-4</v>
      </c>
    </row>
    <row r="291" spans="2:21">
      <c r="B291" s="87" t="s">
        <v>726</v>
      </c>
      <c r="C291" s="89" t="s">
        <v>727</v>
      </c>
      <c r="D291" s="90" t="s">
        <v>28</v>
      </c>
      <c r="E291" s="90" t="s">
        <v>649</v>
      </c>
      <c r="F291" s="89"/>
      <c r="G291" s="90" t="s">
        <v>728</v>
      </c>
      <c r="H291" s="89" t="s">
        <v>654</v>
      </c>
      <c r="I291" s="89" t="s">
        <v>651</v>
      </c>
      <c r="J291" s="103"/>
      <c r="K291" s="92">
        <v>7.3200000040809394</v>
      </c>
      <c r="L291" s="90" t="s">
        <v>120</v>
      </c>
      <c r="M291" s="91">
        <v>5.5E-2</v>
      </c>
      <c r="N291" s="91">
        <v>5.7800000029822246E-2</v>
      </c>
      <c r="O291" s="92">
        <v>171.80000000000004</v>
      </c>
      <c r="P291" s="104">
        <v>100.22783</v>
      </c>
      <c r="Q291" s="92"/>
      <c r="R291" s="92">
        <v>0.63710824500000007</v>
      </c>
      <c r="S291" s="93">
        <v>1.5618181818181821E-7</v>
      </c>
      <c r="T291" s="93">
        <v>3.514653506025014E-3</v>
      </c>
      <c r="U291" s="93">
        <v>9.0294747485537927E-4</v>
      </c>
    </row>
    <row r="292" spans="2:21">
      <c r="B292" s="87" t="s">
        <v>729</v>
      </c>
      <c r="C292" s="89" t="s">
        <v>730</v>
      </c>
      <c r="D292" s="90" t="s">
        <v>28</v>
      </c>
      <c r="E292" s="90" t="s">
        <v>649</v>
      </c>
      <c r="F292" s="89"/>
      <c r="G292" s="90" t="s">
        <v>695</v>
      </c>
      <c r="H292" s="89" t="s">
        <v>654</v>
      </c>
      <c r="I292" s="89" t="s">
        <v>651</v>
      </c>
      <c r="J292" s="103"/>
      <c r="K292" s="92">
        <v>4.3499999970041952</v>
      </c>
      <c r="L292" s="90" t="s">
        <v>122</v>
      </c>
      <c r="M292" s="91">
        <v>4.1250000000000002E-2</v>
      </c>
      <c r="N292" s="91">
        <v>5.4499999970041957E-2</v>
      </c>
      <c r="O292" s="92">
        <v>127.56150000000001</v>
      </c>
      <c r="P292" s="104">
        <v>97.677419999999998</v>
      </c>
      <c r="Q292" s="92"/>
      <c r="R292" s="92">
        <v>0.50070023000000008</v>
      </c>
      <c r="S292" s="93">
        <v>1.275615E-7</v>
      </c>
      <c r="T292" s="93">
        <v>2.7621488697529427E-3</v>
      </c>
      <c r="U292" s="93">
        <v>7.0962197065587752E-4</v>
      </c>
    </row>
    <row r="293" spans="2:21">
      <c r="B293" s="87" t="s">
        <v>731</v>
      </c>
      <c r="C293" s="89" t="s">
        <v>732</v>
      </c>
      <c r="D293" s="90" t="s">
        <v>28</v>
      </c>
      <c r="E293" s="90" t="s">
        <v>649</v>
      </c>
      <c r="F293" s="89"/>
      <c r="G293" s="90" t="s">
        <v>733</v>
      </c>
      <c r="H293" s="89" t="s">
        <v>654</v>
      </c>
      <c r="I293" s="89" t="s">
        <v>651</v>
      </c>
      <c r="J293" s="103"/>
      <c r="K293" s="92">
        <v>6.9499999971927533</v>
      </c>
      <c r="L293" s="90" t="s">
        <v>120</v>
      </c>
      <c r="M293" s="91">
        <v>6.7979999999999999E-2</v>
      </c>
      <c r="N293" s="91">
        <v>6.79999999770316E-2</v>
      </c>
      <c r="O293" s="92">
        <v>206.16000000000003</v>
      </c>
      <c r="P293" s="104">
        <v>102.73909999999999</v>
      </c>
      <c r="Q293" s="92"/>
      <c r="R293" s="92">
        <v>0.78368563600000007</v>
      </c>
      <c r="S293" s="93">
        <v>2.0616000000000001E-7</v>
      </c>
      <c r="T293" s="93">
        <v>4.3232582372071532E-3</v>
      </c>
      <c r="U293" s="93">
        <v>1.1106856200026605E-3</v>
      </c>
    </row>
    <row r="294" spans="2:21">
      <c r="B294" s="87" t="s">
        <v>734</v>
      </c>
      <c r="C294" s="89" t="s">
        <v>735</v>
      </c>
      <c r="D294" s="90" t="s">
        <v>28</v>
      </c>
      <c r="E294" s="90" t="s">
        <v>649</v>
      </c>
      <c r="F294" s="89"/>
      <c r="G294" s="90" t="s">
        <v>683</v>
      </c>
      <c r="H294" s="89" t="s">
        <v>654</v>
      </c>
      <c r="I294" s="89" t="s">
        <v>296</v>
      </c>
      <c r="J294" s="103"/>
      <c r="K294" s="92">
        <v>6.8299999917445424</v>
      </c>
      <c r="L294" s="90" t="s">
        <v>120</v>
      </c>
      <c r="M294" s="91">
        <v>0.06</v>
      </c>
      <c r="N294" s="91">
        <v>6.629999990709376E-2</v>
      </c>
      <c r="O294" s="92">
        <v>107.37500000000001</v>
      </c>
      <c r="P294" s="104">
        <v>97.262330000000006</v>
      </c>
      <c r="Q294" s="92"/>
      <c r="R294" s="92">
        <v>0.38641109300000004</v>
      </c>
      <c r="S294" s="93">
        <v>8.9479166666666675E-8</v>
      </c>
      <c r="T294" s="93">
        <v>2.1316646165510035E-3</v>
      </c>
      <c r="U294" s="93">
        <v>5.4764464817192425E-4</v>
      </c>
    </row>
    <row r="295" spans="2:21">
      <c r="B295" s="87" t="s">
        <v>736</v>
      </c>
      <c r="C295" s="89" t="s">
        <v>737</v>
      </c>
      <c r="D295" s="90" t="s">
        <v>28</v>
      </c>
      <c r="E295" s="90" t="s">
        <v>649</v>
      </c>
      <c r="F295" s="89"/>
      <c r="G295" s="90" t="s">
        <v>738</v>
      </c>
      <c r="H295" s="89" t="s">
        <v>654</v>
      </c>
      <c r="I295" s="89" t="s">
        <v>296</v>
      </c>
      <c r="J295" s="103"/>
      <c r="K295" s="92">
        <v>6.8399999812509851</v>
      </c>
      <c r="L295" s="90" t="s">
        <v>120</v>
      </c>
      <c r="M295" s="91">
        <v>6.3750000000000001E-2</v>
      </c>
      <c r="N295" s="91">
        <v>6.0299999859382399E-2</v>
      </c>
      <c r="O295" s="92">
        <v>36.078000000000003</v>
      </c>
      <c r="P295" s="104">
        <v>103.8845</v>
      </c>
      <c r="Q295" s="92"/>
      <c r="R295" s="92">
        <v>0.13867396500000004</v>
      </c>
      <c r="S295" s="93">
        <v>5.1540000000000004E-8</v>
      </c>
      <c r="T295" s="93">
        <v>7.650049125979215E-4</v>
      </c>
      <c r="U295" s="93">
        <v>1.9653694251741048E-4</v>
      </c>
    </row>
    <row r="296" spans="2:21">
      <c r="B296" s="87" t="s">
        <v>739</v>
      </c>
      <c r="C296" s="89" t="s">
        <v>740</v>
      </c>
      <c r="D296" s="90" t="s">
        <v>28</v>
      </c>
      <c r="E296" s="90" t="s">
        <v>649</v>
      </c>
      <c r="F296" s="89"/>
      <c r="G296" s="90" t="s">
        <v>695</v>
      </c>
      <c r="H296" s="89" t="s">
        <v>654</v>
      </c>
      <c r="I296" s="89" t="s">
        <v>651</v>
      </c>
      <c r="J296" s="103"/>
      <c r="K296" s="92">
        <v>3.6400000059787185</v>
      </c>
      <c r="L296" s="90" t="s">
        <v>120</v>
      </c>
      <c r="M296" s="91">
        <v>8.1250000000000003E-2</v>
      </c>
      <c r="N296" s="91">
        <v>7.5400000093341218E-2</v>
      </c>
      <c r="O296" s="92">
        <v>85.90000000000002</v>
      </c>
      <c r="P296" s="104">
        <v>103.14617</v>
      </c>
      <c r="Q296" s="92"/>
      <c r="R296" s="92">
        <v>0.32782946100000004</v>
      </c>
      <c r="S296" s="93">
        <v>4.90857142857143E-8</v>
      </c>
      <c r="T296" s="93">
        <v>1.808494825682158E-3</v>
      </c>
      <c r="U296" s="93">
        <v>4.6461929556907566E-4</v>
      </c>
    </row>
    <row r="297" spans="2:21">
      <c r="B297" s="87" t="s">
        <v>741</v>
      </c>
      <c r="C297" s="89" t="s">
        <v>742</v>
      </c>
      <c r="D297" s="90" t="s">
        <v>28</v>
      </c>
      <c r="E297" s="90" t="s">
        <v>649</v>
      </c>
      <c r="F297" s="89"/>
      <c r="G297" s="90" t="s">
        <v>695</v>
      </c>
      <c r="H297" s="89" t="s">
        <v>661</v>
      </c>
      <c r="I297" s="89" t="s">
        <v>651</v>
      </c>
      <c r="J297" s="103"/>
      <c r="K297" s="92">
        <v>4.3800000012075646</v>
      </c>
      <c r="L297" s="90" t="s">
        <v>122</v>
      </c>
      <c r="M297" s="91">
        <v>7.2499999999999995E-2</v>
      </c>
      <c r="N297" s="91">
        <v>7.3100000018439845E-2</v>
      </c>
      <c r="O297" s="92">
        <v>153.33150000000003</v>
      </c>
      <c r="P297" s="104">
        <v>99.454909999999998</v>
      </c>
      <c r="Q297" s="92"/>
      <c r="R297" s="92">
        <v>0.612803977</v>
      </c>
      <c r="S297" s="93">
        <v>1.2266520000000003E-7</v>
      </c>
      <c r="T297" s="93">
        <v>3.3805772616694383E-3</v>
      </c>
      <c r="U297" s="93">
        <v>8.6850202921716054E-4</v>
      </c>
    </row>
    <row r="298" spans="2:21">
      <c r="B298" s="87" t="s">
        <v>743</v>
      </c>
      <c r="C298" s="89" t="s">
        <v>744</v>
      </c>
      <c r="D298" s="90" t="s">
        <v>28</v>
      </c>
      <c r="E298" s="90" t="s">
        <v>649</v>
      </c>
      <c r="F298" s="89"/>
      <c r="G298" s="90" t="s">
        <v>695</v>
      </c>
      <c r="H298" s="89" t="s">
        <v>661</v>
      </c>
      <c r="I298" s="89" t="s">
        <v>651</v>
      </c>
      <c r="J298" s="103"/>
      <c r="K298" s="92">
        <v>7.2899999998737135</v>
      </c>
      <c r="L298" s="90" t="s">
        <v>120</v>
      </c>
      <c r="M298" s="91">
        <v>7.1190000000000003E-2</v>
      </c>
      <c r="N298" s="91">
        <v>7.1400000011365761E-2</v>
      </c>
      <c r="O298" s="92">
        <v>85.90000000000002</v>
      </c>
      <c r="P298" s="104">
        <v>99.657330000000002</v>
      </c>
      <c r="Q298" s="92"/>
      <c r="R298" s="92">
        <v>0.31674087600000006</v>
      </c>
      <c r="S298" s="93">
        <v>5.7266666666666683E-8</v>
      </c>
      <c r="T298" s="93">
        <v>1.7473238481395485E-3</v>
      </c>
      <c r="U298" s="93">
        <v>4.4890389727679768E-4</v>
      </c>
    </row>
    <row r="299" spans="2:21">
      <c r="B299" s="87" t="s">
        <v>745</v>
      </c>
      <c r="C299" s="89" t="s">
        <v>746</v>
      </c>
      <c r="D299" s="90" t="s">
        <v>28</v>
      </c>
      <c r="E299" s="90" t="s">
        <v>649</v>
      </c>
      <c r="F299" s="89"/>
      <c r="G299" s="90" t="s">
        <v>733</v>
      </c>
      <c r="H299" s="89" t="s">
        <v>661</v>
      </c>
      <c r="I299" s="89" t="s">
        <v>651</v>
      </c>
      <c r="J299" s="103"/>
      <c r="K299" s="92">
        <v>3.3000000005818348</v>
      </c>
      <c r="L299" s="90" t="s">
        <v>120</v>
      </c>
      <c r="M299" s="91">
        <v>2.6249999999999999E-2</v>
      </c>
      <c r="N299" s="91">
        <v>7.4999999999999997E-2</v>
      </c>
      <c r="O299" s="92">
        <v>108.89972500000002</v>
      </c>
      <c r="P299" s="104">
        <v>85.310379999999995</v>
      </c>
      <c r="Q299" s="92"/>
      <c r="R299" s="92">
        <v>0.34374022600000004</v>
      </c>
      <c r="S299" s="93">
        <v>8.7704029160656648E-8</v>
      </c>
      <c r="T299" s="93">
        <v>1.8962677063969415E-3</v>
      </c>
      <c r="U299" s="93">
        <v>4.8716897247643907E-4</v>
      </c>
    </row>
    <row r="300" spans="2:21">
      <c r="B300" s="87" t="s">
        <v>747</v>
      </c>
      <c r="C300" s="89" t="s">
        <v>748</v>
      </c>
      <c r="D300" s="90" t="s">
        <v>28</v>
      </c>
      <c r="E300" s="90" t="s">
        <v>649</v>
      </c>
      <c r="F300" s="89"/>
      <c r="G300" s="90" t="s">
        <v>733</v>
      </c>
      <c r="H300" s="89" t="s">
        <v>661</v>
      </c>
      <c r="I300" s="89" t="s">
        <v>651</v>
      </c>
      <c r="J300" s="103"/>
      <c r="K300" s="92">
        <v>2.0700000001861274</v>
      </c>
      <c r="L300" s="90" t="s">
        <v>120</v>
      </c>
      <c r="M300" s="91">
        <v>7.0499999999999993E-2</v>
      </c>
      <c r="N300" s="91">
        <v>7.070000006390384E-2</v>
      </c>
      <c r="O300" s="92">
        <v>42.95000000000001</v>
      </c>
      <c r="P300" s="104">
        <v>101.42507999999999</v>
      </c>
      <c r="Q300" s="92"/>
      <c r="R300" s="92">
        <v>0.16117967100000005</v>
      </c>
      <c r="S300" s="93">
        <v>5.4106691593117689E-8</v>
      </c>
      <c r="T300" s="93">
        <v>8.8915926018208783E-4</v>
      </c>
      <c r="U300" s="93">
        <v>2.2843335974638161E-4</v>
      </c>
    </row>
    <row r="301" spans="2:21">
      <c r="B301" s="87" t="s">
        <v>749</v>
      </c>
      <c r="C301" s="89" t="s">
        <v>750</v>
      </c>
      <c r="D301" s="90" t="s">
        <v>28</v>
      </c>
      <c r="E301" s="90" t="s">
        <v>649</v>
      </c>
      <c r="F301" s="89"/>
      <c r="G301" s="90" t="s">
        <v>751</v>
      </c>
      <c r="H301" s="89" t="s">
        <v>661</v>
      </c>
      <c r="I301" s="89" t="s">
        <v>651</v>
      </c>
      <c r="J301" s="103"/>
      <c r="K301" s="92">
        <v>5.3400000009085744</v>
      </c>
      <c r="L301" s="90" t="s">
        <v>120</v>
      </c>
      <c r="M301" s="91">
        <v>0.04</v>
      </c>
      <c r="N301" s="91">
        <v>6.0100000013628613E-2</v>
      </c>
      <c r="O301" s="92">
        <v>117.03875000000002</v>
      </c>
      <c r="P301" s="104">
        <v>91.497889999999998</v>
      </c>
      <c r="Q301" s="92"/>
      <c r="R301" s="92">
        <v>0.39622554599999998</v>
      </c>
      <c r="S301" s="93">
        <v>2.3407750000000005E-7</v>
      </c>
      <c r="T301" s="93">
        <v>2.1858067531767308E-3</v>
      </c>
      <c r="U301" s="93">
        <v>5.6155427125871506E-4</v>
      </c>
    </row>
    <row r="302" spans="2:21">
      <c r="B302" s="87" t="s">
        <v>752</v>
      </c>
      <c r="C302" s="89" t="s">
        <v>753</v>
      </c>
      <c r="D302" s="90" t="s">
        <v>28</v>
      </c>
      <c r="E302" s="90" t="s">
        <v>649</v>
      </c>
      <c r="F302" s="89"/>
      <c r="G302" s="90" t="s">
        <v>667</v>
      </c>
      <c r="H302" s="89" t="s">
        <v>661</v>
      </c>
      <c r="I302" s="89" t="s">
        <v>296</v>
      </c>
      <c r="J302" s="103"/>
      <c r="K302" s="92">
        <v>3.5400000097199023</v>
      </c>
      <c r="L302" s="90" t="s">
        <v>120</v>
      </c>
      <c r="M302" s="91">
        <v>5.5E-2</v>
      </c>
      <c r="N302" s="91">
        <v>8.840000020629997E-2</v>
      </c>
      <c r="O302" s="92">
        <v>30.065000000000005</v>
      </c>
      <c r="P302" s="104">
        <v>90.636110000000002</v>
      </c>
      <c r="Q302" s="92"/>
      <c r="R302" s="92">
        <v>0.10082406300000001</v>
      </c>
      <c r="S302" s="93">
        <v>3.0065000000000005E-8</v>
      </c>
      <c r="T302" s="93">
        <v>5.5620320298105212E-4</v>
      </c>
      <c r="U302" s="93">
        <v>1.4289382346717184E-4</v>
      </c>
    </row>
    <row r="303" spans="2:21">
      <c r="B303" s="87" t="s">
        <v>754</v>
      </c>
      <c r="C303" s="89" t="s">
        <v>755</v>
      </c>
      <c r="D303" s="90" t="s">
        <v>28</v>
      </c>
      <c r="E303" s="90" t="s">
        <v>649</v>
      </c>
      <c r="F303" s="89"/>
      <c r="G303" s="90" t="s">
        <v>667</v>
      </c>
      <c r="H303" s="89" t="s">
        <v>661</v>
      </c>
      <c r="I303" s="89" t="s">
        <v>296</v>
      </c>
      <c r="J303" s="103"/>
      <c r="K303" s="92">
        <v>3.1300000000919774</v>
      </c>
      <c r="L303" s="90" t="s">
        <v>120</v>
      </c>
      <c r="M303" s="91">
        <v>0.06</v>
      </c>
      <c r="N303" s="91">
        <v>8.1999999975472609E-2</v>
      </c>
      <c r="O303" s="92">
        <v>92.38545000000002</v>
      </c>
      <c r="P303" s="104">
        <v>95.418670000000006</v>
      </c>
      <c r="Q303" s="92"/>
      <c r="R303" s="92">
        <v>0.32616596900000006</v>
      </c>
      <c r="S303" s="93">
        <v>1.2318060000000003E-7</v>
      </c>
      <c r="T303" s="93">
        <v>1.7993180522909353E-3</v>
      </c>
      <c r="U303" s="93">
        <v>4.6226169635005737E-4</v>
      </c>
    </row>
    <row r="304" spans="2:21">
      <c r="B304" s="87" t="s">
        <v>756</v>
      </c>
      <c r="C304" s="89" t="s">
        <v>757</v>
      </c>
      <c r="D304" s="90" t="s">
        <v>28</v>
      </c>
      <c r="E304" s="90" t="s">
        <v>649</v>
      </c>
      <c r="F304" s="89"/>
      <c r="G304" s="90" t="s">
        <v>758</v>
      </c>
      <c r="H304" s="89" t="s">
        <v>661</v>
      </c>
      <c r="I304" s="89" t="s">
        <v>296</v>
      </c>
      <c r="J304" s="103"/>
      <c r="K304" s="92">
        <v>6.1400000021823784</v>
      </c>
      <c r="L304" s="90" t="s">
        <v>122</v>
      </c>
      <c r="M304" s="91">
        <v>6.6250000000000003E-2</v>
      </c>
      <c r="N304" s="91">
        <v>6.4800000012870437E-2</v>
      </c>
      <c r="O304" s="92">
        <v>171.80000000000004</v>
      </c>
      <c r="P304" s="104">
        <v>103.53986</v>
      </c>
      <c r="Q304" s="92"/>
      <c r="R304" s="92">
        <v>0.71481674600000011</v>
      </c>
      <c r="S304" s="93">
        <v>2.2906666666666673E-7</v>
      </c>
      <c r="T304" s="93">
        <v>3.9433380468876086E-3</v>
      </c>
      <c r="U304" s="93">
        <v>1.0130805571116712E-3</v>
      </c>
    </row>
    <row r="305" spans="2:21">
      <c r="B305" s="87" t="s">
        <v>759</v>
      </c>
      <c r="C305" s="89" t="s">
        <v>760</v>
      </c>
      <c r="D305" s="90" t="s">
        <v>28</v>
      </c>
      <c r="E305" s="90" t="s">
        <v>649</v>
      </c>
      <c r="F305" s="89"/>
      <c r="G305" s="90" t="s">
        <v>761</v>
      </c>
      <c r="H305" s="89" t="s">
        <v>661</v>
      </c>
      <c r="I305" s="89" t="s">
        <v>296</v>
      </c>
      <c r="J305" s="103"/>
      <c r="K305" s="92">
        <v>5.8600000010724713</v>
      </c>
      <c r="L305" s="90" t="s">
        <v>120</v>
      </c>
      <c r="M305" s="91">
        <v>3.2500000000000001E-2</v>
      </c>
      <c r="N305" s="91">
        <v>5.6299999987487824E-2</v>
      </c>
      <c r="O305" s="92">
        <v>85.90000000000002</v>
      </c>
      <c r="P305" s="104">
        <v>88.011750000000006</v>
      </c>
      <c r="Q305" s="92"/>
      <c r="R305" s="92">
        <v>0.27972774500000008</v>
      </c>
      <c r="S305" s="93">
        <v>6.8743097680820774E-8</v>
      </c>
      <c r="T305" s="93">
        <v>1.5431382459925962E-3</v>
      </c>
      <c r="U305" s="93">
        <v>3.9644669956317942E-4</v>
      </c>
    </row>
    <row r="306" spans="2:21">
      <c r="B306" s="87" t="s">
        <v>762</v>
      </c>
      <c r="C306" s="89" t="s">
        <v>763</v>
      </c>
      <c r="D306" s="90" t="s">
        <v>28</v>
      </c>
      <c r="E306" s="90" t="s">
        <v>649</v>
      </c>
      <c r="F306" s="89"/>
      <c r="G306" s="90" t="s">
        <v>733</v>
      </c>
      <c r="H306" s="89" t="s">
        <v>661</v>
      </c>
      <c r="I306" s="89" t="s">
        <v>296</v>
      </c>
      <c r="J306" s="103"/>
      <c r="K306" s="92">
        <v>1.5400000004760408</v>
      </c>
      <c r="L306" s="90" t="s">
        <v>120</v>
      </c>
      <c r="M306" s="91">
        <v>4.2500000000000003E-2</v>
      </c>
      <c r="N306" s="91">
        <v>7.9299999991669312E-2</v>
      </c>
      <c r="O306" s="92">
        <v>94.49</v>
      </c>
      <c r="P306" s="104">
        <v>96.136560000000003</v>
      </c>
      <c r="Q306" s="92"/>
      <c r="R306" s="92">
        <v>0.33610589599999996</v>
      </c>
      <c r="S306" s="93">
        <v>1.9892631578947367E-7</v>
      </c>
      <c r="T306" s="93">
        <v>1.8541523752719264E-3</v>
      </c>
      <c r="U306" s="93">
        <v>4.7634914860849849E-4</v>
      </c>
    </row>
    <row r="307" spans="2:21">
      <c r="B307" s="87" t="s">
        <v>764</v>
      </c>
      <c r="C307" s="89" t="s">
        <v>765</v>
      </c>
      <c r="D307" s="90" t="s">
        <v>28</v>
      </c>
      <c r="E307" s="90" t="s">
        <v>649</v>
      </c>
      <c r="F307" s="89"/>
      <c r="G307" s="90" t="s">
        <v>733</v>
      </c>
      <c r="H307" s="89" t="s">
        <v>661</v>
      </c>
      <c r="I307" s="89" t="s">
        <v>296</v>
      </c>
      <c r="J307" s="103"/>
      <c r="K307" s="92">
        <v>4.8100000180722509</v>
      </c>
      <c r="L307" s="90" t="s">
        <v>120</v>
      </c>
      <c r="M307" s="91">
        <v>3.125E-2</v>
      </c>
      <c r="N307" s="91">
        <v>7.4300000235858185E-2</v>
      </c>
      <c r="O307" s="92">
        <v>42.95000000000001</v>
      </c>
      <c r="P307" s="104">
        <v>82.174080000000004</v>
      </c>
      <c r="Q307" s="92"/>
      <c r="R307" s="92">
        <v>0.13058694400000001</v>
      </c>
      <c r="S307" s="93">
        <v>5.7266666666666683E-8</v>
      </c>
      <c r="T307" s="93">
        <v>7.2039227897716519E-4</v>
      </c>
      <c r="U307" s="93">
        <v>1.8507553819819241E-4</v>
      </c>
    </row>
    <row r="308" spans="2:21">
      <c r="B308" s="87" t="s">
        <v>766</v>
      </c>
      <c r="C308" s="89" t="s">
        <v>767</v>
      </c>
      <c r="D308" s="90" t="s">
        <v>28</v>
      </c>
      <c r="E308" s="90" t="s">
        <v>649</v>
      </c>
      <c r="F308" s="89"/>
      <c r="G308" s="90" t="s">
        <v>738</v>
      </c>
      <c r="H308" s="89" t="s">
        <v>661</v>
      </c>
      <c r="I308" s="89" t="s">
        <v>296</v>
      </c>
      <c r="J308" s="103"/>
      <c r="K308" s="92">
        <v>6.9300000097913843</v>
      </c>
      <c r="L308" s="90" t="s">
        <v>120</v>
      </c>
      <c r="M308" s="91">
        <v>6.4000000000000001E-2</v>
      </c>
      <c r="N308" s="91">
        <v>6.1800000086312673E-2</v>
      </c>
      <c r="O308" s="92">
        <v>55.835000000000008</v>
      </c>
      <c r="P308" s="104">
        <v>104.31100000000001</v>
      </c>
      <c r="Q308" s="92"/>
      <c r="R308" s="92">
        <v>0.21549557300000002</v>
      </c>
      <c r="S308" s="93">
        <v>5.583500000000001E-8</v>
      </c>
      <c r="T308" s="93">
        <v>1.1887968443687609E-3</v>
      </c>
      <c r="U308" s="93">
        <v>3.0541306757513877E-4</v>
      </c>
    </row>
    <row r="309" spans="2:21">
      <c r="B309" s="87" t="s">
        <v>768</v>
      </c>
      <c r="C309" s="89" t="s">
        <v>769</v>
      </c>
      <c r="D309" s="90" t="s">
        <v>28</v>
      </c>
      <c r="E309" s="90" t="s">
        <v>649</v>
      </c>
      <c r="F309" s="89"/>
      <c r="G309" s="90" t="s">
        <v>738</v>
      </c>
      <c r="H309" s="89" t="s">
        <v>661</v>
      </c>
      <c r="I309" s="89" t="s">
        <v>651</v>
      </c>
      <c r="J309" s="103"/>
      <c r="K309" s="92">
        <v>4.4999999978604288</v>
      </c>
      <c r="L309" s="90" t="s">
        <v>122</v>
      </c>
      <c r="M309" s="91">
        <v>4.8750000000000002E-2</v>
      </c>
      <c r="N309" s="91">
        <v>5.5399999970901836E-2</v>
      </c>
      <c r="O309" s="92">
        <v>117.68300000000004</v>
      </c>
      <c r="P309" s="104">
        <v>98.831559999999996</v>
      </c>
      <c r="Q309" s="92"/>
      <c r="R309" s="92">
        <v>0.46738348400000013</v>
      </c>
      <c r="S309" s="93">
        <v>1.1768300000000004E-7</v>
      </c>
      <c r="T309" s="93">
        <v>2.5783546416022073E-3</v>
      </c>
      <c r="U309" s="93">
        <v>6.6240350831891939E-4</v>
      </c>
    </row>
    <row r="310" spans="2:21">
      <c r="B310" s="87" t="s">
        <v>770</v>
      </c>
      <c r="C310" s="89" t="s">
        <v>771</v>
      </c>
      <c r="D310" s="90" t="s">
        <v>28</v>
      </c>
      <c r="E310" s="90" t="s">
        <v>649</v>
      </c>
      <c r="F310" s="89"/>
      <c r="G310" s="90" t="s">
        <v>751</v>
      </c>
      <c r="H310" s="89" t="s">
        <v>661</v>
      </c>
      <c r="I310" s="89" t="s">
        <v>651</v>
      </c>
      <c r="J310" s="103"/>
      <c r="K310" s="92">
        <v>7.3099999929433661</v>
      </c>
      <c r="L310" s="90" t="s">
        <v>120</v>
      </c>
      <c r="M310" s="91">
        <v>5.9000000000000004E-2</v>
      </c>
      <c r="N310" s="91">
        <v>6.1499999952805945E-2</v>
      </c>
      <c r="O310" s="92">
        <v>120.26000000000002</v>
      </c>
      <c r="P310" s="104">
        <v>100.00211</v>
      </c>
      <c r="Q310" s="92"/>
      <c r="R310" s="92">
        <v>0.44497139400000008</v>
      </c>
      <c r="S310" s="93">
        <v>2.4052000000000004E-7</v>
      </c>
      <c r="T310" s="93">
        <v>2.4547167334224938E-3</v>
      </c>
      <c r="U310" s="93">
        <v>6.3063976922034357E-4</v>
      </c>
    </row>
    <row r="311" spans="2:21">
      <c r="B311" s="87" t="s">
        <v>772</v>
      </c>
      <c r="C311" s="89" t="s">
        <v>773</v>
      </c>
      <c r="D311" s="90" t="s">
        <v>28</v>
      </c>
      <c r="E311" s="90" t="s">
        <v>649</v>
      </c>
      <c r="F311" s="89"/>
      <c r="G311" s="90" t="s">
        <v>774</v>
      </c>
      <c r="H311" s="89" t="s">
        <v>661</v>
      </c>
      <c r="I311" s="89" t="s">
        <v>651</v>
      </c>
      <c r="J311" s="103"/>
      <c r="K311" s="92">
        <v>7.1100000140557782</v>
      </c>
      <c r="L311" s="90" t="s">
        <v>120</v>
      </c>
      <c r="M311" s="91">
        <v>3.15E-2</v>
      </c>
      <c r="N311" s="91">
        <v>7.1900000113864326E-2</v>
      </c>
      <c r="O311" s="92">
        <v>85.90000000000002</v>
      </c>
      <c r="P311" s="104">
        <v>75.436250000000001</v>
      </c>
      <c r="Q311" s="92"/>
      <c r="R311" s="92">
        <v>0.23975903300000001</v>
      </c>
      <c r="S311" s="93">
        <v>1.3248669349303716E-7</v>
      </c>
      <c r="T311" s="93">
        <v>1.3226479684541157E-3</v>
      </c>
      <c r="U311" s="93">
        <v>3.398006777029193E-4</v>
      </c>
    </row>
    <row r="312" spans="2:21">
      <c r="B312" s="87" t="s">
        <v>775</v>
      </c>
      <c r="C312" s="89" t="s">
        <v>776</v>
      </c>
      <c r="D312" s="90" t="s">
        <v>28</v>
      </c>
      <c r="E312" s="90" t="s">
        <v>649</v>
      </c>
      <c r="F312" s="89"/>
      <c r="G312" s="90" t="s">
        <v>777</v>
      </c>
      <c r="H312" s="89" t="s">
        <v>661</v>
      </c>
      <c r="I312" s="89" t="s">
        <v>296</v>
      </c>
      <c r="J312" s="103"/>
      <c r="K312" s="92">
        <v>7.3699999979741593</v>
      </c>
      <c r="L312" s="90" t="s">
        <v>120</v>
      </c>
      <c r="M312" s="91">
        <v>6.25E-2</v>
      </c>
      <c r="N312" s="91">
        <v>6.1999999984993781E-2</v>
      </c>
      <c r="O312" s="92">
        <v>107.37500000000001</v>
      </c>
      <c r="P312" s="104">
        <v>100.64100000000001</v>
      </c>
      <c r="Q312" s="92"/>
      <c r="R312" s="92">
        <v>0.39983411300000005</v>
      </c>
      <c r="S312" s="93">
        <v>1.7895833333333335E-7</v>
      </c>
      <c r="T312" s="93">
        <v>2.2057136728529571E-3</v>
      </c>
      <c r="U312" s="93">
        <v>5.6666854577339587E-4</v>
      </c>
    </row>
    <row r="313" spans="2:21">
      <c r="B313" s="87" t="s">
        <v>778</v>
      </c>
      <c r="C313" s="89" t="s">
        <v>779</v>
      </c>
      <c r="D313" s="90" t="s">
        <v>28</v>
      </c>
      <c r="E313" s="90" t="s">
        <v>649</v>
      </c>
      <c r="F313" s="89"/>
      <c r="G313" s="90" t="s">
        <v>728</v>
      </c>
      <c r="H313" s="89" t="s">
        <v>661</v>
      </c>
      <c r="I313" s="89" t="s">
        <v>296</v>
      </c>
      <c r="J313" s="103"/>
      <c r="K313" s="92">
        <v>7.0900000281463091</v>
      </c>
      <c r="L313" s="90" t="s">
        <v>120</v>
      </c>
      <c r="M313" s="91">
        <v>5.5999999999999994E-2</v>
      </c>
      <c r="N313" s="91">
        <v>5.7200000223141909E-2</v>
      </c>
      <c r="O313" s="92">
        <v>32.212500000000006</v>
      </c>
      <c r="P313" s="104">
        <v>99.265110000000007</v>
      </c>
      <c r="Q313" s="92"/>
      <c r="R313" s="92">
        <v>0.11831036300000002</v>
      </c>
      <c r="S313" s="93">
        <v>5.368750000000001E-8</v>
      </c>
      <c r="T313" s="93">
        <v>6.5266763596355916E-4</v>
      </c>
      <c r="U313" s="93">
        <v>1.6767644173255566E-4</v>
      </c>
    </row>
    <row r="314" spans="2:21">
      <c r="B314" s="87" t="s">
        <v>780</v>
      </c>
      <c r="C314" s="89" t="s">
        <v>781</v>
      </c>
      <c r="D314" s="90" t="s">
        <v>28</v>
      </c>
      <c r="E314" s="90" t="s">
        <v>649</v>
      </c>
      <c r="F314" s="89"/>
      <c r="G314" s="90" t="s">
        <v>721</v>
      </c>
      <c r="H314" s="89" t="s">
        <v>661</v>
      </c>
      <c r="I314" s="89" t="s">
        <v>296</v>
      </c>
      <c r="J314" s="103"/>
      <c r="K314" s="92">
        <v>4.5100000016667821</v>
      </c>
      <c r="L314" s="90" t="s">
        <v>120</v>
      </c>
      <c r="M314" s="91">
        <v>4.4999999999999998E-2</v>
      </c>
      <c r="N314" s="91">
        <v>6.2000000016667813E-2</v>
      </c>
      <c r="O314" s="92">
        <v>172.47431500000002</v>
      </c>
      <c r="P314" s="104">
        <v>94.014499999999998</v>
      </c>
      <c r="Q314" s="92"/>
      <c r="R314" s="92">
        <v>0.59995820000000011</v>
      </c>
      <c r="S314" s="93">
        <v>2.8745719166666669E-7</v>
      </c>
      <c r="T314" s="93">
        <v>3.3097126079391056E-3</v>
      </c>
      <c r="U314" s="93">
        <v>8.5029623452570241E-4</v>
      </c>
    </row>
    <row r="315" spans="2:21">
      <c r="B315" s="87" t="s">
        <v>782</v>
      </c>
      <c r="C315" s="89" t="s">
        <v>783</v>
      </c>
      <c r="D315" s="90" t="s">
        <v>28</v>
      </c>
      <c r="E315" s="90" t="s">
        <v>649</v>
      </c>
      <c r="F315" s="89"/>
      <c r="G315" s="90" t="s">
        <v>667</v>
      </c>
      <c r="H315" s="89" t="s">
        <v>661</v>
      </c>
      <c r="I315" s="89" t="s">
        <v>296</v>
      </c>
      <c r="J315" s="103"/>
      <c r="K315" s="92">
        <v>7.0399999889684004</v>
      </c>
      <c r="L315" s="90" t="s">
        <v>120</v>
      </c>
      <c r="M315" s="91">
        <v>0.04</v>
      </c>
      <c r="N315" s="91">
        <v>6.0299999905375511E-2</v>
      </c>
      <c r="O315" s="92">
        <v>64.425000000000011</v>
      </c>
      <c r="P315" s="104">
        <v>88.22533</v>
      </c>
      <c r="Q315" s="92"/>
      <c r="R315" s="92">
        <v>0.210304933</v>
      </c>
      <c r="S315" s="93">
        <v>6.4425000000000009E-8</v>
      </c>
      <c r="T315" s="93">
        <v>1.1601623050770684E-3</v>
      </c>
      <c r="U315" s="93">
        <v>2.9805658566226797E-4</v>
      </c>
    </row>
    <row r="316" spans="2:21">
      <c r="B316" s="87" t="s">
        <v>784</v>
      </c>
      <c r="C316" s="89" t="s">
        <v>785</v>
      </c>
      <c r="D316" s="90" t="s">
        <v>28</v>
      </c>
      <c r="E316" s="90" t="s">
        <v>649</v>
      </c>
      <c r="F316" s="89"/>
      <c r="G316" s="90" t="s">
        <v>667</v>
      </c>
      <c r="H316" s="89" t="s">
        <v>661</v>
      </c>
      <c r="I316" s="89" t="s">
        <v>296</v>
      </c>
      <c r="J316" s="103"/>
      <c r="K316" s="92">
        <v>3.1000000033583617</v>
      </c>
      <c r="L316" s="90" t="s">
        <v>120</v>
      </c>
      <c r="M316" s="91">
        <v>6.8750000000000006E-2</v>
      </c>
      <c r="N316" s="91">
        <v>6.2400000075803021E-2</v>
      </c>
      <c r="O316" s="92">
        <v>107.37500000000001</v>
      </c>
      <c r="P316" s="104">
        <v>104.92904</v>
      </c>
      <c r="Q316" s="92"/>
      <c r="R316" s="92">
        <v>0.41686996600000004</v>
      </c>
      <c r="S316" s="93">
        <v>1.5805921682118078E-7</v>
      </c>
      <c r="T316" s="93">
        <v>2.299693182527293E-3</v>
      </c>
      <c r="U316" s="93">
        <v>5.908127639169821E-4</v>
      </c>
    </row>
    <row r="317" spans="2:21">
      <c r="B317" s="87" t="s">
        <v>786</v>
      </c>
      <c r="C317" s="89" t="s">
        <v>787</v>
      </c>
      <c r="D317" s="90" t="s">
        <v>28</v>
      </c>
      <c r="E317" s="90" t="s">
        <v>649</v>
      </c>
      <c r="F317" s="89"/>
      <c r="G317" s="90" t="s">
        <v>695</v>
      </c>
      <c r="H317" s="89" t="s">
        <v>661</v>
      </c>
      <c r="I317" s="89" t="s">
        <v>651</v>
      </c>
      <c r="J317" s="103"/>
      <c r="K317" s="92">
        <v>3.9999999969869759</v>
      </c>
      <c r="L317" s="90" t="s">
        <v>123</v>
      </c>
      <c r="M317" s="91">
        <v>7.4160000000000004E-2</v>
      </c>
      <c r="N317" s="91">
        <v>8.1999999942752547E-2</v>
      </c>
      <c r="O317" s="92">
        <v>146.03000000000003</v>
      </c>
      <c r="P317" s="104">
        <v>97.320300000000003</v>
      </c>
      <c r="Q317" s="92"/>
      <c r="R317" s="92">
        <v>0.66378506400000015</v>
      </c>
      <c r="S317" s="93">
        <v>2.2466153846153851E-7</v>
      </c>
      <c r="T317" s="93">
        <v>3.6618180987983266E-3</v>
      </c>
      <c r="U317" s="93">
        <v>9.4075544005166095E-4</v>
      </c>
    </row>
    <row r="318" spans="2:21">
      <c r="B318" s="87" t="s">
        <v>788</v>
      </c>
      <c r="C318" s="89" t="s">
        <v>789</v>
      </c>
      <c r="D318" s="90" t="s">
        <v>28</v>
      </c>
      <c r="E318" s="90" t="s">
        <v>649</v>
      </c>
      <c r="F318" s="89"/>
      <c r="G318" s="90" t="s">
        <v>701</v>
      </c>
      <c r="H318" s="89" t="s">
        <v>790</v>
      </c>
      <c r="I318" s="89" t="s">
        <v>685</v>
      </c>
      <c r="J318" s="103"/>
      <c r="K318" s="92">
        <v>3.2600000061694168</v>
      </c>
      <c r="L318" s="90" t="s">
        <v>120</v>
      </c>
      <c r="M318" s="91">
        <v>4.7E-2</v>
      </c>
      <c r="N318" s="91">
        <v>7.7400000153518056E-2</v>
      </c>
      <c r="O318" s="92">
        <v>81.605000000000018</v>
      </c>
      <c r="P318" s="104">
        <v>92.334890000000001</v>
      </c>
      <c r="Q318" s="92"/>
      <c r="R318" s="92">
        <v>0.27879457800000007</v>
      </c>
      <c r="S318" s="93">
        <v>1.6455938697318012E-7</v>
      </c>
      <c r="T318" s="93">
        <v>1.5379903630480631E-3</v>
      </c>
      <c r="U318" s="93">
        <v>3.9512416011579183E-4</v>
      </c>
    </row>
    <row r="319" spans="2:21">
      <c r="B319" s="87" t="s">
        <v>791</v>
      </c>
      <c r="C319" s="89" t="s">
        <v>792</v>
      </c>
      <c r="D319" s="90" t="s">
        <v>28</v>
      </c>
      <c r="E319" s="90" t="s">
        <v>649</v>
      </c>
      <c r="F319" s="89"/>
      <c r="G319" s="90" t="s">
        <v>733</v>
      </c>
      <c r="H319" s="89" t="s">
        <v>661</v>
      </c>
      <c r="I319" s="89" t="s">
        <v>296</v>
      </c>
      <c r="J319" s="103"/>
      <c r="K319" s="92">
        <v>1.9499999983289911</v>
      </c>
      <c r="L319" s="90" t="s">
        <v>120</v>
      </c>
      <c r="M319" s="91">
        <v>3.7499999999999999E-2</v>
      </c>
      <c r="N319" s="91">
        <v>7.6600000153732764E-2</v>
      </c>
      <c r="O319" s="92">
        <v>25.770000000000003</v>
      </c>
      <c r="P319" s="104">
        <v>94.144829999999999</v>
      </c>
      <c r="Q319" s="92"/>
      <c r="R319" s="92">
        <v>8.9766157000000027E-2</v>
      </c>
      <c r="S319" s="93">
        <v>5.1540000000000004E-8</v>
      </c>
      <c r="T319" s="93">
        <v>4.9520146835086386E-4</v>
      </c>
      <c r="U319" s="93">
        <v>1.2722190526763869E-4</v>
      </c>
    </row>
    <row r="320" spans="2:21">
      <c r="B320" s="87" t="s">
        <v>793</v>
      </c>
      <c r="C320" s="89" t="s">
        <v>794</v>
      </c>
      <c r="D320" s="90" t="s">
        <v>28</v>
      </c>
      <c r="E320" s="90" t="s">
        <v>649</v>
      </c>
      <c r="F320" s="89"/>
      <c r="G320" s="90" t="s">
        <v>733</v>
      </c>
      <c r="H320" s="89" t="s">
        <v>661</v>
      </c>
      <c r="I320" s="89" t="s">
        <v>651</v>
      </c>
      <c r="J320" s="103"/>
      <c r="K320" s="92">
        <v>4.1600000025103059</v>
      </c>
      <c r="L320" s="90" t="s">
        <v>120</v>
      </c>
      <c r="M320" s="91">
        <v>7.9500000000000001E-2</v>
      </c>
      <c r="N320" s="91">
        <v>7.9000000062757647E-2</v>
      </c>
      <c r="O320" s="92">
        <v>38.655000000000001</v>
      </c>
      <c r="P320" s="104">
        <v>100.26942</v>
      </c>
      <c r="Q320" s="92"/>
      <c r="R320" s="92">
        <v>0.14340882900000002</v>
      </c>
      <c r="S320" s="93">
        <v>7.7310000000000009E-8</v>
      </c>
      <c r="T320" s="93">
        <v>7.9112513076924889E-4</v>
      </c>
      <c r="U320" s="93">
        <v>2.0324747173459809E-4</v>
      </c>
    </row>
    <row r="321" spans="2:21">
      <c r="B321" s="87" t="s">
        <v>795</v>
      </c>
      <c r="C321" s="89" t="s">
        <v>796</v>
      </c>
      <c r="D321" s="90" t="s">
        <v>28</v>
      </c>
      <c r="E321" s="90" t="s">
        <v>649</v>
      </c>
      <c r="F321" s="89"/>
      <c r="G321" s="90" t="s">
        <v>695</v>
      </c>
      <c r="H321" s="89" t="s">
        <v>790</v>
      </c>
      <c r="I321" s="89" t="s">
        <v>685</v>
      </c>
      <c r="J321" s="103"/>
      <c r="K321" s="92">
        <v>3.5400000021255655</v>
      </c>
      <c r="L321" s="90" t="s">
        <v>120</v>
      </c>
      <c r="M321" s="91">
        <v>6.8750000000000006E-2</v>
      </c>
      <c r="N321" s="91">
        <v>8.5600000072140373E-2</v>
      </c>
      <c r="O321" s="92">
        <v>89.335999999999999</v>
      </c>
      <c r="P321" s="104">
        <v>93.938000000000002</v>
      </c>
      <c r="Q321" s="92"/>
      <c r="R321" s="92">
        <v>0.31050567100000004</v>
      </c>
      <c r="S321" s="93">
        <v>1.78672E-7</v>
      </c>
      <c r="T321" s="93">
        <v>1.7129268908155466E-3</v>
      </c>
      <c r="U321" s="93">
        <v>4.4006699608435483E-4</v>
      </c>
    </row>
    <row r="322" spans="2:21">
      <c r="B322" s="87" t="s">
        <v>797</v>
      </c>
      <c r="C322" s="89" t="s">
        <v>798</v>
      </c>
      <c r="D322" s="90" t="s">
        <v>28</v>
      </c>
      <c r="E322" s="90" t="s">
        <v>649</v>
      </c>
      <c r="F322" s="89"/>
      <c r="G322" s="90" t="s">
        <v>683</v>
      </c>
      <c r="H322" s="89" t="s">
        <v>661</v>
      </c>
      <c r="I322" s="89" t="s">
        <v>296</v>
      </c>
      <c r="J322" s="103"/>
      <c r="K322" s="92">
        <v>1.9500000077033881</v>
      </c>
      <c r="L322" s="90" t="s">
        <v>120</v>
      </c>
      <c r="M322" s="91">
        <v>5.7500000000000002E-2</v>
      </c>
      <c r="N322" s="91">
        <v>7.5300000122520555E-2</v>
      </c>
      <c r="O322" s="92">
        <v>36.40012500000001</v>
      </c>
      <c r="P322" s="104">
        <v>101.20522</v>
      </c>
      <c r="Q322" s="92"/>
      <c r="R322" s="92">
        <v>0.13630366100000002</v>
      </c>
      <c r="S322" s="93">
        <v>5.2000178571428583E-8</v>
      </c>
      <c r="T322" s="93">
        <v>7.519289599174705E-4</v>
      </c>
      <c r="U322" s="93">
        <v>1.9317760754060506E-4</v>
      </c>
    </row>
    <row r="323" spans="2:21">
      <c r="B323" s="87" t="s">
        <v>799</v>
      </c>
      <c r="C323" s="89" t="s">
        <v>800</v>
      </c>
      <c r="D323" s="90" t="s">
        <v>28</v>
      </c>
      <c r="E323" s="90" t="s">
        <v>649</v>
      </c>
      <c r="F323" s="89"/>
      <c r="G323" s="90" t="s">
        <v>758</v>
      </c>
      <c r="H323" s="89" t="s">
        <v>661</v>
      </c>
      <c r="I323" s="89" t="s">
        <v>296</v>
      </c>
      <c r="J323" s="103"/>
      <c r="K323" s="92">
        <v>4.2000000031297988</v>
      </c>
      <c r="L323" s="90" t="s">
        <v>122</v>
      </c>
      <c r="M323" s="91">
        <v>0.04</v>
      </c>
      <c r="N323" s="91">
        <v>6.0100000038079221E-2</v>
      </c>
      <c r="O323" s="92">
        <v>103.08000000000001</v>
      </c>
      <c r="P323" s="104">
        <v>92.560670000000002</v>
      </c>
      <c r="Q323" s="92"/>
      <c r="R323" s="92">
        <v>0.38341125400000003</v>
      </c>
      <c r="S323" s="93">
        <v>1.0308000000000001E-7</v>
      </c>
      <c r="T323" s="93">
        <v>2.1151157887158516E-3</v>
      </c>
      <c r="U323" s="93">
        <v>5.4339309897085764E-4</v>
      </c>
    </row>
    <row r="324" spans="2:21">
      <c r="B324" s="87" t="s">
        <v>801</v>
      </c>
      <c r="C324" s="89" t="s">
        <v>802</v>
      </c>
      <c r="D324" s="90" t="s">
        <v>28</v>
      </c>
      <c r="E324" s="90" t="s">
        <v>649</v>
      </c>
      <c r="F324" s="89"/>
      <c r="G324" s="90" t="s">
        <v>803</v>
      </c>
      <c r="H324" s="89" t="s">
        <v>661</v>
      </c>
      <c r="I324" s="89" t="s">
        <v>651</v>
      </c>
      <c r="J324" s="103"/>
      <c r="K324" s="92">
        <v>4</v>
      </c>
      <c r="L324" s="90" t="s">
        <v>122</v>
      </c>
      <c r="M324" s="91">
        <v>4.6249999999999999E-2</v>
      </c>
      <c r="N324" s="91">
        <v>5.3799999997178237E-2</v>
      </c>
      <c r="O324" s="92">
        <v>88.047500000000014</v>
      </c>
      <c r="P324" s="104">
        <v>100.16128999999999</v>
      </c>
      <c r="Q324" s="92"/>
      <c r="R324" s="92">
        <v>0.35438954500000003</v>
      </c>
      <c r="S324" s="93">
        <v>1.4674583333333336E-7</v>
      </c>
      <c r="T324" s="93">
        <v>1.9550154414229239E-3</v>
      </c>
      <c r="U324" s="93">
        <v>5.0226181702121408E-4</v>
      </c>
    </row>
    <row r="325" spans="2:21">
      <c r="B325" s="87" t="s">
        <v>804</v>
      </c>
      <c r="C325" s="89" t="s">
        <v>805</v>
      </c>
      <c r="D325" s="90" t="s">
        <v>28</v>
      </c>
      <c r="E325" s="90" t="s">
        <v>649</v>
      </c>
      <c r="F325" s="89"/>
      <c r="G325" s="90" t="s">
        <v>667</v>
      </c>
      <c r="H325" s="89" t="s">
        <v>661</v>
      </c>
      <c r="I325" s="89" t="s">
        <v>296</v>
      </c>
      <c r="J325" s="103"/>
      <c r="K325" s="92">
        <v>3.319999998351725</v>
      </c>
      <c r="L325" s="90" t="s">
        <v>120</v>
      </c>
      <c r="M325" s="91">
        <v>5.2999999999999999E-2</v>
      </c>
      <c r="N325" s="91">
        <v>8.9299999931645058E-2</v>
      </c>
      <c r="O325" s="92">
        <v>124.34025000000001</v>
      </c>
      <c r="P325" s="104">
        <v>89.673829999999995</v>
      </c>
      <c r="Q325" s="92"/>
      <c r="R325" s="92">
        <v>0.41255247400000006</v>
      </c>
      <c r="S325" s="93">
        <v>8.2893500000000014E-8</v>
      </c>
      <c r="T325" s="93">
        <v>2.275875427045201E-3</v>
      </c>
      <c r="U325" s="93">
        <v>5.8469375897597989E-4</v>
      </c>
    </row>
    <row r="326" spans="2:21">
      <c r="B326" s="87" t="s">
        <v>806</v>
      </c>
      <c r="C326" s="89" t="s">
        <v>807</v>
      </c>
      <c r="D326" s="90" t="s">
        <v>28</v>
      </c>
      <c r="E326" s="90" t="s">
        <v>649</v>
      </c>
      <c r="F326" s="89"/>
      <c r="G326" s="90" t="s">
        <v>738</v>
      </c>
      <c r="H326" s="89" t="s">
        <v>661</v>
      </c>
      <c r="I326" s="89" t="s">
        <v>651</v>
      </c>
      <c r="J326" s="103"/>
      <c r="K326" s="92">
        <v>4.5300000064017905</v>
      </c>
      <c r="L326" s="90" t="s">
        <v>122</v>
      </c>
      <c r="M326" s="91">
        <v>4.6249999999999999E-2</v>
      </c>
      <c r="N326" s="91">
        <v>6.9700000104450266E-2</v>
      </c>
      <c r="O326" s="92">
        <v>82.034500000000008</v>
      </c>
      <c r="P326" s="104">
        <v>90.030910000000006</v>
      </c>
      <c r="Q326" s="92"/>
      <c r="R326" s="92">
        <v>0.29679197000000007</v>
      </c>
      <c r="S326" s="93">
        <v>5.4689666666666673E-8</v>
      </c>
      <c r="T326" s="93">
        <v>1.6372742718477468E-3</v>
      </c>
      <c r="U326" s="93">
        <v>4.2063112818270548E-4</v>
      </c>
    </row>
    <row r="327" spans="2:21">
      <c r="B327" s="87" t="s">
        <v>808</v>
      </c>
      <c r="C327" s="89" t="s">
        <v>809</v>
      </c>
      <c r="D327" s="90" t="s">
        <v>28</v>
      </c>
      <c r="E327" s="90" t="s">
        <v>649</v>
      </c>
      <c r="F327" s="89"/>
      <c r="G327" s="90" t="s">
        <v>810</v>
      </c>
      <c r="H327" s="89" t="s">
        <v>661</v>
      </c>
      <c r="I327" s="89" t="s">
        <v>296</v>
      </c>
      <c r="J327" s="103"/>
      <c r="K327" s="92">
        <v>7.1399999942379342</v>
      </c>
      <c r="L327" s="90" t="s">
        <v>120</v>
      </c>
      <c r="M327" s="91">
        <v>4.2790000000000002E-2</v>
      </c>
      <c r="N327" s="91">
        <v>5.9899999956433164E-2</v>
      </c>
      <c r="O327" s="92">
        <v>171.80000000000004</v>
      </c>
      <c r="P327" s="104">
        <v>89.55104</v>
      </c>
      <c r="Q327" s="92"/>
      <c r="R327" s="92">
        <v>0.569240152</v>
      </c>
      <c r="S327" s="93">
        <v>3.4440342430822628E-8</v>
      </c>
      <c r="T327" s="93">
        <v>3.140254284414435E-3</v>
      </c>
      <c r="U327" s="93">
        <v>8.0676080064650906E-4</v>
      </c>
    </row>
    <row r="328" spans="2:21">
      <c r="B328" s="87" t="s">
        <v>811</v>
      </c>
      <c r="C328" s="89" t="s">
        <v>812</v>
      </c>
      <c r="D328" s="90" t="s">
        <v>28</v>
      </c>
      <c r="E328" s="90" t="s">
        <v>649</v>
      </c>
      <c r="F328" s="89"/>
      <c r="G328" s="90" t="s">
        <v>721</v>
      </c>
      <c r="H328" s="89" t="s">
        <v>813</v>
      </c>
      <c r="I328" s="89" t="s">
        <v>296</v>
      </c>
      <c r="J328" s="103"/>
      <c r="K328" s="92">
        <v>1.8499999964225422</v>
      </c>
      <c r="L328" s="90" t="s">
        <v>120</v>
      </c>
      <c r="M328" s="91">
        <v>6.5000000000000002E-2</v>
      </c>
      <c r="N328" s="91">
        <v>8.2499999821127115E-2</v>
      </c>
      <c r="O328" s="92">
        <v>42.95000000000001</v>
      </c>
      <c r="P328" s="104">
        <v>96.743830000000003</v>
      </c>
      <c r="Q328" s="92"/>
      <c r="R328" s="92">
        <v>0.15374046300000002</v>
      </c>
      <c r="S328" s="93">
        <v>8.5900000000000021E-8</v>
      </c>
      <c r="T328" s="93">
        <v>8.4812033361906809E-4</v>
      </c>
      <c r="U328" s="93">
        <v>2.1789007431374064E-4</v>
      </c>
    </row>
    <row r="329" spans="2:21">
      <c r="B329" s="87" t="s">
        <v>814</v>
      </c>
      <c r="C329" s="89" t="s">
        <v>815</v>
      </c>
      <c r="D329" s="90" t="s">
        <v>28</v>
      </c>
      <c r="E329" s="90" t="s">
        <v>649</v>
      </c>
      <c r="F329" s="89"/>
      <c r="G329" s="90" t="s">
        <v>758</v>
      </c>
      <c r="H329" s="89" t="s">
        <v>813</v>
      </c>
      <c r="I329" s="89" t="s">
        <v>296</v>
      </c>
      <c r="J329" s="103"/>
      <c r="K329" s="92">
        <v>4.4800000043336103</v>
      </c>
      <c r="L329" s="90" t="s">
        <v>120</v>
      </c>
      <c r="M329" s="91">
        <v>4.1250000000000002E-2</v>
      </c>
      <c r="N329" s="91">
        <v>6.6500000064019252E-2</v>
      </c>
      <c r="O329" s="92">
        <v>153.76100000000002</v>
      </c>
      <c r="P329" s="104">
        <v>89.232879999999994</v>
      </c>
      <c r="Q329" s="92"/>
      <c r="R329" s="92">
        <v>0.50765983500000011</v>
      </c>
      <c r="S329" s="93">
        <v>3.8440250000000004E-7</v>
      </c>
      <c r="T329" s="93">
        <v>2.8005420318345281E-3</v>
      </c>
      <c r="U329" s="93">
        <v>7.1948553435962606E-4</v>
      </c>
    </row>
    <row r="330" spans="2:21">
      <c r="B330" s="87" t="s">
        <v>816</v>
      </c>
      <c r="C330" s="89" t="s">
        <v>817</v>
      </c>
      <c r="D330" s="90" t="s">
        <v>28</v>
      </c>
      <c r="E330" s="90" t="s">
        <v>649</v>
      </c>
      <c r="F330" s="89"/>
      <c r="G330" s="90" t="s">
        <v>818</v>
      </c>
      <c r="H330" s="89" t="s">
        <v>813</v>
      </c>
      <c r="I330" s="89" t="s">
        <v>651</v>
      </c>
      <c r="J330" s="103"/>
      <c r="K330" s="92">
        <v>4.0399999978156123</v>
      </c>
      <c r="L330" s="90" t="s">
        <v>122</v>
      </c>
      <c r="M330" s="91">
        <v>3.125E-2</v>
      </c>
      <c r="N330" s="91">
        <v>6.6599999945390301E-2</v>
      </c>
      <c r="O330" s="92">
        <v>128.85000000000002</v>
      </c>
      <c r="P330" s="104">
        <v>88.414180000000002</v>
      </c>
      <c r="Q330" s="92"/>
      <c r="R330" s="92">
        <v>0.45779422500000011</v>
      </c>
      <c r="S330" s="93">
        <v>1.7180000000000004E-7</v>
      </c>
      <c r="T330" s="93">
        <v>2.525454803891691E-3</v>
      </c>
      <c r="U330" s="93">
        <v>6.4881304348388309E-4</v>
      </c>
    </row>
    <row r="331" spans="2:21">
      <c r="B331" s="87" t="s">
        <v>819</v>
      </c>
      <c r="C331" s="89" t="s">
        <v>820</v>
      </c>
      <c r="D331" s="90" t="s">
        <v>28</v>
      </c>
      <c r="E331" s="90" t="s">
        <v>649</v>
      </c>
      <c r="F331" s="89"/>
      <c r="G331" s="90" t="s">
        <v>695</v>
      </c>
      <c r="H331" s="89" t="s">
        <v>821</v>
      </c>
      <c r="I331" s="89" t="s">
        <v>685</v>
      </c>
      <c r="J331" s="103"/>
      <c r="K331" s="92">
        <v>5.2499999965766007</v>
      </c>
      <c r="L331" s="90" t="s">
        <v>122</v>
      </c>
      <c r="M331" s="91">
        <v>6.8750000000000006E-2</v>
      </c>
      <c r="N331" s="91">
        <v>7.6399999941117527E-2</v>
      </c>
      <c r="O331" s="92">
        <v>75.592000000000013</v>
      </c>
      <c r="P331" s="104">
        <v>96.161820000000006</v>
      </c>
      <c r="Q331" s="92"/>
      <c r="R331" s="92">
        <v>0.29210734800000004</v>
      </c>
      <c r="S331" s="93">
        <v>7.5592000000000019E-8</v>
      </c>
      <c r="T331" s="93">
        <v>1.6114312172868974E-3</v>
      </c>
      <c r="U331" s="93">
        <v>4.1399180489855623E-4</v>
      </c>
    </row>
    <row r="332" spans="2:21">
      <c r="B332" s="87" t="s">
        <v>822</v>
      </c>
      <c r="C332" s="89" t="s">
        <v>823</v>
      </c>
      <c r="D332" s="90" t="s">
        <v>28</v>
      </c>
      <c r="E332" s="90" t="s">
        <v>649</v>
      </c>
      <c r="F332" s="89"/>
      <c r="G332" s="90" t="s">
        <v>695</v>
      </c>
      <c r="H332" s="89" t="s">
        <v>821</v>
      </c>
      <c r="I332" s="89" t="s">
        <v>685</v>
      </c>
      <c r="J332" s="103"/>
      <c r="K332" s="92">
        <v>4.8100000069389708</v>
      </c>
      <c r="L332" s="90" t="s">
        <v>120</v>
      </c>
      <c r="M332" s="91">
        <v>7.7499999999999999E-2</v>
      </c>
      <c r="N332" s="91">
        <v>8.4900000131069436E-2</v>
      </c>
      <c r="O332" s="92">
        <v>88.67886500000003</v>
      </c>
      <c r="P332" s="104">
        <v>98.824719999999999</v>
      </c>
      <c r="Q332" s="92"/>
      <c r="R332" s="92">
        <v>0.32425557500000007</v>
      </c>
      <c r="S332" s="93">
        <v>4.4339432500000018E-8</v>
      </c>
      <c r="T332" s="93">
        <v>1.7887792262395018E-3</v>
      </c>
      <c r="U332" s="93">
        <v>4.5955417301816445E-4</v>
      </c>
    </row>
    <row r="333" spans="2:21">
      <c r="B333" s="87" t="s">
        <v>824</v>
      </c>
      <c r="C333" s="89" t="s">
        <v>825</v>
      </c>
      <c r="D333" s="90" t="s">
        <v>28</v>
      </c>
      <c r="E333" s="90" t="s">
        <v>649</v>
      </c>
      <c r="F333" s="89"/>
      <c r="G333" s="90" t="s">
        <v>701</v>
      </c>
      <c r="H333" s="89" t="s">
        <v>813</v>
      </c>
      <c r="I333" s="89" t="s">
        <v>296</v>
      </c>
      <c r="J333" s="103"/>
      <c r="K333" s="92">
        <v>4.5699999975002061</v>
      </c>
      <c r="L333" s="90" t="s">
        <v>123</v>
      </c>
      <c r="M333" s="91">
        <v>8.3750000000000005E-2</v>
      </c>
      <c r="N333" s="91">
        <v>8.7499999966219016E-2</v>
      </c>
      <c r="O333" s="92">
        <v>128.85000000000002</v>
      </c>
      <c r="P333" s="104">
        <v>98.376450000000006</v>
      </c>
      <c r="Q333" s="92"/>
      <c r="R333" s="92">
        <v>0.59204886400000001</v>
      </c>
      <c r="S333" s="93">
        <v>1.8407142857142859E-7</v>
      </c>
      <c r="T333" s="93">
        <v>3.2660801864143611E-3</v>
      </c>
      <c r="U333" s="93">
        <v>8.3908665589439333E-4</v>
      </c>
    </row>
    <row r="334" spans="2:21">
      <c r="B334" s="87" t="s">
        <v>826</v>
      </c>
      <c r="C334" s="89" t="s">
        <v>827</v>
      </c>
      <c r="D334" s="90" t="s">
        <v>28</v>
      </c>
      <c r="E334" s="90" t="s">
        <v>649</v>
      </c>
      <c r="F334" s="89"/>
      <c r="G334" s="90" t="s">
        <v>728</v>
      </c>
      <c r="H334" s="89" t="s">
        <v>821</v>
      </c>
      <c r="I334" s="89" t="s">
        <v>685</v>
      </c>
      <c r="J334" s="103"/>
      <c r="K334" s="92">
        <v>5.0599999899846324</v>
      </c>
      <c r="L334" s="90" t="s">
        <v>120</v>
      </c>
      <c r="M334" s="91">
        <v>3.2500000000000001E-2</v>
      </c>
      <c r="N334" s="91">
        <v>6.119999989788253E-2</v>
      </c>
      <c r="O334" s="92">
        <v>63.127910000000014</v>
      </c>
      <c r="P334" s="104">
        <v>87.204750000000004</v>
      </c>
      <c r="Q334" s="92"/>
      <c r="R334" s="92">
        <v>0.20368698400000002</v>
      </c>
      <c r="S334" s="93">
        <v>9.0182728571428596E-8</v>
      </c>
      <c r="T334" s="93">
        <v>1.1236539129190848E-3</v>
      </c>
      <c r="U334" s="93">
        <v>2.8867723704267562E-4</v>
      </c>
    </row>
    <row r="335" spans="2:21">
      <c r="B335" s="87" t="s">
        <v>828</v>
      </c>
      <c r="C335" s="89" t="s">
        <v>829</v>
      </c>
      <c r="D335" s="90" t="s">
        <v>28</v>
      </c>
      <c r="E335" s="90" t="s">
        <v>649</v>
      </c>
      <c r="F335" s="89"/>
      <c r="G335" s="90" t="s">
        <v>667</v>
      </c>
      <c r="H335" s="89" t="s">
        <v>821</v>
      </c>
      <c r="I335" s="89" t="s">
        <v>685</v>
      </c>
      <c r="J335" s="103"/>
      <c r="K335" s="92">
        <v>7.3000000165669618</v>
      </c>
      <c r="L335" s="90" t="s">
        <v>120</v>
      </c>
      <c r="M335" s="91">
        <v>3.2500000000000001E-2</v>
      </c>
      <c r="N335" s="91">
        <v>5.8800000054219141E-2</v>
      </c>
      <c r="O335" s="92">
        <v>21.475000000000005</v>
      </c>
      <c r="P335" s="104">
        <v>83.56317</v>
      </c>
      <c r="Q335" s="92"/>
      <c r="R335" s="92">
        <v>6.6397203000000016E-2</v>
      </c>
      <c r="S335" s="93">
        <v>1.7969072277089375E-8</v>
      </c>
      <c r="T335" s="93">
        <v>3.6628495101990809E-4</v>
      </c>
      <c r="U335" s="93">
        <v>9.41020419321524E-5</v>
      </c>
    </row>
    <row r="336" spans="2:21">
      <c r="B336" s="87" t="s">
        <v>830</v>
      </c>
      <c r="C336" s="89" t="s">
        <v>831</v>
      </c>
      <c r="D336" s="90" t="s">
        <v>28</v>
      </c>
      <c r="E336" s="90" t="s">
        <v>649</v>
      </c>
      <c r="F336" s="89"/>
      <c r="G336" s="90" t="s">
        <v>667</v>
      </c>
      <c r="H336" s="89" t="s">
        <v>821</v>
      </c>
      <c r="I336" s="89" t="s">
        <v>685</v>
      </c>
      <c r="J336" s="103"/>
      <c r="K336" s="92">
        <v>5.400000005529245</v>
      </c>
      <c r="L336" s="90" t="s">
        <v>120</v>
      </c>
      <c r="M336" s="91">
        <v>4.4999999999999998E-2</v>
      </c>
      <c r="N336" s="91">
        <v>6.1400000060821712E-2</v>
      </c>
      <c r="O336" s="92">
        <v>116.39450000000001</v>
      </c>
      <c r="P336" s="104">
        <v>92.389499999999998</v>
      </c>
      <c r="Q336" s="92"/>
      <c r="R336" s="92">
        <v>0.39788429700000005</v>
      </c>
      <c r="S336" s="93">
        <v>7.7601506767117814E-8</v>
      </c>
      <c r="T336" s="93">
        <v>2.1949573725000967E-3</v>
      </c>
      <c r="U336" s="93">
        <v>5.6390515125221427E-4</v>
      </c>
    </row>
    <row r="337" spans="2:21">
      <c r="B337" s="87" t="s">
        <v>832</v>
      </c>
      <c r="C337" s="89" t="s">
        <v>833</v>
      </c>
      <c r="D337" s="90" t="s">
        <v>28</v>
      </c>
      <c r="E337" s="90" t="s">
        <v>649</v>
      </c>
      <c r="F337" s="89"/>
      <c r="G337" s="90" t="s">
        <v>733</v>
      </c>
      <c r="H337" s="89" t="s">
        <v>813</v>
      </c>
      <c r="I337" s="89" t="s">
        <v>651</v>
      </c>
      <c r="J337" s="103"/>
      <c r="K337" s="92"/>
      <c r="L337" s="90" t="s">
        <v>120</v>
      </c>
      <c r="M337" s="91">
        <v>6.5000000000000002E-2</v>
      </c>
      <c r="N337" s="91">
        <v>0.10369998658858241</v>
      </c>
      <c r="O337" s="92">
        <v>0.20186500000000002</v>
      </c>
      <c r="P337" s="104">
        <v>101.82693999999999</v>
      </c>
      <c r="Q337" s="92"/>
      <c r="R337" s="92">
        <v>7.6054600000000018E-4</v>
      </c>
      <c r="S337" s="93">
        <v>8.074600000000001E-11</v>
      </c>
      <c r="T337" s="93">
        <v>4.1956067691343415E-6</v>
      </c>
      <c r="U337" s="93">
        <v>1.0778907596955669E-6</v>
      </c>
    </row>
    <row r="338" spans="2:21">
      <c r="B338" s="87" t="s">
        <v>834</v>
      </c>
      <c r="C338" s="89" t="s">
        <v>835</v>
      </c>
      <c r="D338" s="90" t="s">
        <v>28</v>
      </c>
      <c r="E338" s="90" t="s">
        <v>649</v>
      </c>
      <c r="F338" s="89"/>
      <c r="G338" s="90" t="s">
        <v>836</v>
      </c>
      <c r="H338" s="89" t="s">
        <v>813</v>
      </c>
      <c r="I338" s="89" t="s">
        <v>296</v>
      </c>
      <c r="J338" s="103"/>
      <c r="K338" s="92">
        <v>4.329999999354432</v>
      </c>
      <c r="L338" s="90" t="s">
        <v>122</v>
      </c>
      <c r="M338" s="91">
        <v>6.1249999999999999E-2</v>
      </c>
      <c r="N338" s="91">
        <v>5.4599999992702271E-2</v>
      </c>
      <c r="O338" s="92">
        <v>85.90000000000002</v>
      </c>
      <c r="P338" s="104">
        <v>103.21163</v>
      </c>
      <c r="Q338" s="92"/>
      <c r="R338" s="92">
        <v>0.35627533100000003</v>
      </c>
      <c r="S338" s="93">
        <v>1.4316666666666671E-7</v>
      </c>
      <c r="T338" s="93">
        <v>1.9654185156705549E-3</v>
      </c>
      <c r="U338" s="93">
        <v>5.0493446444051975E-4</v>
      </c>
    </row>
    <row r="339" spans="2:21">
      <c r="B339" s="87" t="s">
        <v>837</v>
      </c>
      <c r="C339" s="89" t="s">
        <v>838</v>
      </c>
      <c r="D339" s="90" t="s">
        <v>28</v>
      </c>
      <c r="E339" s="90" t="s">
        <v>649</v>
      </c>
      <c r="F339" s="89"/>
      <c r="G339" s="90" t="s">
        <v>695</v>
      </c>
      <c r="H339" s="89" t="s">
        <v>821</v>
      </c>
      <c r="I339" s="89" t="s">
        <v>685</v>
      </c>
      <c r="J339" s="103"/>
      <c r="K339" s="92">
        <v>4.4199999951814775</v>
      </c>
      <c r="L339" s="90" t="s">
        <v>120</v>
      </c>
      <c r="M339" s="91">
        <v>7.4999999999999997E-2</v>
      </c>
      <c r="N339" s="91">
        <v>9.4099999862530398E-2</v>
      </c>
      <c r="O339" s="92">
        <v>103.08000000000001</v>
      </c>
      <c r="P339" s="104">
        <v>92.50367</v>
      </c>
      <c r="Q339" s="92"/>
      <c r="R339" s="92">
        <v>0.35280528500000008</v>
      </c>
      <c r="S339" s="93">
        <v>1.0308000000000001E-7</v>
      </c>
      <c r="T339" s="93">
        <v>1.9462757570644913E-3</v>
      </c>
      <c r="U339" s="93">
        <v>5.000165100773142E-4</v>
      </c>
    </row>
    <row r="340" spans="2:21">
      <c r="B340" s="87" t="s">
        <v>839</v>
      </c>
      <c r="C340" s="89" t="s">
        <v>840</v>
      </c>
      <c r="D340" s="90" t="s">
        <v>28</v>
      </c>
      <c r="E340" s="90" t="s">
        <v>649</v>
      </c>
      <c r="F340" s="89"/>
      <c r="G340" s="90" t="s">
        <v>777</v>
      </c>
      <c r="H340" s="89" t="s">
        <v>813</v>
      </c>
      <c r="I340" s="89" t="s">
        <v>296</v>
      </c>
      <c r="J340" s="103"/>
      <c r="K340" s="92">
        <v>5.1200000024654253</v>
      </c>
      <c r="L340" s="90" t="s">
        <v>120</v>
      </c>
      <c r="M340" s="91">
        <v>3.7499999999999999E-2</v>
      </c>
      <c r="N340" s="91">
        <v>6.3000000037929618E-2</v>
      </c>
      <c r="O340" s="92">
        <v>128.85000000000002</v>
      </c>
      <c r="P340" s="104">
        <v>88.482079999999996</v>
      </c>
      <c r="Q340" s="92"/>
      <c r="R340" s="92">
        <v>0.42183390800000009</v>
      </c>
      <c r="S340" s="93">
        <v>2.1475000000000004E-7</v>
      </c>
      <c r="T340" s="93">
        <v>2.3270771259794845E-3</v>
      </c>
      <c r="U340" s="93">
        <v>5.9784795602037201E-4</v>
      </c>
    </row>
    <row r="341" spans="2:21">
      <c r="B341" s="87" t="s">
        <v>841</v>
      </c>
      <c r="C341" s="89" t="s">
        <v>842</v>
      </c>
      <c r="D341" s="90" t="s">
        <v>28</v>
      </c>
      <c r="E341" s="90" t="s">
        <v>649</v>
      </c>
      <c r="F341" s="89"/>
      <c r="G341" s="90" t="s">
        <v>733</v>
      </c>
      <c r="H341" s="89" t="s">
        <v>821</v>
      </c>
      <c r="I341" s="89" t="s">
        <v>685</v>
      </c>
      <c r="J341" s="103"/>
      <c r="K341" s="92">
        <v>6.2100000063634777</v>
      </c>
      <c r="L341" s="90" t="s">
        <v>120</v>
      </c>
      <c r="M341" s="91">
        <v>3.6249999999999998E-2</v>
      </c>
      <c r="N341" s="91">
        <v>5.9400000046018364E-2</v>
      </c>
      <c r="O341" s="92">
        <v>171.80000000000004</v>
      </c>
      <c r="P341" s="104">
        <v>87.515259999999998</v>
      </c>
      <c r="Q341" s="92"/>
      <c r="R341" s="92">
        <v>0.5562995260000001</v>
      </c>
      <c r="S341" s="93">
        <v>1.9088888888888892E-7</v>
      </c>
      <c r="T341" s="93">
        <v>3.0688663893463715E-3</v>
      </c>
      <c r="U341" s="93">
        <v>7.8842058034415247E-4</v>
      </c>
    </row>
    <row r="342" spans="2:21">
      <c r="B342" s="87" t="s">
        <v>843</v>
      </c>
      <c r="C342" s="89" t="s">
        <v>844</v>
      </c>
      <c r="D342" s="90" t="s">
        <v>28</v>
      </c>
      <c r="E342" s="90" t="s">
        <v>649</v>
      </c>
      <c r="F342" s="89"/>
      <c r="G342" s="90" t="s">
        <v>810</v>
      </c>
      <c r="H342" s="89" t="s">
        <v>813</v>
      </c>
      <c r="I342" s="89" t="s">
        <v>651</v>
      </c>
      <c r="J342" s="103"/>
      <c r="K342" s="92">
        <v>6.8399999942302561</v>
      </c>
      <c r="L342" s="90" t="s">
        <v>120</v>
      </c>
      <c r="M342" s="91">
        <v>5.1249999999999997E-2</v>
      </c>
      <c r="N342" s="91">
        <v>6.3499999973346294E-2</v>
      </c>
      <c r="O342" s="92">
        <v>92.342500000000015</v>
      </c>
      <c r="P342" s="104">
        <v>93.337879999999998</v>
      </c>
      <c r="Q342" s="92"/>
      <c r="R342" s="92">
        <v>0.31890495100000005</v>
      </c>
      <c r="S342" s="93">
        <v>1.8468500000000004E-7</v>
      </c>
      <c r="T342" s="93">
        <v>1.7592621236927884E-3</v>
      </c>
      <c r="U342" s="93">
        <v>4.5197095232118442E-4</v>
      </c>
    </row>
    <row r="343" spans="2:21">
      <c r="B343" s="87" t="s">
        <v>845</v>
      </c>
      <c r="C343" s="89" t="s">
        <v>846</v>
      </c>
      <c r="D343" s="90" t="s">
        <v>28</v>
      </c>
      <c r="E343" s="90" t="s">
        <v>649</v>
      </c>
      <c r="F343" s="89"/>
      <c r="G343" s="90" t="s">
        <v>721</v>
      </c>
      <c r="H343" s="89" t="s">
        <v>813</v>
      </c>
      <c r="I343" s="89" t="s">
        <v>651</v>
      </c>
      <c r="J343" s="103"/>
      <c r="K343" s="92">
        <v>7.3100000013255437</v>
      </c>
      <c r="L343" s="90" t="s">
        <v>120</v>
      </c>
      <c r="M343" s="91">
        <v>6.4000000000000001E-2</v>
      </c>
      <c r="N343" s="91">
        <v>6.4400000018007414E-2</v>
      </c>
      <c r="O343" s="92">
        <v>107.37500000000001</v>
      </c>
      <c r="P343" s="104">
        <v>100.64133</v>
      </c>
      <c r="Q343" s="92"/>
      <c r="R343" s="92">
        <v>0.39983543700000007</v>
      </c>
      <c r="S343" s="93">
        <v>8.5900000000000008E-8</v>
      </c>
      <c r="T343" s="93">
        <v>2.2057209767942865E-3</v>
      </c>
      <c r="U343" s="93">
        <v>5.6667042222447947E-4</v>
      </c>
    </row>
    <row r="344" spans="2:21">
      <c r="B344" s="87" t="s">
        <v>847</v>
      </c>
      <c r="C344" s="89" t="s">
        <v>848</v>
      </c>
      <c r="D344" s="90" t="s">
        <v>28</v>
      </c>
      <c r="E344" s="90" t="s">
        <v>649</v>
      </c>
      <c r="F344" s="89"/>
      <c r="G344" s="90" t="s">
        <v>695</v>
      </c>
      <c r="H344" s="89" t="s">
        <v>821</v>
      </c>
      <c r="I344" s="89" t="s">
        <v>685</v>
      </c>
      <c r="J344" s="103"/>
      <c r="K344" s="92">
        <v>4.2299999952681127</v>
      </c>
      <c r="L344" s="90" t="s">
        <v>120</v>
      </c>
      <c r="M344" s="91">
        <v>7.6249999999999998E-2</v>
      </c>
      <c r="N344" s="91">
        <v>9.5499999910027514E-2</v>
      </c>
      <c r="O344" s="92">
        <v>128.85000000000002</v>
      </c>
      <c r="P344" s="104">
        <v>94.418930000000003</v>
      </c>
      <c r="Q344" s="92"/>
      <c r="R344" s="92">
        <v>0.45013753100000009</v>
      </c>
      <c r="S344" s="93">
        <v>2.5770000000000004E-7</v>
      </c>
      <c r="T344" s="93">
        <v>2.4832161001504438E-3</v>
      </c>
      <c r="U344" s="93">
        <v>6.3796152403283539E-4</v>
      </c>
    </row>
    <row r="345" spans="2:21">
      <c r="B345" s="87" t="s">
        <v>849</v>
      </c>
      <c r="C345" s="89" t="s">
        <v>850</v>
      </c>
      <c r="D345" s="90" t="s">
        <v>28</v>
      </c>
      <c r="E345" s="90" t="s">
        <v>649</v>
      </c>
      <c r="F345" s="89"/>
      <c r="G345" s="90" t="s">
        <v>803</v>
      </c>
      <c r="H345" s="89" t="s">
        <v>813</v>
      </c>
      <c r="I345" s="89" t="s">
        <v>296</v>
      </c>
      <c r="J345" s="103"/>
      <c r="K345" s="92">
        <v>6.4600000139727687</v>
      </c>
      <c r="L345" s="90" t="s">
        <v>120</v>
      </c>
      <c r="M345" s="91">
        <v>4.1250000000000002E-2</v>
      </c>
      <c r="N345" s="91">
        <v>7.7500000151877926E-2</v>
      </c>
      <c r="O345" s="92">
        <v>45.097499999999997</v>
      </c>
      <c r="P345" s="104">
        <v>78.91892</v>
      </c>
      <c r="Q345" s="92"/>
      <c r="R345" s="92">
        <v>0.13168469600000002</v>
      </c>
      <c r="S345" s="93">
        <v>4.5097499999999997E-8</v>
      </c>
      <c r="T345" s="93">
        <v>7.2644810692449626E-4</v>
      </c>
      <c r="U345" s="93">
        <v>1.8663133723893069E-4</v>
      </c>
    </row>
    <row r="346" spans="2:21">
      <c r="B346" s="87" t="s">
        <v>851</v>
      </c>
      <c r="C346" s="89" t="s">
        <v>852</v>
      </c>
      <c r="D346" s="90" t="s">
        <v>28</v>
      </c>
      <c r="E346" s="90" t="s">
        <v>649</v>
      </c>
      <c r="F346" s="89"/>
      <c r="G346" s="90" t="s">
        <v>803</v>
      </c>
      <c r="H346" s="89" t="s">
        <v>813</v>
      </c>
      <c r="I346" s="89" t="s">
        <v>296</v>
      </c>
      <c r="J346" s="103"/>
      <c r="K346" s="92">
        <v>0.95000000034262133</v>
      </c>
      <c r="L346" s="90" t="s">
        <v>120</v>
      </c>
      <c r="M346" s="91">
        <v>6.25E-2</v>
      </c>
      <c r="N346" s="91">
        <v>7.1700000020328863E-2</v>
      </c>
      <c r="O346" s="92">
        <v>114.65073000000001</v>
      </c>
      <c r="P346" s="104">
        <v>103.20442</v>
      </c>
      <c r="Q346" s="92"/>
      <c r="R346" s="92">
        <v>0.43780108300000004</v>
      </c>
      <c r="S346" s="93">
        <v>1.1747097312273052E-7</v>
      </c>
      <c r="T346" s="93">
        <v>2.4151611965208489E-3</v>
      </c>
      <c r="U346" s="93">
        <v>6.2047758051506671E-4</v>
      </c>
    </row>
    <row r="347" spans="2:21">
      <c r="B347" s="87" t="s">
        <v>853</v>
      </c>
      <c r="C347" s="89" t="s">
        <v>854</v>
      </c>
      <c r="D347" s="90" t="s">
        <v>28</v>
      </c>
      <c r="E347" s="90" t="s">
        <v>649</v>
      </c>
      <c r="F347" s="89"/>
      <c r="G347" s="90" t="s">
        <v>803</v>
      </c>
      <c r="H347" s="89" t="s">
        <v>813</v>
      </c>
      <c r="I347" s="89" t="s">
        <v>296</v>
      </c>
      <c r="J347" s="103"/>
      <c r="K347" s="92">
        <v>5.0500000045445006</v>
      </c>
      <c r="L347" s="90" t="s">
        <v>122</v>
      </c>
      <c r="M347" s="91">
        <v>6.5000000000000002E-2</v>
      </c>
      <c r="N347" s="91">
        <v>6.3700000077974051E-2</v>
      </c>
      <c r="O347" s="92">
        <v>51.540000000000006</v>
      </c>
      <c r="P347" s="104">
        <v>100.93205</v>
      </c>
      <c r="Q347" s="92"/>
      <c r="R347" s="92">
        <v>0.20904390100000003</v>
      </c>
      <c r="S347" s="93">
        <v>6.8720000000000009E-8</v>
      </c>
      <c r="T347" s="93">
        <v>1.153205731253401E-3</v>
      </c>
      <c r="U347" s="93">
        <v>2.9626937655133926E-4</v>
      </c>
    </row>
    <row r="348" spans="2:21">
      <c r="B348" s="87" t="s">
        <v>855</v>
      </c>
      <c r="C348" s="89" t="s">
        <v>856</v>
      </c>
      <c r="D348" s="90" t="s">
        <v>28</v>
      </c>
      <c r="E348" s="90" t="s">
        <v>649</v>
      </c>
      <c r="F348" s="89"/>
      <c r="G348" s="90" t="s">
        <v>721</v>
      </c>
      <c r="H348" s="89" t="s">
        <v>813</v>
      </c>
      <c r="I348" s="89" t="s">
        <v>651</v>
      </c>
      <c r="J348" s="103"/>
      <c r="K348" s="92">
        <v>2.7700000013147172</v>
      </c>
      <c r="L348" s="90" t="s">
        <v>122</v>
      </c>
      <c r="M348" s="91">
        <v>5.7500000000000002E-2</v>
      </c>
      <c r="N348" s="91">
        <v>5.5700000031928848E-2</v>
      </c>
      <c r="O348" s="92">
        <v>129.27950000000001</v>
      </c>
      <c r="P348" s="104">
        <v>102.48775000000001</v>
      </c>
      <c r="Q348" s="92"/>
      <c r="R348" s="92">
        <v>0.53243379000000013</v>
      </c>
      <c r="S348" s="93">
        <v>1.9889153846153848E-7</v>
      </c>
      <c r="T348" s="93">
        <v>2.937209338343575E-3</v>
      </c>
      <c r="U348" s="93">
        <v>7.5459664818523797E-4</v>
      </c>
    </row>
    <row r="349" spans="2:21">
      <c r="B349" s="87" t="s">
        <v>857</v>
      </c>
      <c r="C349" s="89" t="s">
        <v>858</v>
      </c>
      <c r="D349" s="90" t="s">
        <v>28</v>
      </c>
      <c r="E349" s="90" t="s">
        <v>649</v>
      </c>
      <c r="F349" s="89"/>
      <c r="G349" s="90" t="s">
        <v>721</v>
      </c>
      <c r="H349" s="89" t="s">
        <v>859</v>
      </c>
      <c r="I349" s="89" t="s">
        <v>685</v>
      </c>
      <c r="J349" s="103"/>
      <c r="K349" s="92">
        <v>6.4400000036657126</v>
      </c>
      <c r="L349" s="90" t="s">
        <v>120</v>
      </c>
      <c r="M349" s="91">
        <v>3.7499999999999999E-2</v>
      </c>
      <c r="N349" s="91">
        <v>6.3200000041239268E-2</v>
      </c>
      <c r="O349" s="92">
        <v>137.44000000000003</v>
      </c>
      <c r="P349" s="104">
        <v>85.831500000000005</v>
      </c>
      <c r="Q349" s="92"/>
      <c r="R349" s="92">
        <v>0.43647721000000006</v>
      </c>
      <c r="S349" s="93">
        <v>1.3744000000000002E-7</v>
      </c>
      <c r="T349" s="93">
        <v>2.4078579557960614E-3</v>
      </c>
      <c r="U349" s="93">
        <v>6.1860130942336354E-4</v>
      </c>
    </row>
    <row r="350" spans="2:21">
      <c r="B350" s="87" t="s">
        <v>860</v>
      </c>
      <c r="C350" s="89" t="s">
        <v>861</v>
      </c>
      <c r="D350" s="90" t="s">
        <v>28</v>
      </c>
      <c r="E350" s="90" t="s">
        <v>649</v>
      </c>
      <c r="F350" s="89"/>
      <c r="G350" s="90" t="s">
        <v>721</v>
      </c>
      <c r="H350" s="89" t="s">
        <v>859</v>
      </c>
      <c r="I350" s="89" t="s">
        <v>685</v>
      </c>
      <c r="J350" s="103"/>
      <c r="K350" s="92">
        <v>5.0399999698541009</v>
      </c>
      <c r="L350" s="90" t="s">
        <v>120</v>
      </c>
      <c r="M350" s="91">
        <v>5.8749999999999997E-2</v>
      </c>
      <c r="N350" s="91">
        <v>6.3699999633942669E-2</v>
      </c>
      <c r="O350" s="92">
        <v>12.885000000000002</v>
      </c>
      <c r="P350" s="104">
        <v>97.412260000000003</v>
      </c>
      <c r="Q350" s="92"/>
      <c r="R350" s="92">
        <v>4.6440809999999999E-2</v>
      </c>
      <c r="S350" s="93">
        <v>2.5770000000000002E-8</v>
      </c>
      <c r="T350" s="93">
        <v>2.5619407215353413E-4</v>
      </c>
      <c r="U350" s="93">
        <v>6.5818661818979352E-5</v>
      </c>
    </row>
    <row r="351" spans="2:21">
      <c r="B351" s="87" t="s">
        <v>862</v>
      </c>
      <c r="C351" s="89" t="s">
        <v>863</v>
      </c>
      <c r="D351" s="90" t="s">
        <v>28</v>
      </c>
      <c r="E351" s="90" t="s">
        <v>649</v>
      </c>
      <c r="F351" s="89"/>
      <c r="G351" s="90" t="s">
        <v>818</v>
      </c>
      <c r="H351" s="89" t="s">
        <v>864</v>
      </c>
      <c r="I351" s="89" t="s">
        <v>651</v>
      </c>
      <c r="J351" s="103"/>
      <c r="K351" s="92">
        <v>6.520000001273103</v>
      </c>
      <c r="L351" s="90" t="s">
        <v>120</v>
      </c>
      <c r="M351" s="91">
        <v>0.04</v>
      </c>
      <c r="N351" s="91">
        <v>6.1100000004493317E-2</v>
      </c>
      <c r="O351" s="92">
        <v>164.28375000000003</v>
      </c>
      <c r="P351" s="104">
        <v>87.871669999999995</v>
      </c>
      <c r="Q351" s="92"/>
      <c r="R351" s="92">
        <v>0.53412781600000003</v>
      </c>
      <c r="S351" s="93">
        <v>3.2856750000000007E-7</v>
      </c>
      <c r="T351" s="93">
        <v>2.946554554744278E-3</v>
      </c>
      <c r="U351" s="93">
        <v>7.5699752199442753E-4</v>
      </c>
    </row>
    <row r="352" spans="2:21">
      <c r="B352" s="87" t="s">
        <v>865</v>
      </c>
      <c r="C352" s="89" t="s">
        <v>866</v>
      </c>
      <c r="D352" s="90" t="s">
        <v>28</v>
      </c>
      <c r="E352" s="90" t="s">
        <v>649</v>
      </c>
      <c r="F352" s="89"/>
      <c r="G352" s="90" t="s">
        <v>836</v>
      </c>
      <c r="H352" s="89" t="s">
        <v>859</v>
      </c>
      <c r="I352" s="89" t="s">
        <v>685</v>
      </c>
      <c r="J352" s="103"/>
      <c r="K352" s="92">
        <v>6.9300000091784995</v>
      </c>
      <c r="L352" s="90" t="s">
        <v>120</v>
      </c>
      <c r="M352" s="91">
        <v>6.0999999999999999E-2</v>
      </c>
      <c r="N352" s="91">
        <v>6.5600000158074157E-2</v>
      </c>
      <c r="O352" s="92">
        <v>21.475000000000005</v>
      </c>
      <c r="P352" s="104">
        <v>98.724720000000005</v>
      </c>
      <c r="Q352" s="92"/>
      <c r="R352" s="92">
        <v>7.8444196000000022E-2</v>
      </c>
      <c r="S352" s="93">
        <v>1.2271428571428575E-8</v>
      </c>
      <c r="T352" s="93">
        <v>4.3274305530092993E-4</v>
      </c>
      <c r="U352" s="93">
        <v>1.1117575270943237E-4</v>
      </c>
    </row>
    <row r="353" spans="2:21">
      <c r="B353" s="87" t="s">
        <v>867</v>
      </c>
      <c r="C353" s="89" t="s">
        <v>868</v>
      </c>
      <c r="D353" s="90" t="s">
        <v>28</v>
      </c>
      <c r="E353" s="90" t="s">
        <v>649</v>
      </c>
      <c r="F353" s="89"/>
      <c r="G353" s="90" t="s">
        <v>836</v>
      </c>
      <c r="H353" s="89" t="s">
        <v>859</v>
      </c>
      <c r="I353" s="89" t="s">
        <v>685</v>
      </c>
      <c r="J353" s="103"/>
      <c r="K353" s="92">
        <v>3.6899999932860146</v>
      </c>
      <c r="L353" s="90" t="s">
        <v>120</v>
      </c>
      <c r="M353" s="91">
        <v>7.3499999999999996E-2</v>
      </c>
      <c r="N353" s="91">
        <v>6.729999988860888E-2</v>
      </c>
      <c r="O353" s="92">
        <v>68.720000000000013</v>
      </c>
      <c r="P353" s="104">
        <v>103.09733</v>
      </c>
      <c r="Q353" s="92"/>
      <c r="R353" s="92">
        <v>0.26213940400000008</v>
      </c>
      <c r="S353" s="93">
        <v>4.5813333333333344E-8</v>
      </c>
      <c r="T353" s="93">
        <v>1.4461108964865267E-3</v>
      </c>
      <c r="U353" s="93">
        <v>3.7151946275925871E-4</v>
      </c>
    </row>
    <row r="354" spans="2:21">
      <c r="B354" s="87" t="s">
        <v>869</v>
      </c>
      <c r="C354" s="89" t="s">
        <v>870</v>
      </c>
      <c r="D354" s="90" t="s">
        <v>28</v>
      </c>
      <c r="E354" s="90" t="s">
        <v>649</v>
      </c>
      <c r="F354" s="89"/>
      <c r="G354" s="90" t="s">
        <v>836</v>
      </c>
      <c r="H354" s="89" t="s">
        <v>864</v>
      </c>
      <c r="I354" s="89" t="s">
        <v>651</v>
      </c>
      <c r="J354" s="103"/>
      <c r="K354" s="92">
        <v>5.7199999929849232</v>
      </c>
      <c r="L354" s="90" t="s">
        <v>120</v>
      </c>
      <c r="M354" s="91">
        <v>3.7499999999999999E-2</v>
      </c>
      <c r="N354" s="91">
        <v>6.1699999912014303E-2</v>
      </c>
      <c r="O354" s="92">
        <v>103.08000000000001</v>
      </c>
      <c r="P354" s="104">
        <v>88.207080000000005</v>
      </c>
      <c r="Q354" s="92"/>
      <c r="R354" s="92">
        <v>0.33641828800000007</v>
      </c>
      <c r="S354" s="93">
        <v>2.5770000000000004E-7</v>
      </c>
      <c r="T354" s="93">
        <v>1.8558757082324888E-3</v>
      </c>
      <c r="U354" s="93">
        <v>4.7679188902157398E-4</v>
      </c>
    </row>
    <row r="355" spans="2:21">
      <c r="B355" s="87" t="s">
        <v>871</v>
      </c>
      <c r="C355" s="89" t="s">
        <v>872</v>
      </c>
      <c r="D355" s="90" t="s">
        <v>28</v>
      </c>
      <c r="E355" s="90" t="s">
        <v>649</v>
      </c>
      <c r="F355" s="89"/>
      <c r="G355" s="90" t="s">
        <v>667</v>
      </c>
      <c r="H355" s="89" t="s">
        <v>859</v>
      </c>
      <c r="I355" s="89" t="s">
        <v>685</v>
      </c>
      <c r="J355" s="103"/>
      <c r="K355" s="92">
        <v>4.3999999970010002</v>
      </c>
      <c r="L355" s="90" t="s">
        <v>120</v>
      </c>
      <c r="M355" s="91">
        <v>5.1249999999999997E-2</v>
      </c>
      <c r="N355" s="91">
        <v>6.4699999949766773E-2</v>
      </c>
      <c r="O355" s="92">
        <v>153.18976500000002</v>
      </c>
      <c r="P355" s="104">
        <v>94.126540000000006</v>
      </c>
      <c r="Q355" s="92"/>
      <c r="R355" s="92">
        <v>0.53351124400000005</v>
      </c>
      <c r="S355" s="93">
        <v>2.785268454545455E-7</v>
      </c>
      <c r="T355" s="93">
        <v>2.9431531909124274E-3</v>
      </c>
      <c r="U355" s="93">
        <v>7.5612367970022442E-4</v>
      </c>
    </row>
    <row r="356" spans="2:21">
      <c r="B356" s="87" t="s">
        <v>873</v>
      </c>
      <c r="C356" s="89" t="s">
        <v>874</v>
      </c>
      <c r="D356" s="90" t="s">
        <v>28</v>
      </c>
      <c r="E356" s="90" t="s">
        <v>649</v>
      </c>
      <c r="F356" s="89"/>
      <c r="G356" s="90" t="s">
        <v>761</v>
      </c>
      <c r="H356" s="89" t="s">
        <v>859</v>
      </c>
      <c r="I356" s="89" t="s">
        <v>685</v>
      </c>
      <c r="J356" s="103"/>
      <c r="K356" s="92">
        <v>6.6499999962191119</v>
      </c>
      <c r="L356" s="90" t="s">
        <v>120</v>
      </c>
      <c r="M356" s="91">
        <v>0.04</v>
      </c>
      <c r="N356" s="91">
        <v>6.1299999964940864E-2</v>
      </c>
      <c r="O356" s="92">
        <v>135.29249999999999</v>
      </c>
      <c r="P356" s="104">
        <v>87.179559999999995</v>
      </c>
      <c r="Q356" s="92"/>
      <c r="R356" s="92">
        <v>0.43640538100000004</v>
      </c>
      <c r="S356" s="93">
        <v>1.229931818181818E-7</v>
      </c>
      <c r="T356" s="93">
        <v>2.4074617059457958E-3</v>
      </c>
      <c r="U356" s="93">
        <v>6.1849950911755931E-4</v>
      </c>
    </row>
    <row r="357" spans="2:21">
      <c r="B357" s="87" t="s">
        <v>875</v>
      </c>
      <c r="C357" s="89" t="s">
        <v>876</v>
      </c>
      <c r="D357" s="90" t="s">
        <v>28</v>
      </c>
      <c r="E357" s="90" t="s">
        <v>649</v>
      </c>
      <c r="F357" s="89"/>
      <c r="G357" s="90" t="s">
        <v>695</v>
      </c>
      <c r="H357" s="89" t="s">
        <v>864</v>
      </c>
      <c r="I357" s="89" t="s">
        <v>651</v>
      </c>
      <c r="J357" s="103"/>
      <c r="K357" s="92">
        <v>4.7100000033533087</v>
      </c>
      <c r="L357" s="90" t="s">
        <v>122</v>
      </c>
      <c r="M357" s="91">
        <v>7.8750000000000001E-2</v>
      </c>
      <c r="N357" s="91">
        <v>8.7400000053731372E-2</v>
      </c>
      <c r="O357" s="92">
        <v>127.99100000000003</v>
      </c>
      <c r="P357" s="104">
        <v>99.146929999999998</v>
      </c>
      <c r="Q357" s="92"/>
      <c r="R357" s="92">
        <v>0.5099441990000001</v>
      </c>
      <c r="S357" s="93">
        <v>1.2799100000000002E-7</v>
      </c>
      <c r="T357" s="93">
        <v>2.813143890317206E-3</v>
      </c>
      <c r="U357" s="93">
        <v>7.2272307008709182E-4</v>
      </c>
    </row>
    <row r="358" spans="2:21">
      <c r="B358" s="87" t="s">
        <v>877</v>
      </c>
      <c r="C358" s="89" t="s">
        <v>878</v>
      </c>
      <c r="D358" s="90" t="s">
        <v>28</v>
      </c>
      <c r="E358" s="90" t="s">
        <v>649</v>
      </c>
      <c r="F358" s="89"/>
      <c r="G358" s="90" t="s">
        <v>803</v>
      </c>
      <c r="H358" s="89" t="s">
        <v>864</v>
      </c>
      <c r="I358" s="89" t="s">
        <v>651</v>
      </c>
      <c r="J358" s="103"/>
      <c r="K358" s="92">
        <v>5.7200000060949847</v>
      </c>
      <c r="L358" s="90" t="s">
        <v>122</v>
      </c>
      <c r="M358" s="91">
        <v>6.1349999999999995E-2</v>
      </c>
      <c r="N358" s="91">
        <v>6.6100000074429135E-2</v>
      </c>
      <c r="O358" s="92">
        <v>42.95000000000001</v>
      </c>
      <c r="P358" s="104">
        <v>98.862949999999998</v>
      </c>
      <c r="Q358" s="92"/>
      <c r="R358" s="92">
        <v>0.17063209300000001</v>
      </c>
      <c r="S358" s="93">
        <v>4.2950000000000011E-8</v>
      </c>
      <c r="T358" s="93">
        <v>9.4130422672969211E-4</v>
      </c>
      <c r="U358" s="93">
        <v>2.4182989109431199E-4</v>
      </c>
    </row>
    <row r="359" spans="2:21">
      <c r="B359" s="87" t="s">
        <v>879</v>
      </c>
      <c r="C359" s="89" t="s">
        <v>880</v>
      </c>
      <c r="D359" s="90" t="s">
        <v>28</v>
      </c>
      <c r="E359" s="90" t="s">
        <v>649</v>
      </c>
      <c r="F359" s="89"/>
      <c r="G359" s="90" t="s">
        <v>803</v>
      </c>
      <c r="H359" s="89" t="s">
        <v>864</v>
      </c>
      <c r="I359" s="89" t="s">
        <v>651</v>
      </c>
      <c r="J359" s="103"/>
      <c r="K359" s="92">
        <v>4.3100000006552177</v>
      </c>
      <c r="L359" s="90" t="s">
        <v>122</v>
      </c>
      <c r="M359" s="91">
        <v>7.1249999999999994E-2</v>
      </c>
      <c r="N359" s="91">
        <v>6.5700000016744434E-2</v>
      </c>
      <c r="O359" s="92">
        <v>128.85000000000002</v>
      </c>
      <c r="P359" s="104">
        <v>106.113</v>
      </c>
      <c r="Q359" s="92"/>
      <c r="R359" s="92">
        <v>0.54943584400000012</v>
      </c>
      <c r="S359" s="93">
        <v>1.7180000000000004E-7</v>
      </c>
      <c r="T359" s="93">
        <v>3.0310023934008463E-3</v>
      </c>
      <c r="U359" s="93">
        <v>7.7869296438760449E-4</v>
      </c>
    </row>
    <row r="360" spans="2:21">
      <c r="B360" s="87" t="s">
        <v>881</v>
      </c>
      <c r="C360" s="89" t="s">
        <v>882</v>
      </c>
      <c r="D360" s="90" t="s">
        <v>28</v>
      </c>
      <c r="E360" s="90" t="s">
        <v>649</v>
      </c>
      <c r="F360" s="89"/>
      <c r="G360" s="90" t="s">
        <v>704</v>
      </c>
      <c r="H360" s="89" t="s">
        <v>864</v>
      </c>
      <c r="I360" s="89" t="s">
        <v>296</v>
      </c>
      <c r="J360" s="103"/>
      <c r="K360" s="92">
        <v>2.6199999928102375</v>
      </c>
      <c r="L360" s="90" t="s">
        <v>120</v>
      </c>
      <c r="M360" s="91">
        <v>4.3749999999999997E-2</v>
      </c>
      <c r="N360" s="91">
        <v>6.3899999886892753E-2</v>
      </c>
      <c r="O360" s="92">
        <v>64.425000000000011</v>
      </c>
      <c r="P360" s="104">
        <v>95.691460000000006</v>
      </c>
      <c r="Q360" s="92"/>
      <c r="R360" s="92">
        <v>0.22810212200000007</v>
      </c>
      <c r="S360" s="93">
        <v>3.2212500000000005E-8</v>
      </c>
      <c r="T360" s="93">
        <v>1.2583417796124198E-3</v>
      </c>
      <c r="U360" s="93">
        <v>3.2327981420025999E-4</v>
      </c>
    </row>
    <row r="361" spans="2:21">
      <c r="B361" s="87" t="s">
        <v>883</v>
      </c>
      <c r="C361" s="89" t="s">
        <v>884</v>
      </c>
      <c r="D361" s="90" t="s">
        <v>28</v>
      </c>
      <c r="E361" s="90" t="s">
        <v>649</v>
      </c>
      <c r="F361" s="89"/>
      <c r="G361" s="90" t="s">
        <v>751</v>
      </c>
      <c r="H361" s="89" t="s">
        <v>668</v>
      </c>
      <c r="I361" s="89" t="s">
        <v>651</v>
      </c>
      <c r="J361" s="103"/>
      <c r="K361" s="92">
        <v>4.359999998243806</v>
      </c>
      <c r="L361" s="90" t="s">
        <v>120</v>
      </c>
      <c r="M361" s="91">
        <v>4.6249999999999999E-2</v>
      </c>
      <c r="N361" s="91">
        <v>6.6099999961857656E-2</v>
      </c>
      <c r="O361" s="92">
        <v>107.38788500000001</v>
      </c>
      <c r="P361" s="104">
        <v>91.717129999999997</v>
      </c>
      <c r="Q361" s="92"/>
      <c r="R361" s="92">
        <v>0.36442439900000007</v>
      </c>
      <c r="S361" s="93">
        <v>1.9525070000000003E-7</v>
      </c>
      <c r="T361" s="93">
        <v>2.0103734360342623E-3</v>
      </c>
      <c r="U361" s="93">
        <v>5.1648380543676566E-4</v>
      </c>
    </row>
    <row r="362" spans="2:21">
      <c r="B362" s="87" t="s">
        <v>885</v>
      </c>
      <c r="C362" s="89" t="s">
        <v>886</v>
      </c>
      <c r="D362" s="90" t="s">
        <v>28</v>
      </c>
      <c r="E362" s="90" t="s">
        <v>649</v>
      </c>
      <c r="F362" s="89"/>
      <c r="G362" s="90" t="s">
        <v>695</v>
      </c>
      <c r="H362" s="89" t="s">
        <v>668</v>
      </c>
      <c r="I362" s="89" t="s">
        <v>651</v>
      </c>
      <c r="J362" s="103"/>
      <c r="K362" s="92">
        <v>3.8299999983745949</v>
      </c>
      <c r="L362" s="90" t="s">
        <v>123</v>
      </c>
      <c r="M362" s="91">
        <v>8.8749999999999996E-2</v>
      </c>
      <c r="N362" s="91">
        <v>0.10989999999120682</v>
      </c>
      <c r="O362" s="92">
        <v>87.188500000000019</v>
      </c>
      <c r="P362" s="104">
        <v>92.156750000000002</v>
      </c>
      <c r="Q362" s="92"/>
      <c r="R362" s="92">
        <v>0.37529116700000009</v>
      </c>
      <c r="S362" s="93">
        <v>6.9750800000000016E-8</v>
      </c>
      <c r="T362" s="93">
        <v>2.0703207441253083E-3</v>
      </c>
      <c r="U362" s="93">
        <v>5.3188483156135975E-4</v>
      </c>
    </row>
    <row r="363" spans="2:21">
      <c r="B363" s="87" t="s">
        <v>887</v>
      </c>
      <c r="C363" s="89" t="s">
        <v>888</v>
      </c>
      <c r="D363" s="90" t="s">
        <v>28</v>
      </c>
      <c r="E363" s="90" t="s">
        <v>649</v>
      </c>
      <c r="F363" s="89"/>
      <c r="G363" s="90" t="s">
        <v>751</v>
      </c>
      <c r="H363" s="89" t="s">
        <v>889</v>
      </c>
      <c r="I363" s="89" t="s">
        <v>685</v>
      </c>
      <c r="J363" s="103"/>
      <c r="K363" s="92">
        <v>3.9300000016554426</v>
      </c>
      <c r="L363" s="90" t="s">
        <v>120</v>
      </c>
      <c r="M363" s="91">
        <v>6.3750000000000001E-2</v>
      </c>
      <c r="N363" s="91">
        <v>6.1800000038336564E-2</v>
      </c>
      <c r="O363" s="92">
        <v>120.26000000000002</v>
      </c>
      <c r="P363" s="104">
        <v>103.1755</v>
      </c>
      <c r="Q363" s="92"/>
      <c r="R363" s="92">
        <v>0.45909176800000007</v>
      </c>
      <c r="S363" s="93">
        <v>2.4052000000000004E-7</v>
      </c>
      <c r="T363" s="93">
        <v>2.5326127932756896E-3</v>
      </c>
      <c r="U363" s="93">
        <v>6.5065199814278287E-4</v>
      </c>
    </row>
    <row r="364" spans="2:21">
      <c r="B364" s="87" t="s">
        <v>890</v>
      </c>
      <c r="C364" s="89" t="s">
        <v>891</v>
      </c>
      <c r="D364" s="90" t="s">
        <v>28</v>
      </c>
      <c r="E364" s="90" t="s">
        <v>649</v>
      </c>
      <c r="F364" s="89"/>
      <c r="G364" s="90" t="s">
        <v>695</v>
      </c>
      <c r="H364" s="89" t="s">
        <v>668</v>
      </c>
      <c r="I364" s="89" t="s">
        <v>651</v>
      </c>
      <c r="J364" s="103"/>
      <c r="K364" s="92">
        <v>3.9099999976062172</v>
      </c>
      <c r="L364" s="90" t="s">
        <v>123</v>
      </c>
      <c r="M364" s="91">
        <v>8.5000000000000006E-2</v>
      </c>
      <c r="N364" s="91">
        <v>0.10069999991222797</v>
      </c>
      <c r="O364" s="92">
        <v>42.95000000000001</v>
      </c>
      <c r="P364" s="104">
        <v>93.709289999999996</v>
      </c>
      <c r="Q364" s="92"/>
      <c r="R364" s="92">
        <v>0.18798699500000005</v>
      </c>
      <c r="S364" s="93">
        <v>5.7266666666666683E-8</v>
      </c>
      <c r="T364" s="93">
        <v>1.0370437931844013E-3</v>
      </c>
      <c r="U364" s="93">
        <v>2.6642628434497947E-4</v>
      </c>
    </row>
    <row r="365" spans="2:21">
      <c r="B365" s="87" t="s">
        <v>892</v>
      </c>
      <c r="C365" s="89" t="s">
        <v>893</v>
      </c>
      <c r="D365" s="90" t="s">
        <v>28</v>
      </c>
      <c r="E365" s="90" t="s">
        <v>649</v>
      </c>
      <c r="F365" s="89"/>
      <c r="G365" s="90" t="s">
        <v>695</v>
      </c>
      <c r="H365" s="89" t="s">
        <v>668</v>
      </c>
      <c r="I365" s="89" t="s">
        <v>651</v>
      </c>
      <c r="J365" s="103"/>
      <c r="K365" s="92">
        <v>4.229999995262661</v>
      </c>
      <c r="L365" s="90" t="s">
        <v>123</v>
      </c>
      <c r="M365" s="91">
        <v>8.5000000000000006E-2</v>
      </c>
      <c r="N365" s="91">
        <v>0.10219999992893992</v>
      </c>
      <c r="O365" s="92">
        <v>42.95000000000001</v>
      </c>
      <c r="P365" s="104">
        <v>92.598290000000006</v>
      </c>
      <c r="Q365" s="92"/>
      <c r="R365" s="92">
        <v>0.18575825599999998</v>
      </c>
      <c r="S365" s="93">
        <v>5.7266666666666683E-8</v>
      </c>
      <c r="T365" s="93">
        <v>1.0247487940192831E-3</v>
      </c>
      <c r="U365" s="93">
        <v>2.6326758365643045E-4</v>
      </c>
    </row>
    <row r="366" spans="2:21">
      <c r="B366" s="87" t="s">
        <v>894</v>
      </c>
      <c r="C366" s="89" t="s">
        <v>895</v>
      </c>
      <c r="D366" s="90" t="s">
        <v>28</v>
      </c>
      <c r="E366" s="90" t="s">
        <v>649</v>
      </c>
      <c r="F366" s="89"/>
      <c r="G366" s="90" t="s">
        <v>810</v>
      </c>
      <c r="H366" s="89" t="s">
        <v>889</v>
      </c>
      <c r="I366" s="89" t="s">
        <v>685</v>
      </c>
      <c r="J366" s="103"/>
      <c r="K366" s="92">
        <v>5.9999999954988672</v>
      </c>
      <c r="L366" s="90" t="s">
        <v>120</v>
      </c>
      <c r="M366" s="91">
        <v>4.1250000000000002E-2</v>
      </c>
      <c r="N366" s="91">
        <v>6.5999999963990946E-2</v>
      </c>
      <c r="O366" s="92">
        <v>137.55167</v>
      </c>
      <c r="P366" s="104">
        <v>87.305289999999999</v>
      </c>
      <c r="Q366" s="92"/>
      <c r="R366" s="92">
        <v>0.44433258100000006</v>
      </c>
      <c r="S366" s="93">
        <v>2.7510334000000001E-7</v>
      </c>
      <c r="T366" s="93">
        <v>2.4511926755127673E-3</v>
      </c>
      <c r="U366" s="93">
        <v>6.2973440566590577E-4</v>
      </c>
    </row>
    <row r="367" spans="2:21">
      <c r="B367" s="87" t="s">
        <v>896</v>
      </c>
      <c r="C367" s="89" t="s">
        <v>897</v>
      </c>
      <c r="D367" s="90" t="s">
        <v>28</v>
      </c>
      <c r="E367" s="90" t="s">
        <v>649</v>
      </c>
      <c r="F367" s="89"/>
      <c r="G367" s="90" t="s">
        <v>716</v>
      </c>
      <c r="H367" s="89" t="s">
        <v>898</v>
      </c>
      <c r="I367" s="89" t="s">
        <v>685</v>
      </c>
      <c r="J367" s="103"/>
      <c r="K367" s="92">
        <v>3.8599999939508765</v>
      </c>
      <c r="L367" s="90" t="s">
        <v>122</v>
      </c>
      <c r="M367" s="91">
        <v>2.6249999999999999E-2</v>
      </c>
      <c r="N367" s="91">
        <v>0.11069999981420552</v>
      </c>
      <c r="O367" s="92">
        <v>77.524750000000012</v>
      </c>
      <c r="P367" s="104">
        <v>74.290149999999997</v>
      </c>
      <c r="Q367" s="92"/>
      <c r="R367" s="92">
        <v>0.23143849000000002</v>
      </c>
      <c r="S367" s="93">
        <v>2.9696825177932537E-7</v>
      </c>
      <c r="T367" s="93">
        <v>1.2767470939065231E-3</v>
      </c>
      <c r="U367" s="93">
        <v>3.2800831219794048E-4</v>
      </c>
    </row>
    <row r="368" spans="2:21">
      <c r="B368" s="87" t="s">
        <v>899</v>
      </c>
      <c r="C368" s="89" t="s">
        <v>900</v>
      </c>
      <c r="D368" s="90" t="s">
        <v>28</v>
      </c>
      <c r="E368" s="90" t="s">
        <v>649</v>
      </c>
      <c r="F368" s="89"/>
      <c r="G368" s="90" t="s">
        <v>810</v>
      </c>
      <c r="H368" s="89" t="s">
        <v>898</v>
      </c>
      <c r="I368" s="89" t="s">
        <v>685</v>
      </c>
      <c r="J368" s="103"/>
      <c r="K368" s="92">
        <v>5.5900000036962476</v>
      </c>
      <c r="L368" s="90" t="s">
        <v>120</v>
      </c>
      <c r="M368" s="91">
        <v>4.7500000000000001E-2</v>
      </c>
      <c r="N368" s="91">
        <v>7.5900000036962484E-2</v>
      </c>
      <c r="O368" s="92">
        <v>51.540000000000006</v>
      </c>
      <c r="P368" s="104">
        <v>86.541139999999999</v>
      </c>
      <c r="Q368" s="92"/>
      <c r="R368" s="92">
        <v>0.16503222100000003</v>
      </c>
      <c r="S368" s="93">
        <v>1.6898360655737705E-8</v>
      </c>
      <c r="T368" s="93">
        <v>9.1041212964485332E-4</v>
      </c>
      <c r="U368" s="93">
        <v>2.3389342139454642E-4</v>
      </c>
    </row>
    <row r="369" spans="2:21">
      <c r="B369" s="87" t="s">
        <v>901</v>
      </c>
      <c r="C369" s="89" t="s">
        <v>902</v>
      </c>
      <c r="D369" s="90" t="s">
        <v>28</v>
      </c>
      <c r="E369" s="90" t="s">
        <v>649</v>
      </c>
      <c r="F369" s="89"/>
      <c r="G369" s="90" t="s">
        <v>810</v>
      </c>
      <c r="H369" s="89" t="s">
        <v>898</v>
      </c>
      <c r="I369" s="89" t="s">
        <v>685</v>
      </c>
      <c r="J369" s="103"/>
      <c r="K369" s="92">
        <v>5.789999994776017</v>
      </c>
      <c r="L369" s="90" t="s">
        <v>120</v>
      </c>
      <c r="M369" s="91">
        <v>7.3749999999999996E-2</v>
      </c>
      <c r="N369" s="91">
        <v>7.8099999945242582E-2</v>
      </c>
      <c r="O369" s="92">
        <v>85.90000000000002</v>
      </c>
      <c r="P369" s="104">
        <v>99.979600000000005</v>
      </c>
      <c r="Q369" s="92"/>
      <c r="R369" s="92">
        <v>0.31776515400000005</v>
      </c>
      <c r="S369" s="93">
        <v>7.8090909090909103E-8</v>
      </c>
      <c r="T369" s="93">
        <v>1.7529743514756719E-3</v>
      </c>
      <c r="U369" s="93">
        <v>4.5035556462046843E-4</v>
      </c>
    </row>
    <row r="370" spans="2:21">
      <c r="B370" s="87" t="s">
        <v>903</v>
      </c>
      <c r="C370" s="89" t="s">
        <v>904</v>
      </c>
      <c r="D370" s="90" t="s">
        <v>28</v>
      </c>
      <c r="E370" s="90" t="s">
        <v>649</v>
      </c>
      <c r="F370" s="89"/>
      <c r="G370" s="90" t="s">
        <v>758</v>
      </c>
      <c r="H370" s="89" t="s">
        <v>905</v>
      </c>
      <c r="I370" s="89" t="s">
        <v>651</v>
      </c>
      <c r="J370" s="103"/>
      <c r="K370" s="92">
        <v>2.349999997855623</v>
      </c>
      <c r="L370" s="90" t="s">
        <v>123</v>
      </c>
      <c r="M370" s="91">
        <v>0.06</v>
      </c>
      <c r="N370" s="91">
        <v>9.9199999922350984E-2</v>
      </c>
      <c r="O370" s="92">
        <v>101.79150000000001</v>
      </c>
      <c r="P370" s="104">
        <v>93.181330000000003</v>
      </c>
      <c r="Q370" s="92"/>
      <c r="R370" s="92">
        <v>0.44301905700000005</v>
      </c>
      <c r="S370" s="93">
        <v>8.143320000000001E-8</v>
      </c>
      <c r="T370" s="93">
        <v>2.4439465257916188E-3</v>
      </c>
      <c r="U370" s="93">
        <v>6.2787280178890374E-4</v>
      </c>
    </row>
    <row r="371" spans="2:21">
      <c r="B371" s="87" t="s">
        <v>906</v>
      </c>
      <c r="C371" s="89" t="s">
        <v>907</v>
      </c>
      <c r="D371" s="90" t="s">
        <v>28</v>
      </c>
      <c r="E371" s="90" t="s">
        <v>649</v>
      </c>
      <c r="F371" s="89"/>
      <c r="G371" s="90" t="s">
        <v>758</v>
      </c>
      <c r="H371" s="89" t="s">
        <v>905</v>
      </c>
      <c r="I371" s="89" t="s">
        <v>651</v>
      </c>
      <c r="J371" s="103"/>
      <c r="K371" s="92">
        <v>2.4099999941606893</v>
      </c>
      <c r="L371" s="90" t="s">
        <v>122</v>
      </c>
      <c r="M371" s="91">
        <v>0.05</v>
      </c>
      <c r="N371" s="91">
        <v>7.3899999781477363E-2</v>
      </c>
      <c r="O371" s="92">
        <v>42.95000000000001</v>
      </c>
      <c r="P371" s="104">
        <v>96.246080000000006</v>
      </c>
      <c r="Q371" s="92"/>
      <c r="R371" s="92">
        <v>0.16611551700000005</v>
      </c>
      <c r="S371" s="93">
        <v>4.2950000000000011E-8</v>
      </c>
      <c r="T371" s="93">
        <v>9.1638821002733674E-4</v>
      </c>
      <c r="U371" s="93">
        <v>2.3542873253735064E-4</v>
      </c>
    </row>
    <row r="372" spans="2:21">
      <c r="B372" s="87" t="s">
        <v>908</v>
      </c>
      <c r="C372" s="89" t="s">
        <v>909</v>
      </c>
      <c r="D372" s="90" t="s">
        <v>28</v>
      </c>
      <c r="E372" s="90" t="s">
        <v>649</v>
      </c>
      <c r="F372" s="89"/>
      <c r="G372" s="90" t="s">
        <v>751</v>
      </c>
      <c r="H372" s="89" t="s">
        <v>898</v>
      </c>
      <c r="I372" s="89" t="s">
        <v>685</v>
      </c>
      <c r="J372" s="103"/>
      <c r="K372" s="92">
        <v>6.3200000072553557</v>
      </c>
      <c r="L372" s="90" t="s">
        <v>120</v>
      </c>
      <c r="M372" s="91">
        <v>5.1249999999999997E-2</v>
      </c>
      <c r="N372" s="91">
        <v>8.1600000086661198E-2</v>
      </c>
      <c r="O372" s="92">
        <v>128.85000000000002</v>
      </c>
      <c r="P372" s="104">
        <v>83.262169999999998</v>
      </c>
      <c r="Q372" s="92"/>
      <c r="R372" s="92">
        <v>0.39694821600000002</v>
      </c>
      <c r="S372" s="93">
        <v>6.4425000000000009E-8</v>
      </c>
      <c r="T372" s="93">
        <v>2.1897934142647525E-3</v>
      </c>
      <c r="U372" s="93">
        <v>5.6257848191173176E-4</v>
      </c>
    </row>
    <row r="373" spans="2:21">
      <c r="B373" s="87" t="s">
        <v>910</v>
      </c>
      <c r="C373" s="89" t="s">
        <v>911</v>
      </c>
      <c r="D373" s="90" t="s">
        <v>28</v>
      </c>
      <c r="E373" s="90" t="s">
        <v>649</v>
      </c>
      <c r="F373" s="89"/>
      <c r="G373" s="90" t="s">
        <v>716</v>
      </c>
      <c r="H373" s="89" t="s">
        <v>912</v>
      </c>
      <c r="I373" s="89" t="s">
        <v>685</v>
      </c>
      <c r="J373" s="103"/>
      <c r="K373" s="92">
        <v>2.9199999963931771</v>
      </c>
      <c r="L373" s="90" t="s">
        <v>122</v>
      </c>
      <c r="M373" s="91">
        <v>3.6249999999999998E-2</v>
      </c>
      <c r="N373" s="91">
        <v>0.45069999953429551</v>
      </c>
      <c r="O373" s="92">
        <v>133.14500000000004</v>
      </c>
      <c r="P373" s="104">
        <v>35.236699999999999</v>
      </c>
      <c r="Q373" s="92"/>
      <c r="R373" s="92">
        <v>0.18853155400000002</v>
      </c>
      <c r="S373" s="93">
        <v>3.8041428571428582E-7</v>
      </c>
      <c r="T373" s="93">
        <v>1.040047892116738E-3</v>
      </c>
      <c r="U373" s="93">
        <v>2.6719806555769904E-4</v>
      </c>
    </row>
    <row r="374" spans="2:21">
      <c r="B374" s="87" t="s">
        <v>913</v>
      </c>
      <c r="C374" s="89" t="s">
        <v>914</v>
      </c>
      <c r="D374" s="90" t="s">
        <v>28</v>
      </c>
      <c r="E374" s="90" t="s">
        <v>649</v>
      </c>
      <c r="F374" s="89"/>
      <c r="G374" s="90" t="s">
        <v>527</v>
      </c>
      <c r="H374" s="89" t="s">
        <v>516</v>
      </c>
      <c r="I374" s="89"/>
      <c r="J374" s="103"/>
      <c r="K374" s="92">
        <v>3.8200000065367452</v>
      </c>
      <c r="L374" s="90" t="s">
        <v>120</v>
      </c>
      <c r="M374" s="91">
        <v>2.5000000000000001E-2</v>
      </c>
      <c r="N374" s="91">
        <v>3.1000000060031323E-3</v>
      </c>
      <c r="O374" s="92">
        <v>74.15100000000001</v>
      </c>
      <c r="P374" s="104">
        <v>109.28883</v>
      </c>
      <c r="Q374" s="92"/>
      <c r="R374" s="92">
        <v>0.29984342200000003</v>
      </c>
      <c r="S374" s="93">
        <v>1.7194434782608697E-7</v>
      </c>
      <c r="T374" s="93">
        <v>1.6541078265135899E-3</v>
      </c>
      <c r="U374" s="93">
        <v>4.2495582637907295E-4</v>
      </c>
    </row>
    <row r="375" spans="2:21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</row>
    <row r="376" spans="2:21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</row>
    <row r="377" spans="2:21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</row>
    <row r="378" spans="2:21">
      <c r="B378" s="97" t="s">
        <v>204</v>
      </c>
      <c r="C378" s="107"/>
      <c r="D378" s="107"/>
      <c r="E378" s="107"/>
      <c r="F378" s="107"/>
      <c r="G378" s="107"/>
      <c r="H378" s="107"/>
      <c r="I378" s="107"/>
      <c r="J378" s="107"/>
      <c r="K378" s="107"/>
      <c r="L378" s="96"/>
      <c r="M378" s="96"/>
      <c r="N378" s="96"/>
      <c r="O378" s="96"/>
      <c r="P378" s="96"/>
      <c r="Q378" s="96"/>
      <c r="R378" s="96"/>
      <c r="S378" s="96"/>
      <c r="T378" s="96"/>
      <c r="U378" s="96"/>
    </row>
    <row r="379" spans="2:21">
      <c r="B379" s="97" t="s">
        <v>100</v>
      </c>
      <c r="C379" s="107"/>
      <c r="D379" s="107"/>
      <c r="E379" s="107"/>
      <c r="F379" s="107"/>
      <c r="G379" s="107"/>
      <c r="H379" s="107"/>
      <c r="I379" s="107"/>
      <c r="J379" s="107"/>
      <c r="K379" s="107"/>
      <c r="L379" s="96"/>
      <c r="M379" s="96"/>
      <c r="N379" s="96"/>
      <c r="O379" s="96"/>
      <c r="P379" s="96"/>
      <c r="Q379" s="96"/>
      <c r="R379" s="96"/>
      <c r="S379" s="96"/>
      <c r="T379" s="96"/>
      <c r="U379" s="96"/>
    </row>
    <row r="380" spans="2:21">
      <c r="B380" s="97" t="s">
        <v>187</v>
      </c>
      <c r="C380" s="107"/>
      <c r="D380" s="107"/>
      <c r="E380" s="107"/>
      <c r="F380" s="107"/>
      <c r="G380" s="107"/>
      <c r="H380" s="107"/>
      <c r="I380" s="107"/>
      <c r="J380" s="107"/>
      <c r="K380" s="107"/>
      <c r="L380" s="96"/>
      <c r="M380" s="96"/>
      <c r="N380" s="96"/>
      <c r="O380" s="96"/>
      <c r="P380" s="96"/>
      <c r="Q380" s="96"/>
      <c r="R380" s="96"/>
      <c r="S380" s="96"/>
      <c r="T380" s="96"/>
      <c r="U380" s="96"/>
    </row>
    <row r="381" spans="2:21">
      <c r="B381" s="97" t="s">
        <v>195</v>
      </c>
      <c r="C381" s="107"/>
      <c r="D381" s="107"/>
      <c r="E381" s="107"/>
      <c r="F381" s="107"/>
      <c r="G381" s="107"/>
      <c r="H381" s="107"/>
      <c r="I381" s="107"/>
      <c r="J381" s="107"/>
      <c r="K381" s="107"/>
      <c r="L381" s="96"/>
      <c r="M381" s="96"/>
      <c r="N381" s="96"/>
      <c r="O381" s="96"/>
      <c r="P381" s="96"/>
      <c r="Q381" s="96"/>
      <c r="R381" s="96"/>
      <c r="S381" s="96"/>
      <c r="T381" s="96"/>
      <c r="U381" s="96"/>
    </row>
    <row r="382" spans="2:21">
      <c r="B382" s="141" t="s">
        <v>200</v>
      </c>
      <c r="C382" s="141"/>
      <c r="D382" s="141"/>
      <c r="E382" s="141"/>
      <c r="F382" s="141"/>
      <c r="G382" s="141"/>
      <c r="H382" s="141"/>
      <c r="I382" s="141"/>
      <c r="J382" s="141"/>
      <c r="K382" s="141"/>
      <c r="L382" s="96"/>
      <c r="M382" s="96"/>
      <c r="N382" s="96"/>
      <c r="O382" s="96"/>
      <c r="P382" s="96"/>
      <c r="Q382" s="96"/>
      <c r="R382" s="96"/>
      <c r="S382" s="96"/>
      <c r="T382" s="96"/>
      <c r="U382" s="96"/>
    </row>
    <row r="383" spans="2:21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</row>
    <row r="384" spans="2:21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</row>
    <row r="385" spans="2:21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</row>
    <row r="386" spans="2:21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</row>
    <row r="387" spans="2:21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</row>
    <row r="388" spans="2:21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</row>
    <row r="389" spans="2:21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</row>
    <row r="390" spans="2:21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</row>
    <row r="391" spans="2:21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</row>
    <row r="392" spans="2:21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</row>
    <row r="393" spans="2:21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</row>
    <row r="394" spans="2:21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</row>
    <row r="395" spans="2:21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</row>
    <row r="396" spans="2:21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</row>
    <row r="397" spans="2:21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</row>
    <row r="398" spans="2:21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</row>
    <row r="399" spans="2:21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</row>
    <row r="400" spans="2:21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</row>
    <row r="401" spans="2:21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</row>
    <row r="402" spans="2:21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</row>
    <row r="403" spans="2:21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</row>
    <row r="404" spans="2:21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</row>
    <row r="405" spans="2:21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</row>
    <row r="406" spans="2:21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</row>
    <row r="407" spans="2:21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</row>
    <row r="408" spans="2:21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</row>
    <row r="409" spans="2:21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</row>
    <row r="410" spans="2:21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</row>
    <row r="411" spans="2:21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</row>
    <row r="412" spans="2:21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</row>
    <row r="413" spans="2:21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</row>
    <row r="414" spans="2:21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</row>
    <row r="415" spans="2:21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</row>
    <row r="416" spans="2:21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</row>
    <row r="417" spans="2:21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</row>
    <row r="418" spans="2:21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</row>
    <row r="419" spans="2:21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</row>
    <row r="420" spans="2:21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</row>
    <row r="421" spans="2:21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</row>
    <row r="422" spans="2:21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</row>
    <row r="423" spans="2:21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</row>
    <row r="424" spans="2:21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</row>
    <row r="425" spans="2:21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</row>
    <row r="426" spans="2:21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</row>
    <row r="427" spans="2:21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</row>
    <row r="428" spans="2:21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</row>
    <row r="429" spans="2:21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</row>
    <row r="430" spans="2:21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</row>
    <row r="431" spans="2:21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</row>
    <row r="432" spans="2:21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</row>
    <row r="433" spans="2:21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</row>
    <row r="434" spans="2:21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</row>
    <row r="435" spans="2:21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</row>
    <row r="436" spans="2:21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</row>
    <row r="437" spans="2:21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</row>
    <row r="438" spans="2:21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</row>
    <row r="439" spans="2:21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</row>
    <row r="440" spans="2:21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</row>
    <row r="441" spans="2:21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</row>
    <row r="442" spans="2:21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</row>
    <row r="443" spans="2:21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</row>
    <row r="444" spans="2:21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</row>
    <row r="445" spans="2:21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</row>
    <row r="446" spans="2:21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</row>
    <row r="447" spans="2:21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</row>
    <row r="448" spans="2:21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</row>
    <row r="449" spans="2:21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</row>
    <row r="450" spans="2:21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</row>
    <row r="451" spans="2:21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</row>
    <row r="452" spans="2:21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</row>
    <row r="453" spans="2:21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</row>
    <row r="454" spans="2:21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</row>
    <row r="455" spans="2:21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</row>
    <row r="456" spans="2:21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</row>
    <row r="457" spans="2:21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</row>
    <row r="458" spans="2:21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</row>
    <row r="459" spans="2:21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</row>
    <row r="460" spans="2:21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</row>
    <row r="461" spans="2:21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</row>
    <row r="462" spans="2:21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</row>
    <row r="463" spans="2:21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</row>
    <row r="464" spans="2:21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</row>
    <row r="465" spans="2:21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</row>
    <row r="466" spans="2:21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</row>
    <row r="467" spans="2:21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</row>
    <row r="468" spans="2:21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</row>
    <row r="469" spans="2:21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</row>
    <row r="470" spans="2:21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</row>
    <row r="471" spans="2:21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</row>
    <row r="472" spans="2:21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</row>
    <row r="473" spans="2:21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</row>
    <row r="474" spans="2:21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</row>
    <row r="475" spans="2:21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</row>
    <row r="476" spans="2:21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</row>
    <row r="477" spans="2:21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</row>
    <row r="478" spans="2:21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</row>
    <row r="479" spans="2:21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</row>
    <row r="480" spans="2:21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</row>
    <row r="481" spans="2:21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</row>
    <row r="482" spans="2:21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</row>
    <row r="483" spans="2:21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</row>
    <row r="484" spans="2:21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</row>
    <row r="485" spans="2:21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</row>
    <row r="486" spans="2:21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</row>
    <row r="487" spans="2:21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</row>
    <row r="488" spans="2:21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</row>
    <row r="489" spans="2:21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</row>
    <row r="490" spans="2:21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</row>
    <row r="491" spans="2:21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</row>
    <row r="492" spans="2:21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</row>
    <row r="493" spans="2:21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</row>
    <row r="494" spans="2:21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</row>
    <row r="495" spans="2:21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</row>
    <row r="496" spans="2:21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</row>
    <row r="497" spans="2:21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</row>
    <row r="498" spans="2:21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</row>
    <row r="499" spans="2:21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</row>
    <row r="500" spans="2:21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</row>
    <row r="501" spans="2:21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</row>
    <row r="502" spans="2:21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</row>
    <row r="503" spans="2:21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</row>
    <row r="504" spans="2:21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</row>
    <row r="505" spans="2:21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</row>
    <row r="506" spans="2:21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</row>
    <row r="507" spans="2:21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</row>
    <row r="508" spans="2:21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</row>
    <row r="509" spans="2:21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</row>
    <row r="510" spans="2:21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</row>
    <row r="511" spans="2:21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</row>
    <row r="512" spans="2:21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</row>
    <row r="513" spans="2:21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</row>
    <row r="514" spans="2:21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</row>
    <row r="515" spans="2:21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</row>
    <row r="516" spans="2:21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</row>
    <row r="517" spans="2:21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</row>
    <row r="518" spans="2:21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</row>
    <row r="519" spans="2:21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</row>
    <row r="520" spans="2:21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</row>
    <row r="521" spans="2:21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</row>
    <row r="522" spans="2:21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</row>
    <row r="523" spans="2:21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</row>
    <row r="524" spans="2:21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</row>
    <row r="525" spans="2:21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</row>
    <row r="526" spans="2:21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</row>
    <row r="527" spans="2:21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</row>
    <row r="528" spans="2:21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</row>
    <row r="529" spans="2:21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</row>
    <row r="530" spans="2:21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</row>
    <row r="531" spans="2:21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</row>
    <row r="532" spans="2:21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</row>
    <row r="533" spans="2:21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</row>
    <row r="534" spans="2:21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</row>
    <row r="535" spans="2:21">
      <c r="B535" s="95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</row>
    <row r="536" spans="2:21">
      <c r="B536" s="95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</row>
    <row r="537" spans="2:21">
      <c r="B537" s="95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</row>
    <row r="538" spans="2:21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</row>
    <row r="539" spans="2:21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</row>
    <row r="540" spans="2:21">
      <c r="B540" s="95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</row>
    <row r="541" spans="2:21">
      <c r="B541" s="95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</row>
    <row r="542" spans="2:21"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</row>
    <row r="543" spans="2:21">
      <c r="B543" s="95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</row>
    <row r="544" spans="2:21">
      <c r="B544" s="95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</row>
    <row r="545" spans="2:21">
      <c r="B545" s="95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</row>
    <row r="546" spans="2:21">
      <c r="B546" s="95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</row>
    <row r="547" spans="2:21">
      <c r="B547" s="95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</row>
    <row r="548" spans="2:21">
      <c r="B548" s="95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</row>
    <row r="549" spans="2:21">
      <c r="B549" s="95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</row>
    <row r="550" spans="2:21">
      <c r="B550" s="95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</row>
    <row r="551" spans="2:21">
      <c r="B551" s="95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</row>
    <row r="552" spans="2:21">
      <c r="B552" s="95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</row>
    <row r="553" spans="2:21">
      <c r="B553" s="95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</row>
    <row r="554" spans="2:21"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</row>
    <row r="555" spans="2:21">
      <c r="B555" s="95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</row>
    <row r="556" spans="2:21">
      <c r="B556" s="95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</row>
    <row r="557" spans="2:21">
      <c r="B557" s="95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</row>
    <row r="558" spans="2:21">
      <c r="B558" s="95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</row>
    <row r="559" spans="2:21">
      <c r="B559" s="95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</row>
    <row r="560" spans="2:21">
      <c r="B560" s="95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</row>
    <row r="561" spans="2:21">
      <c r="B561" s="95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</row>
    <row r="562" spans="2:21">
      <c r="B562" s="95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</row>
    <row r="563" spans="2:21">
      <c r="B563" s="95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</row>
    <row r="564" spans="2:21"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</row>
    <row r="565" spans="2:21">
      <c r="B565" s="95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</row>
    <row r="566" spans="2:21">
      <c r="B566" s="95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</row>
    <row r="567" spans="2:21">
      <c r="B567" s="95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</row>
    <row r="568" spans="2:21"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</row>
    <row r="569" spans="2:21">
      <c r="B569" s="95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</row>
    <row r="570" spans="2:21">
      <c r="B570" s="95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</row>
    <row r="571" spans="2:21">
      <c r="B571" s="95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</row>
    <row r="572" spans="2:21">
      <c r="B572" s="95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</row>
    <row r="573" spans="2:21">
      <c r="B573" s="95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</row>
    <row r="574" spans="2:21">
      <c r="B574" s="95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</row>
    <row r="575" spans="2:21">
      <c r="B575" s="95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</row>
    <row r="576" spans="2:21">
      <c r="B576" s="95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</row>
    <row r="577" spans="2:21">
      <c r="B577" s="95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</row>
    <row r="578" spans="2:21">
      <c r="B578" s="95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</row>
    <row r="579" spans="2:21">
      <c r="B579" s="95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</row>
    <row r="580" spans="2:21">
      <c r="B580" s="95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</row>
    <row r="581" spans="2:21">
      <c r="B581" s="95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</row>
    <row r="582" spans="2:21">
      <c r="B582" s="95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</row>
    <row r="583" spans="2:21">
      <c r="B583" s="95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</row>
    <row r="584" spans="2:21">
      <c r="B584" s="95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</row>
    <row r="585" spans="2:21">
      <c r="B585" s="95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</row>
    <row r="586" spans="2:21">
      <c r="B586" s="95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</row>
    <row r="587" spans="2:21">
      <c r="B587" s="95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</row>
    <row r="588" spans="2:21">
      <c r="B588" s="95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</row>
    <row r="589" spans="2:21">
      <c r="B589" s="95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</row>
    <row r="590" spans="2:21">
      <c r="B590" s="95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</row>
    <row r="591" spans="2:21">
      <c r="B591" s="95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</row>
    <row r="592" spans="2:21">
      <c r="B592" s="95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</row>
    <row r="593" spans="2:21">
      <c r="B593" s="95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</row>
    <row r="594" spans="2:21">
      <c r="B594" s="95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</row>
    <row r="595" spans="2:21">
      <c r="B595" s="95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</row>
    <row r="596" spans="2:21">
      <c r="B596" s="95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</row>
    <row r="597" spans="2:21">
      <c r="B597" s="95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</row>
    <row r="598" spans="2:21">
      <c r="B598" s="95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</row>
    <row r="599" spans="2:21">
      <c r="B599" s="95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</row>
    <row r="600" spans="2:21">
      <c r="B600" s="95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</row>
    <row r="601" spans="2:21">
      <c r="B601" s="95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</row>
    <row r="602" spans="2:21">
      <c r="B602" s="95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</row>
    <row r="603" spans="2:21">
      <c r="B603" s="95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</row>
    <row r="604" spans="2:21">
      <c r="B604" s="95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</row>
    <row r="605" spans="2:21">
      <c r="B605" s="95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</row>
    <row r="606" spans="2:21">
      <c r="B606" s="95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</row>
    <row r="607" spans="2:21">
      <c r="B607" s="95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</row>
    <row r="608" spans="2:21">
      <c r="B608" s="95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</row>
    <row r="609" spans="2:21">
      <c r="B609" s="95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</row>
    <row r="610" spans="2:21">
      <c r="B610" s="95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</row>
    <row r="611" spans="2:21">
      <c r="B611" s="95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</row>
    <row r="612" spans="2:21">
      <c r="B612" s="95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</row>
    <row r="613" spans="2:21">
      <c r="B613" s="95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</row>
    <row r="614" spans="2:21">
      <c r="B614" s="95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</row>
    <row r="615" spans="2:21">
      <c r="B615" s="95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</row>
    <row r="616" spans="2:21">
      <c r="B616" s="95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</row>
    <row r="617" spans="2:21">
      <c r="B617" s="95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</row>
    <row r="618" spans="2:21">
      <c r="B618" s="95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</row>
    <row r="619" spans="2:21">
      <c r="B619" s="95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</row>
    <row r="620" spans="2:21">
      <c r="B620" s="95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</row>
    <row r="621" spans="2:21">
      <c r="B621" s="95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</row>
    <row r="622" spans="2:21">
      <c r="B622" s="95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</row>
    <row r="623" spans="2:21">
      <c r="B623" s="95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</row>
    <row r="624" spans="2:21">
      <c r="B624" s="95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</row>
    <row r="625" spans="2:21">
      <c r="B625" s="95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</row>
    <row r="626" spans="2:21">
      <c r="B626" s="95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</row>
    <row r="627" spans="2:21">
      <c r="B627" s="95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</row>
    <row r="628" spans="2:21">
      <c r="B628" s="95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</row>
    <row r="629" spans="2:21">
      <c r="B629" s="95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</row>
    <row r="630" spans="2:21">
      <c r="B630" s="95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</row>
    <row r="631" spans="2:21">
      <c r="B631" s="95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</row>
    <row r="632" spans="2:21">
      <c r="B632" s="95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</row>
    <row r="633" spans="2:21">
      <c r="B633" s="95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</row>
    <row r="634" spans="2:21">
      <c r="B634" s="95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</row>
    <row r="635" spans="2:21">
      <c r="B635" s="95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</row>
    <row r="636" spans="2:21">
      <c r="B636" s="95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</row>
    <row r="637" spans="2:21">
      <c r="B637" s="95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</row>
    <row r="638" spans="2:21">
      <c r="B638" s="95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</row>
    <row r="639" spans="2:21">
      <c r="B639" s="95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</row>
    <row r="640" spans="2:21">
      <c r="B640" s="95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</row>
    <row r="641" spans="2:21">
      <c r="B641" s="95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</row>
    <row r="642" spans="2:21">
      <c r="B642" s="95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</row>
    <row r="643" spans="2:21">
      <c r="B643" s="95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</row>
    <row r="644" spans="2:21">
      <c r="B644" s="95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</row>
    <row r="645" spans="2:21">
      <c r="B645" s="95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</row>
    <row r="646" spans="2:21">
      <c r="B646" s="95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</row>
    <row r="647" spans="2:21">
      <c r="B647" s="95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</row>
    <row r="648" spans="2:21">
      <c r="B648" s="95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</row>
    <row r="649" spans="2:21">
      <c r="B649" s="95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</row>
    <row r="650" spans="2:21">
      <c r="B650" s="95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</row>
    <row r="651" spans="2:21">
      <c r="B651" s="95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</row>
    <row r="652" spans="2:21">
      <c r="B652" s="95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</row>
    <row r="653" spans="2:21">
      <c r="B653" s="95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</row>
    <row r="654" spans="2:21">
      <c r="B654" s="95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</row>
    <row r="655" spans="2:21">
      <c r="B655" s="95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</row>
    <row r="656" spans="2:21">
      <c r="B656" s="95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</row>
    <row r="657" spans="2:21">
      <c r="B657" s="95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</row>
    <row r="658" spans="2:21">
      <c r="B658" s="95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</row>
    <row r="659" spans="2:21">
      <c r="B659" s="95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</row>
    <row r="660" spans="2:21">
      <c r="B660" s="95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</row>
    <row r="661" spans="2:21">
      <c r="B661" s="95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</row>
    <row r="662" spans="2:21">
      <c r="B662" s="95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</row>
    <row r="663" spans="2:21">
      <c r="B663" s="95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</row>
    <row r="664" spans="2:21">
      <c r="B664" s="95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</row>
    <row r="665" spans="2:21">
      <c r="B665" s="95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</row>
    <row r="666" spans="2:21">
      <c r="B666" s="95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</row>
    <row r="667" spans="2:21">
      <c r="B667" s="95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</row>
    <row r="668" spans="2:21">
      <c r="B668" s="95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</row>
    <row r="669" spans="2:21">
      <c r="B669" s="95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</row>
    <row r="670" spans="2:21">
      <c r="B670" s="95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</row>
    <row r="671" spans="2:21">
      <c r="B671" s="95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</row>
    <row r="672" spans="2:21">
      <c r="B672" s="95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</row>
    <row r="673" spans="2:21">
      <c r="B673" s="95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</row>
    <row r="674" spans="2:21">
      <c r="B674" s="95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</row>
    <row r="675" spans="2:21">
      <c r="B675" s="95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</row>
    <row r="676" spans="2:21">
      <c r="B676" s="95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</row>
    <row r="677" spans="2:21">
      <c r="B677" s="95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</row>
    <row r="678" spans="2:21">
      <c r="B678" s="95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</row>
    <row r="679" spans="2:21">
      <c r="B679" s="95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</row>
    <row r="680" spans="2:21">
      <c r="B680" s="95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</row>
    <row r="681" spans="2:21">
      <c r="B681" s="95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</row>
    <row r="682" spans="2:21">
      <c r="B682" s="95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</row>
    <row r="683" spans="2:21">
      <c r="B683" s="95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</row>
    <row r="684" spans="2:21">
      <c r="B684" s="95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</row>
    <row r="685" spans="2:21">
      <c r="B685" s="95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</row>
    <row r="686" spans="2:21">
      <c r="B686" s="95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</row>
    <row r="687" spans="2:21">
      <c r="B687" s="95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</row>
    <row r="688" spans="2:21">
      <c r="B688" s="95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</row>
    <row r="689" spans="2:21">
      <c r="B689" s="95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</row>
    <row r="690" spans="2:21">
      <c r="B690" s="95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</row>
    <row r="691" spans="2:21">
      <c r="B691" s="95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</row>
    <row r="692" spans="2:21">
      <c r="B692" s="95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</row>
    <row r="693" spans="2:21">
      <c r="B693" s="95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</row>
    <row r="694" spans="2:21">
      <c r="B694" s="95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</row>
    <row r="695" spans="2:21">
      <c r="B695" s="95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</row>
    <row r="696" spans="2:21">
      <c r="B696" s="95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</row>
    <row r="697" spans="2:21">
      <c r="B697" s="95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</row>
    <row r="698" spans="2:21">
      <c r="B698" s="95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</row>
    <row r="699" spans="2:21">
      <c r="B699" s="95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</row>
    <row r="700" spans="2:21">
      <c r="B700" s="95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</row>
    <row r="701" spans="2:21">
      <c r="B701" s="95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</row>
    <row r="702" spans="2:21">
      <c r="B702" s="95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</row>
    <row r="703" spans="2:21">
      <c r="B703" s="95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</row>
    <row r="704" spans="2:21">
      <c r="B704" s="95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</row>
    <row r="705" spans="2:21">
      <c r="B705" s="95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</row>
    <row r="706" spans="2:21">
      <c r="B706" s="95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</row>
    <row r="707" spans="2:21">
      <c r="B707" s="95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</row>
    <row r="708" spans="2:21">
      <c r="B708" s="95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</row>
    <row r="709" spans="2:21">
      <c r="B709" s="95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</row>
    <row r="710" spans="2:21">
      <c r="B710" s="95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</row>
    <row r="711" spans="2:21">
      <c r="B711" s="95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</row>
    <row r="712" spans="2:21">
      <c r="B712" s="95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</row>
    <row r="713" spans="2:21">
      <c r="B713" s="95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</row>
    <row r="714" spans="2:21">
      <c r="B714" s="95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</row>
    <row r="715" spans="2:21">
      <c r="B715" s="95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</row>
    <row r="716" spans="2:21">
      <c r="B716" s="95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</row>
    <row r="717" spans="2:21">
      <c r="B717" s="95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</row>
    <row r="718" spans="2:21">
      <c r="B718" s="95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</row>
    <row r="719" spans="2:21">
      <c r="B719" s="95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</row>
    <row r="720" spans="2:21">
      <c r="B720" s="95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</row>
    <row r="721" spans="2:21">
      <c r="B721" s="95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</row>
    <row r="722" spans="2:21">
      <c r="B722" s="95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</row>
    <row r="723" spans="2:21">
      <c r="B723" s="95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</row>
    <row r="724" spans="2:21">
      <c r="B724" s="95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</row>
    <row r="725" spans="2:21">
      <c r="B725" s="95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</row>
    <row r="726" spans="2:21">
      <c r="B726" s="95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</row>
    <row r="727" spans="2:21">
      <c r="B727" s="95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</row>
    <row r="728" spans="2:21">
      <c r="B728" s="95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</row>
    <row r="729" spans="2:21">
      <c r="B729" s="95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</row>
    <row r="730" spans="2:21">
      <c r="B730" s="95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</row>
    <row r="731" spans="2:21">
      <c r="B731" s="95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</row>
    <row r="732" spans="2:21">
      <c r="B732" s="95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</row>
    <row r="733" spans="2:21">
      <c r="B733" s="95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9" priority="2" operator="equal">
      <formula>"NR3"</formula>
    </cfRule>
  </conditionalFormatting>
  <conditionalFormatting sqref="B12:B368">
    <cfRule type="containsText" dxfId="8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6.710937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9" style="1" bestFit="1" customWidth="1"/>
    <col min="10" max="10" width="13.140625" style="1" bestFit="1" customWidth="1"/>
    <col min="11" max="11" width="9.7109375" style="1" bestFit="1" customWidth="1"/>
    <col min="12" max="12" width="7.8554687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46" t="s" vm="1">
        <v>213</v>
      </c>
    </row>
    <row r="2" spans="2:15">
      <c r="B2" s="46" t="s">
        <v>133</v>
      </c>
      <c r="C2" s="46" t="s">
        <v>2371</v>
      </c>
    </row>
    <row r="3" spans="2:15">
      <c r="B3" s="46" t="s">
        <v>135</v>
      </c>
      <c r="C3" s="68" t="s">
        <v>2384</v>
      </c>
    </row>
    <row r="4" spans="2:15">
      <c r="B4" s="46" t="s">
        <v>136</v>
      </c>
      <c r="C4" s="68">
        <v>14244</v>
      </c>
    </row>
    <row r="6" spans="2:15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2:15" ht="26.25" customHeight="1">
      <c r="B7" s="132" t="s">
        <v>80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s="3" customFormat="1" ht="63">
      <c r="B8" s="21" t="s">
        <v>103</v>
      </c>
      <c r="C8" s="29" t="s">
        <v>40</v>
      </c>
      <c r="D8" s="29" t="s">
        <v>107</v>
      </c>
      <c r="E8" s="29" t="s">
        <v>177</v>
      </c>
      <c r="F8" s="29" t="s">
        <v>105</v>
      </c>
      <c r="G8" s="29" t="s">
        <v>58</v>
      </c>
      <c r="H8" s="29" t="s">
        <v>91</v>
      </c>
      <c r="I8" s="12" t="s">
        <v>189</v>
      </c>
      <c r="J8" s="12" t="s">
        <v>188</v>
      </c>
      <c r="K8" s="29" t="s">
        <v>203</v>
      </c>
      <c r="L8" s="12" t="s">
        <v>54</v>
      </c>
      <c r="M8" s="12" t="s">
        <v>53</v>
      </c>
      <c r="N8" s="12" t="s">
        <v>137</v>
      </c>
      <c r="O8" s="13" t="s">
        <v>139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196</v>
      </c>
      <c r="J9" s="15"/>
      <c r="K9" s="15" t="s">
        <v>192</v>
      </c>
      <c r="L9" s="15" t="s">
        <v>192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5" t="s">
        <v>30</v>
      </c>
      <c r="C11" s="75"/>
      <c r="D11" s="76"/>
      <c r="E11" s="76"/>
      <c r="F11" s="75"/>
      <c r="G11" s="76"/>
      <c r="H11" s="76"/>
      <c r="I11" s="78"/>
      <c r="J11" s="100"/>
      <c r="K11" s="78">
        <v>2.5717956000000004E-2</v>
      </c>
      <c r="L11" s="78">
        <f>L12+L187</f>
        <v>120.22042012600005</v>
      </c>
      <c r="M11" s="79"/>
      <c r="N11" s="79">
        <f t="shared" ref="N11:N47" si="0">IFERROR(L11/$L$11,0)</f>
        <v>1</v>
      </c>
      <c r="O11" s="79">
        <f>L11/'סכום נכסי הקרן'!$C$42</f>
        <v>0.17038348762669764</v>
      </c>
    </row>
    <row r="12" spans="2:15">
      <c r="B12" s="80" t="s">
        <v>183</v>
      </c>
      <c r="C12" s="81"/>
      <c r="D12" s="82"/>
      <c r="E12" s="82"/>
      <c r="F12" s="81"/>
      <c r="G12" s="82"/>
      <c r="H12" s="82"/>
      <c r="I12" s="84"/>
      <c r="J12" s="102"/>
      <c r="K12" s="84">
        <v>2.2858010000000005E-2</v>
      </c>
      <c r="L12" s="84">
        <f>L13+L49+L115</f>
        <v>91.510870405000034</v>
      </c>
      <c r="M12" s="85"/>
      <c r="N12" s="85">
        <f t="shared" si="0"/>
        <v>0.76119240233139884</v>
      </c>
      <c r="O12" s="85">
        <f>L12/'סכום נכסי הקרן'!$C$42</f>
        <v>0.12969461626416817</v>
      </c>
    </row>
    <row r="13" spans="2:15">
      <c r="B13" s="86" t="s">
        <v>916</v>
      </c>
      <c r="C13" s="81"/>
      <c r="D13" s="82"/>
      <c r="E13" s="82"/>
      <c r="F13" s="81"/>
      <c r="G13" s="82"/>
      <c r="H13" s="82"/>
      <c r="I13" s="84"/>
      <c r="J13" s="102"/>
      <c r="K13" s="84">
        <v>2.1372359000000004E-2</v>
      </c>
      <c r="L13" s="84">
        <v>56.363063429000015</v>
      </c>
      <c r="M13" s="85"/>
      <c r="N13" s="85">
        <f t="shared" si="0"/>
        <v>0.46883103028526502</v>
      </c>
      <c r="O13" s="85">
        <f>L13/'סכום נכסי הקרן'!$C$42</f>
        <v>7.9881066047621366E-2</v>
      </c>
    </row>
    <row r="14" spans="2:15">
      <c r="B14" s="87" t="s">
        <v>917</v>
      </c>
      <c r="C14" s="89" t="s">
        <v>918</v>
      </c>
      <c r="D14" s="90" t="s">
        <v>108</v>
      </c>
      <c r="E14" s="90" t="s">
        <v>298</v>
      </c>
      <c r="F14" s="89" t="s">
        <v>497</v>
      </c>
      <c r="G14" s="90" t="s">
        <v>322</v>
      </c>
      <c r="H14" s="90" t="s">
        <v>121</v>
      </c>
      <c r="I14" s="92">
        <v>52.68442300000001</v>
      </c>
      <c r="J14" s="104">
        <v>2442</v>
      </c>
      <c r="K14" s="92"/>
      <c r="L14" s="92">
        <v>1.2865536180000001</v>
      </c>
      <c r="M14" s="93">
        <v>2.3475552402930573E-7</v>
      </c>
      <c r="N14" s="93">
        <f t="shared" si="0"/>
        <v>1.0701623040841107E-2</v>
      </c>
      <c r="O14" s="93">
        <f>L14/'סכום נכסי הקרן'!$C$42</f>
        <v>1.8233798569647333E-3</v>
      </c>
    </row>
    <row r="15" spans="2:15">
      <c r="B15" s="87" t="s">
        <v>919</v>
      </c>
      <c r="C15" s="89" t="s">
        <v>920</v>
      </c>
      <c r="D15" s="90" t="s">
        <v>108</v>
      </c>
      <c r="E15" s="90" t="s">
        <v>298</v>
      </c>
      <c r="F15" s="89" t="s">
        <v>915</v>
      </c>
      <c r="G15" s="90" t="s">
        <v>527</v>
      </c>
      <c r="H15" s="90" t="s">
        <v>121</v>
      </c>
      <c r="I15" s="92">
        <v>6.4289090000000009</v>
      </c>
      <c r="J15" s="104">
        <v>29830</v>
      </c>
      <c r="K15" s="92"/>
      <c r="L15" s="92">
        <v>1.9177435260000002</v>
      </c>
      <c r="M15" s="93">
        <v>1.1460564741983544E-7</v>
      </c>
      <c r="N15" s="93">
        <f t="shared" si="0"/>
        <v>1.5951895060673224E-2</v>
      </c>
      <c r="O15" s="93">
        <f>L15/'סכום נכסי הקרן'!$C$42</f>
        <v>2.7179395146925958E-3</v>
      </c>
    </row>
    <row r="16" spans="2:15">
      <c r="B16" s="87" t="s">
        <v>921</v>
      </c>
      <c r="C16" s="89" t="s">
        <v>922</v>
      </c>
      <c r="D16" s="90" t="s">
        <v>108</v>
      </c>
      <c r="E16" s="90" t="s">
        <v>298</v>
      </c>
      <c r="F16" s="89" t="s">
        <v>536</v>
      </c>
      <c r="G16" s="90" t="s">
        <v>399</v>
      </c>
      <c r="H16" s="90" t="s">
        <v>121</v>
      </c>
      <c r="I16" s="92">
        <v>199.27360100000004</v>
      </c>
      <c r="J16" s="104">
        <v>2010</v>
      </c>
      <c r="K16" s="92"/>
      <c r="L16" s="92">
        <v>4.0053993830000003</v>
      </c>
      <c r="M16" s="93">
        <v>1.5455330799070964E-7</v>
      </c>
      <c r="N16" s="93">
        <f t="shared" si="0"/>
        <v>3.3317130141468816E-2</v>
      </c>
      <c r="O16" s="93">
        <f>L16/'סכום נכסי הקרן'!$C$42</f>
        <v>5.6766888312160266E-3</v>
      </c>
    </row>
    <row r="17" spans="2:15">
      <c r="B17" s="87" t="s">
        <v>923</v>
      </c>
      <c r="C17" s="89" t="s">
        <v>924</v>
      </c>
      <c r="D17" s="90" t="s">
        <v>108</v>
      </c>
      <c r="E17" s="90" t="s">
        <v>298</v>
      </c>
      <c r="F17" s="89" t="s">
        <v>640</v>
      </c>
      <c r="G17" s="90" t="s">
        <v>534</v>
      </c>
      <c r="H17" s="90" t="s">
        <v>121</v>
      </c>
      <c r="I17" s="92">
        <v>5.0363100000000012</v>
      </c>
      <c r="J17" s="104">
        <v>77200</v>
      </c>
      <c r="K17" s="92">
        <v>9.3604060000000017E-3</v>
      </c>
      <c r="L17" s="92">
        <v>3.897391637000001</v>
      </c>
      <c r="M17" s="93">
        <v>1.1356430897981334E-7</v>
      </c>
      <c r="N17" s="93">
        <f t="shared" si="0"/>
        <v>3.2418715829767034E-2</v>
      </c>
      <c r="O17" s="93">
        <f>L17/'סכום נכסי הקרן'!$C$42</f>
        <v>5.5236138674545389E-3</v>
      </c>
    </row>
    <row r="18" spans="2:15">
      <c r="B18" s="87" t="s">
        <v>925</v>
      </c>
      <c r="C18" s="89" t="s">
        <v>926</v>
      </c>
      <c r="D18" s="90" t="s">
        <v>108</v>
      </c>
      <c r="E18" s="90" t="s">
        <v>298</v>
      </c>
      <c r="F18" s="89" t="s">
        <v>927</v>
      </c>
      <c r="G18" s="90" t="s">
        <v>314</v>
      </c>
      <c r="H18" s="90" t="s">
        <v>121</v>
      </c>
      <c r="I18" s="92">
        <v>4.0722500000000004</v>
      </c>
      <c r="J18" s="104">
        <v>2886</v>
      </c>
      <c r="K18" s="92"/>
      <c r="L18" s="92">
        <v>0.11752513700000002</v>
      </c>
      <c r="M18" s="93">
        <v>2.2658546939948841E-8</v>
      </c>
      <c r="N18" s="93">
        <f t="shared" si="0"/>
        <v>9.7758048821344019E-4</v>
      </c>
      <c r="O18" s="93">
        <f>L18/'סכום נכסי הקרן'!$C$42</f>
        <v>1.6656357301761572E-4</v>
      </c>
    </row>
    <row r="19" spans="2:15">
      <c r="B19" s="87" t="s">
        <v>928</v>
      </c>
      <c r="C19" s="89" t="s">
        <v>929</v>
      </c>
      <c r="D19" s="90" t="s">
        <v>108</v>
      </c>
      <c r="E19" s="90" t="s">
        <v>298</v>
      </c>
      <c r="F19" s="89" t="s">
        <v>583</v>
      </c>
      <c r="G19" s="90" t="s">
        <v>460</v>
      </c>
      <c r="H19" s="90" t="s">
        <v>121</v>
      </c>
      <c r="I19" s="92">
        <v>1.2183080000000002</v>
      </c>
      <c r="J19" s="104">
        <v>152880</v>
      </c>
      <c r="K19" s="92"/>
      <c r="L19" s="92">
        <v>1.8625499120000002</v>
      </c>
      <c r="M19" s="93">
        <v>3.180006833459101E-7</v>
      </c>
      <c r="N19" s="93">
        <f t="shared" si="0"/>
        <v>1.5492791574408971E-2</v>
      </c>
      <c r="O19" s="93">
        <f>L19/'סכום נכסי הקרן'!$C$42</f>
        <v>2.6397158615213165E-3</v>
      </c>
    </row>
    <row r="20" spans="2:15">
      <c r="B20" s="87" t="s">
        <v>930</v>
      </c>
      <c r="C20" s="89" t="s">
        <v>931</v>
      </c>
      <c r="D20" s="90" t="s">
        <v>108</v>
      </c>
      <c r="E20" s="90" t="s">
        <v>298</v>
      </c>
      <c r="F20" s="89" t="s">
        <v>340</v>
      </c>
      <c r="G20" s="90" t="s">
        <v>314</v>
      </c>
      <c r="H20" s="90" t="s">
        <v>121</v>
      </c>
      <c r="I20" s="92">
        <v>55.139876000000015</v>
      </c>
      <c r="J20" s="104">
        <v>1943</v>
      </c>
      <c r="K20" s="92"/>
      <c r="L20" s="92">
        <v>1.0713677909999999</v>
      </c>
      <c r="M20" s="93">
        <v>1.172968130905393E-7</v>
      </c>
      <c r="N20" s="93">
        <f t="shared" si="0"/>
        <v>8.9116956160785812E-3</v>
      </c>
      <c r="O20" s="93">
        <f>L20/'סכום נכסי הקרן'!$C$42</f>
        <v>1.5184057797350207E-3</v>
      </c>
    </row>
    <row r="21" spans="2:15">
      <c r="B21" s="87" t="s">
        <v>932</v>
      </c>
      <c r="C21" s="89" t="s">
        <v>933</v>
      </c>
      <c r="D21" s="90" t="s">
        <v>108</v>
      </c>
      <c r="E21" s="90" t="s">
        <v>298</v>
      </c>
      <c r="F21" s="89" t="s">
        <v>609</v>
      </c>
      <c r="G21" s="90" t="s">
        <v>527</v>
      </c>
      <c r="H21" s="90" t="s">
        <v>121</v>
      </c>
      <c r="I21" s="92">
        <v>24.428217000000004</v>
      </c>
      <c r="J21" s="104">
        <v>6515</v>
      </c>
      <c r="K21" s="92"/>
      <c r="L21" s="92">
        <v>1.5914983220000001</v>
      </c>
      <c r="M21" s="93">
        <v>2.0764145911998616E-7</v>
      </c>
      <c r="N21" s="93">
        <f t="shared" si="0"/>
        <v>1.3238169691405087E-2</v>
      </c>
      <c r="O21" s="93">
        <f>L21/'סכום נכסי הקרן'!$C$42</f>
        <v>2.2555655218156425E-3</v>
      </c>
    </row>
    <row r="22" spans="2:15">
      <c r="B22" s="87" t="s">
        <v>934</v>
      </c>
      <c r="C22" s="89" t="s">
        <v>935</v>
      </c>
      <c r="D22" s="90" t="s">
        <v>108</v>
      </c>
      <c r="E22" s="90" t="s">
        <v>298</v>
      </c>
      <c r="F22" s="89" t="s">
        <v>936</v>
      </c>
      <c r="G22" s="90" t="s">
        <v>115</v>
      </c>
      <c r="H22" s="90" t="s">
        <v>121</v>
      </c>
      <c r="I22" s="92">
        <v>10.180099000000002</v>
      </c>
      <c r="J22" s="104">
        <v>4750</v>
      </c>
      <c r="K22" s="92"/>
      <c r="L22" s="92">
        <v>0.4835547220000001</v>
      </c>
      <c r="M22" s="93">
        <v>5.748564654398356E-8</v>
      </c>
      <c r="N22" s="93">
        <f t="shared" si="0"/>
        <v>4.0222345046972748E-3</v>
      </c>
      <c r="O22" s="93">
        <f>L22/'סכום נכסי הקרן'!$C$42</f>
        <v>6.8532234296276445E-4</v>
      </c>
    </row>
    <row r="23" spans="2:15">
      <c r="B23" s="87" t="s">
        <v>937</v>
      </c>
      <c r="C23" s="89" t="s">
        <v>938</v>
      </c>
      <c r="D23" s="90" t="s">
        <v>108</v>
      </c>
      <c r="E23" s="90" t="s">
        <v>298</v>
      </c>
      <c r="F23" s="89" t="s">
        <v>612</v>
      </c>
      <c r="G23" s="90" t="s">
        <v>527</v>
      </c>
      <c r="H23" s="90" t="s">
        <v>121</v>
      </c>
      <c r="I23" s="92">
        <v>107.47780600000002</v>
      </c>
      <c r="J23" s="104">
        <v>1200</v>
      </c>
      <c r="K23" s="92"/>
      <c r="L23" s="92">
        <v>1.2897336720000003</v>
      </c>
      <c r="M23" s="93">
        <v>1.9618709139252274E-7</v>
      </c>
      <c r="N23" s="93">
        <f t="shared" si="0"/>
        <v>1.0728074903150916E-2</v>
      </c>
      <c r="O23" s="93">
        <f>L23/'סכום נכסי הקרן'!$C$42</f>
        <v>1.8278868175192996E-3</v>
      </c>
    </row>
    <row r="24" spans="2:15">
      <c r="B24" s="87" t="s">
        <v>939</v>
      </c>
      <c r="C24" s="89" t="s">
        <v>940</v>
      </c>
      <c r="D24" s="90" t="s">
        <v>108</v>
      </c>
      <c r="E24" s="90" t="s">
        <v>298</v>
      </c>
      <c r="F24" s="89" t="s">
        <v>345</v>
      </c>
      <c r="G24" s="90" t="s">
        <v>314</v>
      </c>
      <c r="H24" s="90" t="s">
        <v>121</v>
      </c>
      <c r="I24" s="92">
        <v>14.159860000000002</v>
      </c>
      <c r="J24" s="104">
        <v>4872</v>
      </c>
      <c r="K24" s="92"/>
      <c r="L24" s="92">
        <v>0.68986839000000011</v>
      </c>
      <c r="M24" s="93">
        <v>1.1397753493454036E-7</v>
      </c>
      <c r="N24" s="93">
        <f t="shared" si="0"/>
        <v>5.7383628278537546E-3</v>
      </c>
      <c r="O24" s="93">
        <f>L24/'סכום נכסי הקרן'!$C$42</f>
        <v>9.7772227187712204E-4</v>
      </c>
    </row>
    <row r="25" spans="2:15">
      <c r="B25" s="87" t="s">
        <v>941</v>
      </c>
      <c r="C25" s="89" t="s">
        <v>942</v>
      </c>
      <c r="D25" s="90" t="s">
        <v>108</v>
      </c>
      <c r="E25" s="90" t="s">
        <v>298</v>
      </c>
      <c r="F25" s="89" t="s">
        <v>485</v>
      </c>
      <c r="G25" s="90" t="s">
        <v>486</v>
      </c>
      <c r="H25" s="90" t="s">
        <v>121</v>
      </c>
      <c r="I25" s="92">
        <v>3.1453180000000005</v>
      </c>
      <c r="J25" s="104">
        <v>5122</v>
      </c>
      <c r="K25" s="92"/>
      <c r="L25" s="92">
        <v>0.16110317000000005</v>
      </c>
      <c r="M25" s="93">
        <v>3.107196919584509E-8</v>
      </c>
      <c r="N25" s="93">
        <f t="shared" si="0"/>
        <v>1.340064939310242E-3</v>
      </c>
      <c r="O25" s="93">
        <f>L25/'סכום נכסי הקרן'!$C$42</f>
        <v>2.2832493800593794E-4</v>
      </c>
    </row>
    <row r="26" spans="2:15">
      <c r="B26" s="87" t="s">
        <v>943</v>
      </c>
      <c r="C26" s="89" t="s">
        <v>944</v>
      </c>
      <c r="D26" s="90" t="s">
        <v>108</v>
      </c>
      <c r="E26" s="90" t="s">
        <v>298</v>
      </c>
      <c r="F26" s="89" t="s">
        <v>402</v>
      </c>
      <c r="G26" s="90" t="s">
        <v>144</v>
      </c>
      <c r="H26" s="90" t="s">
        <v>121</v>
      </c>
      <c r="I26" s="92">
        <v>310.77154500000006</v>
      </c>
      <c r="J26" s="104">
        <v>452.6</v>
      </c>
      <c r="K26" s="92"/>
      <c r="L26" s="92">
        <v>1.406552011</v>
      </c>
      <c r="M26" s="93">
        <v>1.1232552470495197E-7</v>
      </c>
      <c r="N26" s="93">
        <f t="shared" si="0"/>
        <v>1.1699776207118788E-2</v>
      </c>
      <c r="O26" s="93">
        <f>L26/'סכום נכסי הקרן'!$C$42</f>
        <v>1.9934486746207556E-3</v>
      </c>
    </row>
    <row r="27" spans="2:15">
      <c r="B27" s="87" t="s">
        <v>945</v>
      </c>
      <c r="C27" s="89" t="s">
        <v>946</v>
      </c>
      <c r="D27" s="90" t="s">
        <v>108</v>
      </c>
      <c r="E27" s="90" t="s">
        <v>298</v>
      </c>
      <c r="F27" s="89" t="s">
        <v>350</v>
      </c>
      <c r="G27" s="90" t="s">
        <v>314</v>
      </c>
      <c r="H27" s="90" t="s">
        <v>121</v>
      </c>
      <c r="I27" s="92">
        <v>3.7537420000000004</v>
      </c>
      <c r="J27" s="104">
        <v>33330</v>
      </c>
      <c r="K27" s="92"/>
      <c r="L27" s="92">
        <v>1.2511223180000002</v>
      </c>
      <c r="M27" s="93">
        <v>1.5590005994715316E-7</v>
      </c>
      <c r="N27" s="93">
        <f t="shared" si="0"/>
        <v>1.0406903558386586E-2</v>
      </c>
      <c r="O27" s="93">
        <f>L27/'סכום נכסי הקרן'!$C$42</f>
        <v>1.7731645236725964E-3</v>
      </c>
    </row>
    <row r="28" spans="2:15">
      <c r="B28" s="87" t="s">
        <v>947</v>
      </c>
      <c r="C28" s="89" t="s">
        <v>948</v>
      </c>
      <c r="D28" s="90" t="s">
        <v>108</v>
      </c>
      <c r="E28" s="90" t="s">
        <v>298</v>
      </c>
      <c r="F28" s="89" t="s">
        <v>413</v>
      </c>
      <c r="G28" s="90" t="s">
        <v>300</v>
      </c>
      <c r="H28" s="90" t="s">
        <v>121</v>
      </c>
      <c r="I28" s="92">
        <v>6.0664000000000007</v>
      </c>
      <c r="J28" s="104">
        <v>14420</v>
      </c>
      <c r="K28" s="92"/>
      <c r="L28" s="92">
        <v>0.87477483200000006</v>
      </c>
      <c r="M28" s="93">
        <v>6.0464443151821732E-8</v>
      </c>
      <c r="N28" s="93">
        <f t="shared" si="0"/>
        <v>7.2764246796273892E-3</v>
      </c>
      <c r="O28" s="93">
        <f>L28/'סכום נכסי הקרן'!$C$42</f>
        <v>1.2397826143678908E-3</v>
      </c>
    </row>
    <row r="29" spans="2:15">
      <c r="B29" s="87" t="s">
        <v>949</v>
      </c>
      <c r="C29" s="89" t="s">
        <v>950</v>
      </c>
      <c r="D29" s="90" t="s">
        <v>108</v>
      </c>
      <c r="E29" s="90" t="s">
        <v>298</v>
      </c>
      <c r="F29" s="89" t="s">
        <v>418</v>
      </c>
      <c r="G29" s="90" t="s">
        <v>300</v>
      </c>
      <c r="H29" s="90" t="s">
        <v>121</v>
      </c>
      <c r="I29" s="92">
        <v>141.78207800000004</v>
      </c>
      <c r="J29" s="104">
        <v>1840</v>
      </c>
      <c r="K29" s="92"/>
      <c r="L29" s="92">
        <v>2.6087902300000003</v>
      </c>
      <c r="M29" s="93">
        <v>1.146166399630436E-7</v>
      </c>
      <c r="N29" s="93">
        <f t="shared" si="0"/>
        <v>2.1700059168532199E-2</v>
      </c>
      <c r="O29" s="93">
        <f>L29/'סכום נכסי הקרן'!$C$42</f>
        <v>3.6973317628402128E-3</v>
      </c>
    </row>
    <row r="30" spans="2:15">
      <c r="B30" s="87" t="s">
        <v>951</v>
      </c>
      <c r="C30" s="89" t="s">
        <v>952</v>
      </c>
      <c r="D30" s="90" t="s">
        <v>108</v>
      </c>
      <c r="E30" s="90" t="s">
        <v>298</v>
      </c>
      <c r="F30" s="89" t="s">
        <v>953</v>
      </c>
      <c r="G30" s="90" t="s">
        <v>115</v>
      </c>
      <c r="H30" s="90" t="s">
        <v>121</v>
      </c>
      <c r="I30" s="92">
        <v>0.34669100000000008</v>
      </c>
      <c r="J30" s="104">
        <v>42110</v>
      </c>
      <c r="K30" s="92"/>
      <c r="L30" s="92">
        <v>0.14599163400000004</v>
      </c>
      <c r="M30" s="93">
        <v>1.8817329196416771E-8</v>
      </c>
      <c r="N30" s="93">
        <f t="shared" si="0"/>
        <v>1.2143663601157759E-3</v>
      </c>
      <c r="O30" s="93">
        <f>L30/'סכום נכסי הקרן'!$C$42</f>
        <v>2.0690797569306415E-4</v>
      </c>
    </row>
    <row r="31" spans="2:15">
      <c r="B31" s="87" t="s">
        <v>954</v>
      </c>
      <c r="C31" s="89" t="s">
        <v>955</v>
      </c>
      <c r="D31" s="90" t="s">
        <v>108</v>
      </c>
      <c r="E31" s="90" t="s">
        <v>298</v>
      </c>
      <c r="F31" s="89" t="s">
        <v>423</v>
      </c>
      <c r="G31" s="90" t="s">
        <v>424</v>
      </c>
      <c r="H31" s="90" t="s">
        <v>121</v>
      </c>
      <c r="I31" s="92">
        <v>30.622570000000007</v>
      </c>
      <c r="J31" s="104">
        <v>3725</v>
      </c>
      <c r="K31" s="92"/>
      <c r="L31" s="92">
        <v>1.1406907310000001</v>
      </c>
      <c r="M31" s="93">
        <v>1.207333894487519E-7</v>
      </c>
      <c r="N31" s="93">
        <f t="shared" si="0"/>
        <v>9.4883276052809516E-3</v>
      </c>
      <c r="O31" s="93">
        <f>L31/'סכום נכסי הקרן'!$C$42</f>
        <v>1.616654349132441E-3</v>
      </c>
    </row>
    <row r="32" spans="2:15">
      <c r="B32" s="87" t="s">
        <v>956</v>
      </c>
      <c r="C32" s="89" t="s">
        <v>957</v>
      </c>
      <c r="D32" s="90" t="s">
        <v>108</v>
      </c>
      <c r="E32" s="90" t="s">
        <v>298</v>
      </c>
      <c r="F32" s="89" t="s">
        <v>426</v>
      </c>
      <c r="G32" s="90" t="s">
        <v>424</v>
      </c>
      <c r="H32" s="90" t="s">
        <v>121</v>
      </c>
      <c r="I32" s="92">
        <v>24.910488000000004</v>
      </c>
      <c r="J32" s="104">
        <v>2884</v>
      </c>
      <c r="K32" s="92"/>
      <c r="L32" s="92">
        <v>0.71841846400000009</v>
      </c>
      <c r="M32" s="93">
        <v>1.1856844981252679E-7</v>
      </c>
      <c r="N32" s="93">
        <f t="shared" si="0"/>
        <v>5.9758438977924339E-3</v>
      </c>
      <c r="O32" s="93">
        <f>L32/'סכום נכסי הקרן'!$C$42</f>
        <v>1.0181851248185938E-3</v>
      </c>
    </row>
    <row r="33" spans="2:15">
      <c r="B33" s="87" t="s">
        <v>958</v>
      </c>
      <c r="C33" s="89" t="s">
        <v>959</v>
      </c>
      <c r="D33" s="90" t="s">
        <v>108</v>
      </c>
      <c r="E33" s="90" t="s">
        <v>298</v>
      </c>
      <c r="F33" s="89" t="s">
        <v>960</v>
      </c>
      <c r="G33" s="90" t="s">
        <v>460</v>
      </c>
      <c r="H33" s="90" t="s">
        <v>121</v>
      </c>
      <c r="I33" s="92">
        <v>0.57679600000000009</v>
      </c>
      <c r="J33" s="104">
        <v>97110</v>
      </c>
      <c r="K33" s="92"/>
      <c r="L33" s="92">
        <v>0.56012651000000013</v>
      </c>
      <c r="M33" s="93">
        <v>7.4885327800851434E-8</v>
      </c>
      <c r="N33" s="93">
        <f t="shared" si="0"/>
        <v>4.6591628062266407E-3</v>
      </c>
      <c r="O33" s="93">
        <f>L33/'סכום נכסי הקרן'!$C$42</f>
        <v>7.938444083454868E-4</v>
      </c>
    </row>
    <row r="34" spans="2:15">
      <c r="B34" s="87" t="s">
        <v>961</v>
      </c>
      <c r="C34" s="89" t="s">
        <v>962</v>
      </c>
      <c r="D34" s="90" t="s">
        <v>108</v>
      </c>
      <c r="E34" s="90" t="s">
        <v>298</v>
      </c>
      <c r="F34" s="89" t="s">
        <v>963</v>
      </c>
      <c r="G34" s="90" t="s">
        <v>964</v>
      </c>
      <c r="H34" s="90" t="s">
        <v>121</v>
      </c>
      <c r="I34" s="92">
        <v>6.1556240000000013</v>
      </c>
      <c r="J34" s="104">
        <v>13670</v>
      </c>
      <c r="K34" s="92"/>
      <c r="L34" s="92">
        <v>0.84147373400000014</v>
      </c>
      <c r="M34" s="93">
        <v>5.5897654477963484E-8</v>
      </c>
      <c r="N34" s="93">
        <f t="shared" si="0"/>
        <v>6.9994243333875586E-3</v>
      </c>
      <c r="O34" s="93">
        <f>L34/'סכום נכסי הקרן'!$C$42</f>
        <v>1.1925863293017456E-3</v>
      </c>
    </row>
    <row r="35" spans="2:15">
      <c r="B35" s="87" t="s">
        <v>965</v>
      </c>
      <c r="C35" s="89" t="s">
        <v>966</v>
      </c>
      <c r="D35" s="90" t="s">
        <v>108</v>
      </c>
      <c r="E35" s="90" t="s">
        <v>298</v>
      </c>
      <c r="F35" s="89" t="s">
        <v>671</v>
      </c>
      <c r="G35" s="90" t="s">
        <v>672</v>
      </c>
      <c r="H35" s="90" t="s">
        <v>121</v>
      </c>
      <c r="I35" s="92">
        <v>29.324839000000008</v>
      </c>
      <c r="J35" s="104">
        <v>2795</v>
      </c>
      <c r="K35" s="92"/>
      <c r="L35" s="92">
        <v>0.81962925000000009</v>
      </c>
      <c r="M35" s="93">
        <v>2.6174189116513916E-8</v>
      </c>
      <c r="N35" s="93">
        <f t="shared" si="0"/>
        <v>6.8177207261542333E-3</v>
      </c>
      <c r="O35" s="93">
        <f>L35/'סכום נכסי הקרן'!$C$42</f>
        <v>1.16162703498698E-3</v>
      </c>
    </row>
    <row r="36" spans="2:15">
      <c r="B36" s="87" t="s">
        <v>967</v>
      </c>
      <c r="C36" s="89" t="s">
        <v>968</v>
      </c>
      <c r="D36" s="90" t="s">
        <v>108</v>
      </c>
      <c r="E36" s="90" t="s">
        <v>298</v>
      </c>
      <c r="F36" s="89" t="s">
        <v>299</v>
      </c>
      <c r="G36" s="90" t="s">
        <v>300</v>
      </c>
      <c r="H36" s="90" t="s">
        <v>121</v>
      </c>
      <c r="I36" s="92">
        <v>197.757059</v>
      </c>
      <c r="J36" s="104">
        <v>2759</v>
      </c>
      <c r="K36" s="92"/>
      <c r="L36" s="92">
        <v>5.4561172550000014</v>
      </c>
      <c r="M36" s="93">
        <v>1.2859966093287355E-7</v>
      </c>
      <c r="N36" s="93">
        <f t="shared" si="0"/>
        <v>4.5384280384992662E-2</v>
      </c>
      <c r="O36" s="93">
        <f>L36/'סכום נכסי הקרן'!$C$42</f>
        <v>7.7327319754229747E-3</v>
      </c>
    </row>
    <row r="37" spans="2:15">
      <c r="B37" s="87" t="s">
        <v>969</v>
      </c>
      <c r="C37" s="89" t="s">
        <v>970</v>
      </c>
      <c r="D37" s="90" t="s">
        <v>108</v>
      </c>
      <c r="E37" s="90" t="s">
        <v>298</v>
      </c>
      <c r="F37" s="89" t="s">
        <v>366</v>
      </c>
      <c r="G37" s="90" t="s">
        <v>314</v>
      </c>
      <c r="H37" s="90" t="s">
        <v>121</v>
      </c>
      <c r="I37" s="92">
        <v>212.88117500000004</v>
      </c>
      <c r="J37" s="104">
        <v>902.1</v>
      </c>
      <c r="K37" s="92"/>
      <c r="L37" s="92">
        <v>1.9204010840000003</v>
      </c>
      <c r="M37" s="93">
        <v>2.820038244477808E-7</v>
      </c>
      <c r="N37" s="93">
        <f t="shared" si="0"/>
        <v>1.5974000772807775E-2</v>
      </c>
      <c r="O37" s="93">
        <f>L37/'סכום נכסי הקרן'!$C$42</f>
        <v>2.7217059630225524E-3</v>
      </c>
    </row>
    <row r="38" spans="2:15">
      <c r="B38" s="87" t="s">
        <v>971</v>
      </c>
      <c r="C38" s="89" t="s">
        <v>972</v>
      </c>
      <c r="D38" s="90" t="s">
        <v>108</v>
      </c>
      <c r="E38" s="90" t="s">
        <v>298</v>
      </c>
      <c r="F38" s="89" t="s">
        <v>303</v>
      </c>
      <c r="G38" s="90" t="s">
        <v>300</v>
      </c>
      <c r="H38" s="90" t="s">
        <v>121</v>
      </c>
      <c r="I38" s="92">
        <v>32.619582000000008</v>
      </c>
      <c r="J38" s="104">
        <v>12330</v>
      </c>
      <c r="K38" s="92"/>
      <c r="L38" s="92">
        <v>4.02199448</v>
      </c>
      <c r="M38" s="93">
        <v>1.2674175741883275E-7</v>
      </c>
      <c r="N38" s="93">
        <f t="shared" si="0"/>
        <v>3.3455169061833649E-2</v>
      </c>
      <c r="O38" s="93">
        <f>L38/'סכום נכסי הקרן'!$C$42</f>
        <v>5.7002083838960113E-3</v>
      </c>
    </row>
    <row r="39" spans="2:15">
      <c r="B39" s="87" t="s">
        <v>973</v>
      </c>
      <c r="C39" s="89" t="s">
        <v>974</v>
      </c>
      <c r="D39" s="90" t="s">
        <v>108</v>
      </c>
      <c r="E39" s="90" t="s">
        <v>298</v>
      </c>
      <c r="F39" s="89" t="s">
        <v>372</v>
      </c>
      <c r="G39" s="90" t="s">
        <v>314</v>
      </c>
      <c r="H39" s="90" t="s">
        <v>121</v>
      </c>
      <c r="I39" s="92">
        <v>9.5091080000000012</v>
      </c>
      <c r="J39" s="104">
        <v>24000</v>
      </c>
      <c r="K39" s="92">
        <v>1.2011953000000001E-2</v>
      </c>
      <c r="L39" s="92">
        <v>2.2941978230000006</v>
      </c>
      <c r="M39" s="93">
        <v>2.0018879721772524E-7</v>
      </c>
      <c r="N39" s="93">
        <f t="shared" si="0"/>
        <v>1.9083262399145741E-2</v>
      </c>
      <c r="O39" s="93">
        <f>L39/'סכום נכסי הקרן'!$C$42</f>
        <v>3.2514728028618729E-3</v>
      </c>
    </row>
    <row r="40" spans="2:15">
      <c r="B40" s="87" t="s">
        <v>975</v>
      </c>
      <c r="C40" s="89" t="s">
        <v>976</v>
      </c>
      <c r="D40" s="90" t="s">
        <v>108</v>
      </c>
      <c r="E40" s="90" t="s">
        <v>298</v>
      </c>
      <c r="F40" s="89" t="s">
        <v>977</v>
      </c>
      <c r="G40" s="90" t="s">
        <v>964</v>
      </c>
      <c r="H40" s="90" t="s">
        <v>121</v>
      </c>
      <c r="I40" s="92">
        <v>1.3641810000000003</v>
      </c>
      <c r="J40" s="104">
        <v>41920</v>
      </c>
      <c r="K40" s="92"/>
      <c r="L40" s="92">
        <v>0.57186453400000015</v>
      </c>
      <c r="M40" s="93">
        <v>4.7491386278669435E-8</v>
      </c>
      <c r="N40" s="93">
        <f t="shared" si="0"/>
        <v>4.7568003289344945E-3</v>
      </c>
      <c r="O40" s="93">
        <f>L40/'סכום נכסי הקרן'!$C$42</f>
        <v>8.1048022998768171E-4</v>
      </c>
    </row>
    <row r="41" spans="2:15">
      <c r="B41" s="87" t="s">
        <v>978</v>
      </c>
      <c r="C41" s="89" t="s">
        <v>979</v>
      </c>
      <c r="D41" s="90" t="s">
        <v>108</v>
      </c>
      <c r="E41" s="90" t="s">
        <v>298</v>
      </c>
      <c r="F41" s="89" t="s">
        <v>980</v>
      </c>
      <c r="G41" s="90" t="s">
        <v>115</v>
      </c>
      <c r="H41" s="90" t="s">
        <v>121</v>
      </c>
      <c r="I41" s="92">
        <v>99.484817000000021</v>
      </c>
      <c r="J41" s="104">
        <v>1033</v>
      </c>
      <c r="K41" s="92"/>
      <c r="L41" s="92">
        <v>1.0276781570000002</v>
      </c>
      <c r="M41" s="93">
        <v>8.4753426382188652E-8</v>
      </c>
      <c r="N41" s="93">
        <f t="shared" si="0"/>
        <v>8.5482828617876733E-3</v>
      </c>
      <c r="O41" s="93">
        <f>L41/'סכום נכסי הקרן'!$C$42</f>
        <v>1.4564862472109118E-3</v>
      </c>
    </row>
    <row r="42" spans="2:15">
      <c r="B42" s="87" t="s">
        <v>981</v>
      </c>
      <c r="C42" s="89" t="s">
        <v>982</v>
      </c>
      <c r="D42" s="90" t="s">
        <v>108</v>
      </c>
      <c r="E42" s="90" t="s">
        <v>298</v>
      </c>
      <c r="F42" s="89" t="s">
        <v>983</v>
      </c>
      <c r="G42" s="90" t="s">
        <v>145</v>
      </c>
      <c r="H42" s="90" t="s">
        <v>121</v>
      </c>
      <c r="I42" s="92">
        <v>1.2741750000000003</v>
      </c>
      <c r="J42" s="104">
        <v>75700</v>
      </c>
      <c r="K42" s="92"/>
      <c r="L42" s="92">
        <v>0.96455034800000006</v>
      </c>
      <c r="M42" s="93">
        <v>2.0138315420412342E-8</v>
      </c>
      <c r="N42" s="93">
        <f t="shared" si="0"/>
        <v>8.0231823095367541E-3</v>
      </c>
      <c r="O42" s="93">
        <f>L42/'סכום נכסי הקרן'!$C$42</f>
        <v>1.3670177837636951E-3</v>
      </c>
    </row>
    <row r="43" spans="2:15">
      <c r="B43" s="87" t="s">
        <v>984</v>
      </c>
      <c r="C43" s="89" t="s">
        <v>985</v>
      </c>
      <c r="D43" s="90" t="s">
        <v>108</v>
      </c>
      <c r="E43" s="90" t="s">
        <v>298</v>
      </c>
      <c r="F43" s="89" t="s">
        <v>332</v>
      </c>
      <c r="G43" s="90" t="s">
        <v>314</v>
      </c>
      <c r="H43" s="90" t="s">
        <v>121</v>
      </c>
      <c r="I43" s="92">
        <v>12.251800000000001</v>
      </c>
      <c r="J43" s="104">
        <v>20800</v>
      </c>
      <c r="K43" s="92"/>
      <c r="L43" s="92">
        <v>2.5483744950000005</v>
      </c>
      <c r="M43" s="93">
        <v>1.0102680931810245E-7</v>
      </c>
      <c r="N43" s="93">
        <f t="shared" si="0"/>
        <v>2.1197517795471951E-2</v>
      </c>
      <c r="O43" s="93">
        <f>L43/'סכום נכסי הקרן'!$C$42</f>
        <v>3.6117070110214984E-3</v>
      </c>
    </row>
    <row r="44" spans="2:15">
      <c r="B44" s="87" t="s">
        <v>986</v>
      </c>
      <c r="C44" s="89" t="s">
        <v>987</v>
      </c>
      <c r="D44" s="90" t="s">
        <v>108</v>
      </c>
      <c r="E44" s="90" t="s">
        <v>298</v>
      </c>
      <c r="F44" s="89" t="s">
        <v>316</v>
      </c>
      <c r="G44" s="90" t="s">
        <v>300</v>
      </c>
      <c r="H44" s="90" t="s">
        <v>121</v>
      </c>
      <c r="I44" s="92">
        <v>169.04697900000002</v>
      </c>
      <c r="J44" s="104">
        <v>3038</v>
      </c>
      <c r="K44" s="92"/>
      <c r="L44" s="92">
        <v>5.135647231000001</v>
      </c>
      <c r="M44" s="93">
        <v>1.2641226579443452E-7</v>
      </c>
      <c r="N44" s="93">
        <f t="shared" si="0"/>
        <v>4.2718593277393774E-2</v>
      </c>
      <c r="O44" s="93">
        <f>L44/'סכום נכסי הקרן'!$C$42</f>
        <v>7.2785429091087516E-3</v>
      </c>
    </row>
    <row r="45" spans="2:15">
      <c r="B45" s="87" t="s">
        <v>988</v>
      </c>
      <c r="C45" s="89" t="s">
        <v>989</v>
      </c>
      <c r="D45" s="90" t="s">
        <v>108</v>
      </c>
      <c r="E45" s="90" t="s">
        <v>298</v>
      </c>
      <c r="F45" s="89" t="s">
        <v>990</v>
      </c>
      <c r="G45" s="90" t="s">
        <v>991</v>
      </c>
      <c r="H45" s="90" t="s">
        <v>121</v>
      </c>
      <c r="I45" s="92">
        <v>16.102702000000004</v>
      </c>
      <c r="J45" s="104">
        <v>8344</v>
      </c>
      <c r="K45" s="92"/>
      <c r="L45" s="92">
        <v>1.343609469</v>
      </c>
      <c r="M45" s="93">
        <v>1.382056384326482E-7</v>
      </c>
      <c r="N45" s="93">
        <f t="shared" si="0"/>
        <v>1.1176216715860717E-2</v>
      </c>
      <c r="O45" s="93">
        <f>L45/'סכום נכסי הקרן'!$C$42</f>
        <v>1.9042427825201461E-3</v>
      </c>
    </row>
    <row r="46" spans="2:15">
      <c r="B46" s="87" t="s">
        <v>992</v>
      </c>
      <c r="C46" s="89" t="s">
        <v>993</v>
      </c>
      <c r="D46" s="90" t="s">
        <v>108</v>
      </c>
      <c r="E46" s="90" t="s">
        <v>298</v>
      </c>
      <c r="F46" s="89" t="s">
        <v>994</v>
      </c>
      <c r="G46" s="90" t="s">
        <v>486</v>
      </c>
      <c r="H46" s="90" t="s">
        <v>121</v>
      </c>
      <c r="I46" s="92">
        <v>67.867999000000012</v>
      </c>
      <c r="J46" s="104">
        <v>789.1</v>
      </c>
      <c r="K46" s="92"/>
      <c r="L46" s="92">
        <v>0.5355463760000001</v>
      </c>
      <c r="M46" s="93">
        <v>1.4131480463871374E-7</v>
      </c>
      <c r="N46" s="93">
        <f t="shared" si="0"/>
        <v>4.4547039133510527E-3</v>
      </c>
      <c r="O46" s="93">
        <f>L46/'סכום נכסי הקרן'!$C$42</f>
        <v>7.5900798910105076E-4</v>
      </c>
    </row>
    <row r="47" spans="2:15">
      <c r="B47" s="87" t="s">
        <v>995</v>
      </c>
      <c r="C47" s="89" t="s">
        <v>996</v>
      </c>
      <c r="D47" s="90" t="s">
        <v>108</v>
      </c>
      <c r="E47" s="90" t="s">
        <v>298</v>
      </c>
      <c r="F47" s="89" t="s">
        <v>600</v>
      </c>
      <c r="G47" s="90" t="s">
        <v>601</v>
      </c>
      <c r="H47" s="90" t="s">
        <v>121</v>
      </c>
      <c r="I47" s="92">
        <v>70.553199000000006</v>
      </c>
      <c r="J47" s="104">
        <v>2553</v>
      </c>
      <c r="K47" s="92"/>
      <c r="L47" s="92">
        <v>1.8012231830000005</v>
      </c>
      <c r="M47" s="93">
        <v>1.9748869589431222E-7</v>
      </c>
      <c r="N47" s="93">
        <f t="shared" si="0"/>
        <v>1.4982672503657724E-2</v>
      </c>
      <c r="O47" s="93">
        <f>L47/'סכום נכסי הקרן'!$C$42</f>
        <v>2.5527999951418289E-3</v>
      </c>
    </row>
    <row r="48" spans="2:15">
      <c r="B48" s="94"/>
      <c r="C48" s="89"/>
      <c r="D48" s="89"/>
      <c r="E48" s="89"/>
      <c r="F48" s="89"/>
      <c r="G48" s="89"/>
      <c r="H48" s="89"/>
      <c r="I48" s="92"/>
      <c r="J48" s="104"/>
      <c r="K48" s="89"/>
      <c r="L48" s="89"/>
      <c r="M48" s="89"/>
      <c r="N48" s="93"/>
      <c r="O48" s="89"/>
    </row>
    <row r="49" spans="2:15">
      <c r="B49" s="86" t="s">
        <v>997</v>
      </c>
      <c r="C49" s="81"/>
      <c r="D49" s="82"/>
      <c r="E49" s="82"/>
      <c r="F49" s="81"/>
      <c r="G49" s="82"/>
      <c r="H49" s="82"/>
      <c r="I49" s="84"/>
      <c r="J49" s="102"/>
      <c r="K49" s="84"/>
      <c r="L49" s="84">
        <v>28.948120284000016</v>
      </c>
      <c r="M49" s="85"/>
      <c r="N49" s="85">
        <f t="shared" ref="N49:N80" si="1">IFERROR(L49/$L$11,0)</f>
        <v>0.24079204060059187</v>
      </c>
      <c r="O49" s="85">
        <f>L49/'סכום נכסי הקרן'!$C$42</f>
        <v>4.1026987670278223E-2</v>
      </c>
    </row>
    <row r="50" spans="2:15">
      <c r="B50" s="87" t="s">
        <v>998</v>
      </c>
      <c r="C50" s="89" t="s">
        <v>999</v>
      </c>
      <c r="D50" s="90" t="s">
        <v>108</v>
      </c>
      <c r="E50" s="90" t="s">
        <v>298</v>
      </c>
      <c r="F50" s="89" t="s">
        <v>604</v>
      </c>
      <c r="G50" s="90" t="s">
        <v>486</v>
      </c>
      <c r="H50" s="90" t="s">
        <v>121</v>
      </c>
      <c r="I50" s="92">
        <v>41.241910000000004</v>
      </c>
      <c r="J50" s="104">
        <v>1125</v>
      </c>
      <c r="K50" s="92"/>
      <c r="L50" s="92">
        <v>0.46397148400000005</v>
      </c>
      <c r="M50" s="93">
        <v>1.9570013289388132E-7</v>
      </c>
      <c r="N50" s="93">
        <f t="shared" si="1"/>
        <v>3.8593400648053219E-3</v>
      </c>
      <c r="O50" s="93">
        <f>L50/'סכום נכסי הקרן'!$C$42</f>
        <v>6.5756782017897602E-4</v>
      </c>
    </row>
    <row r="51" spans="2:15">
      <c r="B51" s="87" t="s">
        <v>1000</v>
      </c>
      <c r="C51" s="89" t="s">
        <v>1001</v>
      </c>
      <c r="D51" s="90" t="s">
        <v>108</v>
      </c>
      <c r="E51" s="90" t="s">
        <v>298</v>
      </c>
      <c r="F51" s="89" t="s">
        <v>607</v>
      </c>
      <c r="G51" s="90" t="s">
        <v>424</v>
      </c>
      <c r="H51" s="90" t="s">
        <v>121</v>
      </c>
      <c r="I51" s="92">
        <v>1.5267740000000003</v>
      </c>
      <c r="J51" s="104">
        <v>8395</v>
      </c>
      <c r="K51" s="92"/>
      <c r="L51" s="92">
        <v>0.12817264200000003</v>
      </c>
      <c r="M51" s="93">
        <v>1.0403973093400965E-7</v>
      </c>
      <c r="N51" s="93">
        <f t="shared" si="1"/>
        <v>1.0661470145060668E-3</v>
      </c>
      <c r="O51" s="93">
        <f>L51/'סכום נכסי הקרן'!$C$42</f>
        <v>1.8165384665433509E-4</v>
      </c>
    </row>
    <row r="52" spans="2:15">
      <c r="B52" s="87" t="s">
        <v>1002</v>
      </c>
      <c r="C52" s="89" t="s">
        <v>1003</v>
      </c>
      <c r="D52" s="90" t="s">
        <v>108</v>
      </c>
      <c r="E52" s="90" t="s">
        <v>298</v>
      </c>
      <c r="F52" s="89" t="s">
        <v>1004</v>
      </c>
      <c r="G52" s="90" t="s">
        <v>601</v>
      </c>
      <c r="H52" s="90" t="s">
        <v>121</v>
      </c>
      <c r="I52" s="92">
        <v>41.577227000000001</v>
      </c>
      <c r="J52" s="104">
        <v>1281</v>
      </c>
      <c r="K52" s="92"/>
      <c r="L52" s="92">
        <v>0.53260427399999999</v>
      </c>
      <c r="M52" s="93">
        <v>3.3235188397533338E-7</v>
      </c>
      <c r="N52" s="93">
        <f t="shared" si="1"/>
        <v>4.4302313487325252E-3</v>
      </c>
      <c r="O52" s="93">
        <f>L52/'סכום נכסי הקרן'!$C$42</f>
        <v>7.548382681901762E-4</v>
      </c>
    </row>
    <row r="53" spans="2:15">
      <c r="B53" s="87" t="s">
        <v>1005</v>
      </c>
      <c r="C53" s="89" t="s">
        <v>1006</v>
      </c>
      <c r="D53" s="90" t="s">
        <v>108</v>
      </c>
      <c r="E53" s="90" t="s">
        <v>298</v>
      </c>
      <c r="F53" s="89" t="s">
        <v>1007</v>
      </c>
      <c r="G53" s="90" t="s">
        <v>118</v>
      </c>
      <c r="H53" s="90" t="s">
        <v>121</v>
      </c>
      <c r="I53" s="92">
        <v>6.3639830000000011</v>
      </c>
      <c r="J53" s="104">
        <v>657.6</v>
      </c>
      <c r="K53" s="92"/>
      <c r="L53" s="92">
        <v>4.184955500000001E-2</v>
      </c>
      <c r="M53" s="93">
        <v>3.2232150179814502E-8</v>
      </c>
      <c r="N53" s="93">
        <f t="shared" si="1"/>
        <v>3.4810687698594403E-4</v>
      </c>
      <c r="O53" s="93">
        <f>L53/'סכום נכסי הקרן'!$C$42</f>
        <v>5.9311663767702954E-5</v>
      </c>
    </row>
    <row r="54" spans="2:15">
      <c r="B54" s="87" t="s">
        <v>1008</v>
      </c>
      <c r="C54" s="89" t="s">
        <v>1009</v>
      </c>
      <c r="D54" s="90" t="s">
        <v>108</v>
      </c>
      <c r="E54" s="90" t="s">
        <v>298</v>
      </c>
      <c r="F54" s="89" t="s">
        <v>1010</v>
      </c>
      <c r="G54" s="90" t="s">
        <v>479</v>
      </c>
      <c r="H54" s="90" t="s">
        <v>121</v>
      </c>
      <c r="I54" s="92">
        <v>3.0301000000000005</v>
      </c>
      <c r="J54" s="104">
        <v>4213</v>
      </c>
      <c r="K54" s="92"/>
      <c r="L54" s="92">
        <v>0.12765813300000001</v>
      </c>
      <c r="M54" s="93">
        <v>5.3760747092881533E-8</v>
      </c>
      <c r="N54" s="93">
        <f t="shared" si="1"/>
        <v>1.0618673006316621E-3</v>
      </c>
      <c r="O54" s="93">
        <f>L54/'סכום נכסי הקרן'!$C$42</f>
        <v>1.8092465407836962E-4</v>
      </c>
    </row>
    <row r="55" spans="2:15">
      <c r="B55" s="87" t="s">
        <v>1011</v>
      </c>
      <c r="C55" s="89" t="s">
        <v>1012</v>
      </c>
      <c r="D55" s="90" t="s">
        <v>108</v>
      </c>
      <c r="E55" s="90" t="s">
        <v>298</v>
      </c>
      <c r="F55" s="89" t="s">
        <v>1013</v>
      </c>
      <c r="G55" s="90" t="s">
        <v>550</v>
      </c>
      <c r="H55" s="90" t="s">
        <v>121</v>
      </c>
      <c r="I55" s="92">
        <v>3.6732640000000005</v>
      </c>
      <c r="J55" s="104">
        <v>9180</v>
      </c>
      <c r="K55" s="92"/>
      <c r="L55" s="92">
        <v>0.33720561500000007</v>
      </c>
      <c r="M55" s="93">
        <v>1.7007320307980298E-7</v>
      </c>
      <c r="N55" s="93">
        <f t="shared" si="1"/>
        <v>2.8048946647049079E-3</v>
      </c>
      <c r="O55" s="93">
        <f>L55/'סכום נכסי הקרן'!$C$42</f>
        <v>4.7790773539793891E-4</v>
      </c>
    </row>
    <row r="56" spans="2:15">
      <c r="B56" s="87" t="s">
        <v>1014</v>
      </c>
      <c r="C56" s="89" t="s">
        <v>1015</v>
      </c>
      <c r="D56" s="90" t="s">
        <v>108</v>
      </c>
      <c r="E56" s="90" t="s">
        <v>298</v>
      </c>
      <c r="F56" s="89" t="s">
        <v>615</v>
      </c>
      <c r="G56" s="90" t="s">
        <v>486</v>
      </c>
      <c r="H56" s="90" t="s">
        <v>121</v>
      </c>
      <c r="I56" s="92">
        <v>3.6827160000000005</v>
      </c>
      <c r="J56" s="104">
        <v>17820</v>
      </c>
      <c r="K56" s="92"/>
      <c r="L56" s="92">
        <v>0.65626001900000019</v>
      </c>
      <c r="M56" s="93">
        <v>2.9127263132718575E-7</v>
      </c>
      <c r="N56" s="93">
        <f t="shared" si="1"/>
        <v>5.4588065680704683E-3</v>
      </c>
      <c r="O56" s="93">
        <f>L56/'סכום נכסי הקרן'!$C$42</f>
        <v>9.3009050134737047E-4</v>
      </c>
    </row>
    <row r="57" spans="2:15">
      <c r="B57" s="87" t="s">
        <v>1016</v>
      </c>
      <c r="C57" s="89" t="s">
        <v>1017</v>
      </c>
      <c r="D57" s="90" t="s">
        <v>108</v>
      </c>
      <c r="E57" s="90" t="s">
        <v>298</v>
      </c>
      <c r="F57" s="89" t="s">
        <v>1018</v>
      </c>
      <c r="G57" s="90" t="s">
        <v>460</v>
      </c>
      <c r="H57" s="90" t="s">
        <v>121</v>
      </c>
      <c r="I57" s="92">
        <v>2.8553690000000005</v>
      </c>
      <c r="J57" s="104">
        <v>10400</v>
      </c>
      <c r="K57" s="92"/>
      <c r="L57" s="92">
        <v>0.29695839300000004</v>
      </c>
      <c r="M57" s="93">
        <v>7.8593104843112523E-8</v>
      </c>
      <c r="N57" s="93">
        <f t="shared" si="1"/>
        <v>2.4701160808518661E-3</v>
      </c>
      <c r="O57" s="93">
        <f>L57/'סכום נכסי הקרן'!$C$42</f>
        <v>4.2086699269833081E-4</v>
      </c>
    </row>
    <row r="58" spans="2:15">
      <c r="B58" s="87" t="s">
        <v>1019</v>
      </c>
      <c r="C58" s="89" t="s">
        <v>1020</v>
      </c>
      <c r="D58" s="90" t="s">
        <v>108</v>
      </c>
      <c r="E58" s="90" t="s">
        <v>298</v>
      </c>
      <c r="F58" s="89" t="s">
        <v>628</v>
      </c>
      <c r="G58" s="90" t="s">
        <v>486</v>
      </c>
      <c r="H58" s="90" t="s">
        <v>121</v>
      </c>
      <c r="I58" s="92">
        <v>1.3296640000000002</v>
      </c>
      <c r="J58" s="104">
        <v>3235</v>
      </c>
      <c r="K58" s="92"/>
      <c r="L58" s="92">
        <v>4.3014622000000009E-2</v>
      </c>
      <c r="M58" s="93">
        <v>2.3108479670435E-8</v>
      </c>
      <c r="N58" s="93">
        <f t="shared" si="1"/>
        <v>3.5779796772393113E-4</v>
      </c>
      <c r="O58" s="93">
        <f>L58/'סכום נכסי הקרן'!$C$42</f>
        <v>6.0962865606547991E-5</v>
      </c>
    </row>
    <row r="59" spans="2:15">
      <c r="B59" s="87" t="s">
        <v>1021</v>
      </c>
      <c r="C59" s="89" t="s">
        <v>1022</v>
      </c>
      <c r="D59" s="90" t="s">
        <v>108</v>
      </c>
      <c r="E59" s="90" t="s">
        <v>298</v>
      </c>
      <c r="F59" s="89" t="s">
        <v>1023</v>
      </c>
      <c r="G59" s="90" t="s">
        <v>479</v>
      </c>
      <c r="H59" s="90" t="s">
        <v>121</v>
      </c>
      <c r="I59" s="92">
        <v>0.20855500000000002</v>
      </c>
      <c r="J59" s="104">
        <v>4615</v>
      </c>
      <c r="K59" s="92"/>
      <c r="L59" s="92">
        <v>9.624793000000003E-3</v>
      </c>
      <c r="M59" s="93">
        <v>1.1521399236108941E-8</v>
      </c>
      <c r="N59" s="93">
        <f t="shared" si="1"/>
        <v>8.0059552195147003E-5</v>
      </c>
      <c r="O59" s="93">
        <f>L59/'סכום נכסי הקרן'!$C$42</f>
        <v>1.3640825720840784E-5</v>
      </c>
    </row>
    <row r="60" spans="2:15">
      <c r="B60" s="87" t="s">
        <v>1024</v>
      </c>
      <c r="C60" s="89" t="s">
        <v>1025</v>
      </c>
      <c r="D60" s="90" t="s">
        <v>108</v>
      </c>
      <c r="E60" s="90" t="s">
        <v>298</v>
      </c>
      <c r="F60" s="89" t="s">
        <v>586</v>
      </c>
      <c r="G60" s="90" t="s">
        <v>322</v>
      </c>
      <c r="H60" s="90" t="s">
        <v>121</v>
      </c>
      <c r="I60" s="92">
        <v>277.75666200000001</v>
      </c>
      <c r="J60" s="104">
        <v>105.8</v>
      </c>
      <c r="K60" s="92"/>
      <c r="L60" s="92">
        <v>0.29386654800000006</v>
      </c>
      <c r="M60" s="93">
        <v>8.7201451196263009E-8</v>
      </c>
      <c r="N60" s="93">
        <f t="shared" si="1"/>
        <v>2.4443979458065924E-3</v>
      </c>
      <c r="O60" s="93">
        <f>L60/'סכום נכסי הקרן'!$C$42</f>
        <v>4.1648504715406274E-4</v>
      </c>
    </row>
    <row r="61" spans="2:15">
      <c r="B61" s="87" t="s">
        <v>1026</v>
      </c>
      <c r="C61" s="89" t="s">
        <v>1027</v>
      </c>
      <c r="D61" s="90" t="s">
        <v>108</v>
      </c>
      <c r="E61" s="90" t="s">
        <v>298</v>
      </c>
      <c r="F61" s="89" t="s">
        <v>489</v>
      </c>
      <c r="G61" s="90" t="s">
        <v>479</v>
      </c>
      <c r="H61" s="90" t="s">
        <v>121</v>
      </c>
      <c r="I61" s="92">
        <v>37.654079000000003</v>
      </c>
      <c r="J61" s="104">
        <v>1216</v>
      </c>
      <c r="K61" s="92"/>
      <c r="L61" s="92">
        <v>0.45787359500000008</v>
      </c>
      <c r="M61" s="93">
        <v>2.1089966548159309E-7</v>
      </c>
      <c r="N61" s="93">
        <f t="shared" si="1"/>
        <v>3.808617492104204E-3</v>
      </c>
      <c r="O61" s="93">
        <f>L61/'סכום נכסי הקרן'!$C$42</f>
        <v>6.4892553134076084E-4</v>
      </c>
    </row>
    <row r="62" spans="2:15">
      <c r="B62" s="87" t="s">
        <v>1028</v>
      </c>
      <c r="C62" s="89" t="s">
        <v>1029</v>
      </c>
      <c r="D62" s="90" t="s">
        <v>108</v>
      </c>
      <c r="E62" s="90" t="s">
        <v>298</v>
      </c>
      <c r="F62" s="89" t="s">
        <v>459</v>
      </c>
      <c r="G62" s="90" t="s">
        <v>460</v>
      </c>
      <c r="H62" s="90" t="s">
        <v>121</v>
      </c>
      <c r="I62" s="92">
        <v>470.37111900000014</v>
      </c>
      <c r="J62" s="104">
        <v>78.599999999999994</v>
      </c>
      <c r="K62" s="92"/>
      <c r="L62" s="92">
        <v>0.36971170000000009</v>
      </c>
      <c r="M62" s="93">
        <v>3.718479251615795E-7</v>
      </c>
      <c r="N62" s="93">
        <f t="shared" si="1"/>
        <v>3.0752820495263148E-3</v>
      </c>
      <c r="O62" s="93">
        <f>L62/'סכום נכסי הקרן'!$C$42</f>
        <v>5.2397728103407233E-4</v>
      </c>
    </row>
    <row r="63" spans="2:15">
      <c r="B63" s="87" t="s">
        <v>1030</v>
      </c>
      <c r="C63" s="89" t="s">
        <v>1031</v>
      </c>
      <c r="D63" s="90" t="s">
        <v>108</v>
      </c>
      <c r="E63" s="90" t="s">
        <v>298</v>
      </c>
      <c r="F63" s="89" t="s">
        <v>1032</v>
      </c>
      <c r="G63" s="90" t="s">
        <v>527</v>
      </c>
      <c r="H63" s="90" t="s">
        <v>121</v>
      </c>
      <c r="I63" s="92">
        <v>26.951210000000007</v>
      </c>
      <c r="J63" s="104">
        <v>742</v>
      </c>
      <c r="K63" s="92"/>
      <c r="L63" s="92">
        <v>0.19997797900000006</v>
      </c>
      <c r="M63" s="93">
        <v>1.5164739605511769E-7</v>
      </c>
      <c r="N63" s="93">
        <f t="shared" si="1"/>
        <v>1.6634277171083589E-3</v>
      </c>
      <c r="O63" s="93">
        <f>L63/'סכום נכסי הקרן'!$C$42</f>
        <v>2.8342061585583795E-4</v>
      </c>
    </row>
    <row r="64" spans="2:15">
      <c r="B64" s="87" t="s">
        <v>1033</v>
      </c>
      <c r="C64" s="89" t="s">
        <v>1034</v>
      </c>
      <c r="D64" s="90" t="s">
        <v>108</v>
      </c>
      <c r="E64" s="90" t="s">
        <v>298</v>
      </c>
      <c r="F64" s="89" t="s">
        <v>1035</v>
      </c>
      <c r="G64" s="90" t="s">
        <v>116</v>
      </c>
      <c r="H64" s="90" t="s">
        <v>121</v>
      </c>
      <c r="I64" s="92">
        <v>1.3818210000000002</v>
      </c>
      <c r="J64" s="104">
        <v>3189</v>
      </c>
      <c r="K64" s="92"/>
      <c r="L64" s="92">
        <v>4.4066275000000002E-2</v>
      </c>
      <c r="M64" s="93">
        <v>5.0489615403446753E-8</v>
      </c>
      <c r="N64" s="93">
        <f t="shared" si="1"/>
        <v>3.6654567463510133E-4</v>
      </c>
      <c r="O64" s="93">
        <f>L64/'סכום נכסי הקרן'!$C$42</f>
        <v>6.2453330418809331E-5</v>
      </c>
    </row>
    <row r="65" spans="2:15">
      <c r="B65" s="87" t="s">
        <v>1036</v>
      </c>
      <c r="C65" s="89" t="s">
        <v>1037</v>
      </c>
      <c r="D65" s="90" t="s">
        <v>108</v>
      </c>
      <c r="E65" s="90" t="s">
        <v>298</v>
      </c>
      <c r="F65" s="89" t="s">
        <v>1038</v>
      </c>
      <c r="G65" s="90" t="s">
        <v>142</v>
      </c>
      <c r="H65" s="90" t="s">
        <v>121</v>
      </c>
      <c r="I65" s="92">
        <v>2.6002880000000004</v>
      </c>
      <c r="J65" s="104">
        <v>14500</v>
      </c>
      <c r="K65" s="92"/>
      <c r="L65" s="92">
        <v>0.37704180600000009</v>
      </c>
      <c r="M65" s="93">
        <v>1.0114312524247353E-7</v>
      </c>
      <c r="N65" s="93">
        <f t="shared" si="1"/>
        <v>3.136254270321397E-3</v>
      </c>
      <c r="O65" s="93">
        <f>L65/'סכום נכסי הקרן'!$C$42</f>
        <v>5.3436594066148346E-4</v>
      </c>
    </row>
    <row r="66" spans="2:15">
      <c r="B66" s="87" t="s">
        <v>1039</v>
      </c>
      <c r="C66" s="89" t="s">
        <v>1040</v>
      </c>
      <c r="D66" s="90" t="s">
        <v>108</v>
      </c>
      <c r="E66" s="90" t="s">
        <v>298</v>
      </c>
      <c r="F66" s="89" t="s">
        <v>589</v>
      </c>
      <c r="G66" s="90" t="s">
        <v>486</v>
      </c>
      <c r="H66" s="90" t="s">
        <v>121</v>
      </c>
      <c r="I66" s="92">
        <v>2.9220500000000005</v>
      </c>
      <c r="J66" s="104">
        <v>22990</v>
      </c>
      <c r="K66" s="92"/>
      <c r="L66" s="92">
        <v>0.67177923300000009</v>
      </c>
      <c r="M66" s="93">
        <v>1.5619361497628459E-7</v>
      </c>
      <c r="N66" s="93">
        <f t="shared" si="1"/>
        <v>5.5878962350649321E-3</v>
      </c>
      <c r="O66" s="93">
        <f>L66/'סכום נכסי הקרן'!$C$42</f>
        <v>9.5208524902645622E-4</v>
      </c>
    </row>
    <row r="67" spans="2:15">
      <c r="B67" s="87" t="s">
        <v>1041</v>
      </c>
      <c r="C67" s="89" t="s">
        <v>1042</v>
      </c>
      <c r="D67" s="90" t="s">
        <v>108</v>
      </c>
      <c r="E67" s="90" t="s">
        <v>298</v>
      </c>
      <c r="F67" s="89" t="s">
        <v>1043</v>
      </c>
      <c r="G67" s="90" t="s">
        <v>117</v>
      </c>
      <c r="H67" s="90" t="s">
        <v>121</v>
      </c>
      <c r="I67" s="92">
        <v>1.6645360000000002</v>
      </c>
      <c r="J67" s="104">
        <v>26200</v>
      </c>
      <c r="K67" s="92"/>
      <c r="L67" s="92">
        <v>0.43610834200000004</v>
      </c>
      <c r="M67" s="93">
        <v>2.8632641606379452E-7</v>
      </c>
      <c r="N67" s="93">
        <f t="shared" si="1"/>
        <v>3.627572932642605E-3</v>
      </c>
      <c r="O67" s="93">
        <f>L67/'סכום נכסי הקרן'!$C$42</f>
        <v>6.1807852788385456E-4</v>
      </c>
    </row>
    <row r="68" spans="2:15">
      <c r="B68" s="87" t="s">
        <v>1044</v>
      </c>
      <c r="C68" s="89" t="s">
        <v>1045</v>
      </c>
      <c r="D68" s="90" t="s">
        <v>108</v>
      </c>
      <c r="E68" s="90" t="s">
        <v>298</v>
      </c>
      <c r="F68" s="89" t="s">
        <v>1046</v>
      </c>
      <c r="G68" s="90" t="s">
        <v>486</v>
      </c>
      <c r="H68" s="90" t="s">
        <v>121</v>
      </c>
      <c r="I68" s="92">
        <v>1.9668140000000003</v>
      </c>
      <c r="J68" s="104">
        <v>8995</v>
      </c>
      <c r="K68" s="92"/>
      <c r="L68" s="92">
        <v>0.17691492600000003</v>
      </c>
      <c r="M68" s="93">
        <v>6.2905242664329592E-8</v>
      </c>
      <c r="N68" s="93">
        <f t="shared" si="1"/>
        <v>1.4715879865881342E-3</v>
      </c>
      <c r="O68" s="93">
        <f>L68/'סכום נכסי הקרן'!$C$42</f>
        <v>2.5073429350443627E-4</v>
      </c>
    </row>
    <row r="69" spans="2:15">
      <c r="B69" s="87" t="s">
        <v>1047</v>
      </c>
      <c r="C69" s="89" t="s">
        <v>1048</v>
      </c>
      <c r="D69" s="90" t="s">
        <v>108</v>
      </c>
      <c r="E69" s="90" t="s">
        <v>298</v>
      </c>
      <c r="F69" s="89" t="s">
        <v>1049</v>
      </c>
      <c r="G69" s="90" t="s">
        <v>1050</v>
      </c>
      <c r="H69" s="90" t="s">
        <v>121</v>
      </c>
      <c r="I69" s="92">
        <v>26.805874000000003</v>
      </c>
      <c r="J69" s="104">
        <v>4990</v>
      </c>
      <c r="K69" s="92"/>
      <c r="L69" s="92">
        <v>1.3376131180000002</v>
      </c>
      <c r="M69" s="93">
        <v>3.7481768695878332E-7</v>
      </c>
      <c r="N69" s="93">
        <f t="shared" si="1"/>
        <v>1.1126338741771829E-2</v>
      </c>
      <c r="O69" s="93">
        <f>L69/'סכום נכסי הקרן'!$C$42</f>
        <v>1.8957443993391273E-3</v>
      </c>
    </row>
    <row r="70" spans="2:15">
      <c r="B70" s="87" t="s">
        <v>1051</v>
      </c>
      <c r="C70" s="89" t="s">
        <v>1052</v>
      </c>
      <c r="D70" s="90" t="s">
        <v>108</v>
      </c>
      <c r="E70" s="90" t="s">
        <v>298</v>
      </c>
      <c r="F70" s="89" t="s">
        <v>1053</v>
      </c>
      <c r="G70" s="90" t="s">
        <v>143</v>
      </c>
      <c r="H70" s="90" t="s">
        <v>121</v>
      </c>
      <c r="I70" s="92">
        <v>12.341905000000002</v>
      </c>
      <c r="J70" s="104">
        <v>1766</v>
      </c>
      <c r="K70" s="92"/>
      <c r="L70" s="92">
        <v>0.21795804500000002</v>
      </c>
      <c r="M70" s="93">
        <v>9.3416025393489863E-8</v>
      </c>
      <c r="N70" s="93">
        <f t="shared" si="1"/>
        <v>1.8129868850197293E-3</v>
      </c>
      <c r="O70" s="93">
        <f>L70/'סכום נכסי הקרן'!$C$42</f>
        <v>3.0890302849112419E-4</v>
      </c>
    </row>
    <row r="71" spans="2:15">
      <c r="B71" s="87" t="s">
        <v>1054</v>
      </c>
      <c r="C71" s="89" t="s">
        <v>1055</v>
      </c>
      <c r="D71" s="90" t="s">
        <v>108</v>
      </c>
      <c r="E71" s="90" t="s">
        <v>298</v>
      </c>
      <c r="F71" s="89" t="s">
        <v>1056</v>
      </c>
      <c r="G71" s="90" t="s">
        <v>1050</v>
      </c>
      <c r="H71" s="90" t="s">
        <v>121</v>
      </c>
      <c r="I71" s="92">
        <v>6.5158030000000009</v>
      </c>
      <c r="J71" s="104">
        <v>18310</v>
      </c>
      <c r="K71" s="92"/>
      <c r="L71" s="92">
        <v>1.1930434680000004</v>
      </c>
      <c r="M71" s="93">
        <v>2.8412744835677059E-7</v>
      </c>
      <c r="N71" s="93">
        <f t="shared" si="1"/>
        <v>9.9238005219878713E-3</v>
      </c>
      <c r="O71" s="93">
        <f>L71/'סכום נכסי הקרן'!$C$42</f>
        <v>1.690851743447936E-3</v>
      </c>
    </row>
    <row r="72" spans="2:15">
      <c r="B72" s="87" t="s">
        <v>1057</v>
      </c>
      <c r="C72" s="89" t="s">
        <v>1058</v>
      </c>
      <c r="D72" s="90" t="s">
        <v>108</v>
      </c>
      <c r="E72" s="90" t="s">
        <v>298</v>
      </c>
      <c r="F72" s="89" t="s">
        <v>1059</v>
      </c>
      <c r="G72" s="90" t="s">
        <v>550</v>
      </c>
      <c r="H72" s="90" t="s">
        <v>121</v>
      </c>
      <c r="I72" s="92">
        <v>2.7102650000000006</v>
      </c>
      <c r="J72" s="104">
        <v>16480</v>
      </c>
      <c r="K72" s="92"/>
      <c r="L72" s="92">
        <v>0.44665175200000007</v>
      </c>
      <c r="M72" s="93">
        <v>1.8707145154632917E-7</v>
      </c>
      <c r="N72" s="93">
        <f t="shared" si="1"/>
        <v>3.7152735910577872E-3</v>
      </c>
      <c r="O72" s="93">
        <f>L72/'סכום נכסי הקרן'!$C$42</f>
        <v>6.3302127193179099E-4</v>
      </c>
    </row>
    <row r="73" spans="2:15">
      <c r="B73" s="87" t="s">
        <v>1060</v>
      </c>
      <c r="C73" s="89" t="s">
        <v>1061</v>
      </c>
      <c r="D73" s="90" t="s">
        <v>108</v>
      </c>
      <c r="E73" s="90" t="s">
        <v>298</v>
      </c>
      <c r="F73" s="89" t="s">
        <v>1062</v>
      </c>
      <c r="G73" s="90" t="s">
        <v>118</v>
      </c>
      <c r="H73" s="90" t="s">
        <v>121</v>
      </c>
      <c r="I73" s="92">
        <v>16.800577000000004</v>
      </c>
      <c r="J73" s="104">
        <v>1546</v>
      </c>
      <c r="K73" s="92"/>
      <c r="L73" s="92">
        <v>0.25973692700000006</v>
      </c>
      <c r="M73" s="93">
        <v>8.3900926077602738E-8</v>
      </c>
      <c r="N73" s="93">
        <f t="shared" si="1"/>
        <v>2.1605059001438874E-3</v>
      </c>
      <c r="O73" s="93">
        <f>L73/'סכום נכסי הקרן'!$C$42</f>
        <v>3.6811453030457332E-4</v>
      </c>
    </row>
    <row r="74" spans="2:15">
      <c r="B74" s="87" t="s">
        <v>1063</v>
      </c>
      <c r="C74" s="89" t="s">
        <v>1064</v>
      </c>
      <c r="D74" s="90" t="s">
        <v>108</v>
      </c>
      <c r="E74" s="90" t="s">
        <v>298</v>
      </c>
      <c r="F74" s="89" t="s">
        <v>1065</v>
      </c>
      <c r="G74" s="90" t="s">
        <v>486</v>
      </c>
      <c r="H74" s="90" t="s">
        <v>121</v>
      </c>
      <c r="I74" s="92">
        <v>45.053420000000003</v>
      </c>
      <c r="J74" s="104">
        <v>855</v>
      </c>
      <c r="K74" s="92"/>
      <c r="L74" s="92">
        <v>0.38520673700000008</v>
      </c>
      <c r="M74" s="93">
        <v>1.4889547164387977E-7</v>
      </c>
      <c r="N74" s="93">
        <f t="shared" si="1"/>
        <v>3.2041706109184648E-3</v>
      </c>
      <c r="O74" s="93">
        <f>L74/'סכום נכסי הקרן'!$C$42</f>
        <v>5.4593776363925451E-4</v>
      </c>
    </row>
    <row r="75" spans="2:15">
      <c r="B75" s="87" t="s">
        <v>1066</v>
      </c>
      <c r="C75" s="89" t="s">
        <v>1067</v>
      </c>
      <c r="D75" s="90" t="s">
        <v>108</v>
      </c>
      <c r="E75" s="90" t="s">
        <v>298</v>
      </c>
      <c r="F75" s="89" t="s">
        <v>545</v>
      </c>
      <c r="G75" s="90" t="s">
        <v>115</v>
      </c>
      <c r="H75" s="90" t="s">
        <v>121</v>
      </c>
      <c r="I75" s="92">
        <v>1042.1289590000001</v>
      </c>
      <c r="J75" s="104">
        <v>125.8</v>
      </c>
      <c r="K75" s="92"/>
      <c r="L75" s="92">
        <v>1.31099823</v>
      </c>
      <c r="M75" s="93">
        <v>4.0229540476195256E-7</v>
      </c>
      <c r="N75" s="93">
        <f t="shared" si="1"/>
        <v>1.0904954654342209E-2</v>
      </c>
      <c r="O75" s="93">
        <f>L75/'סכום נכסי הקרן'!$C$42</f>
        <v>1.8580242064178147E-3</v>
      </c>
    </row>
    <row r="76" spans="2:15">
      <c r="B76" s="87" t="s">
        <v>1068</v>
      </c>
      <c r="C76" s="89" t="s">
        <v>1069</v>
      </c>
      <c r="D76" s="90" t="s">
        <v>108</v>
      </c>
      <c r="E76" s="90" t="s">
        <v>298</v>
      </c>
      <c r="F76" s="89" t="s">
        <v>358</v>
      </c>
      <c r="G76" s="90" t="s">
        <v>314</v>
      </c>
      <c r="H76" s="90" t="s">
        <v>121</v>
      </c>
      <c r="I76" s="92">
        <v>0.65493200000000007</v>
      </c>
      <c r="J76" s="104">
        <v>68330</v>
      </c>
      <c r="K76" s="92"/>
      <c r="L76" s="92">
        <v>0.44751475700000004</v>
      </c>
      <c r="M76" s="93">
        <v>1.2250835621796333E-7</v>
      </c>
      <c r="N76" s="93">
        <f t="shared" si="1"/>
        <v>3.7224521136340308E-3</v>
      </c>
      <c r="O76" s="93">
        <f>L76/'סכום נכסי הקרן'!$C$42</f>
        <v>6.342443736443384E-4</v>
      </c>
    </row>
    <row r="77" spans="2:15">
      <c r="B77" s="87" t="s">
        <v>1070</v>
      </c>
      <c r="C77" s="89" t="s">
        <v>1071</v>
      </c>
      <c r="D77" s="90" t="s">
        <v>108</v>
      </c>
      <c r="E77" s="90" t="s">
        <v>298</v>
      </c>
      <c r="F77" s="89" t="s">
        <v>431</v>
      </c>
      <c r="G77" s="90" t="s">
        <v>424</v>
      </c>
      <c r="H77" s="90" t="s">
        <v>121</v>
      </c>
      <c r="I77" s="92">
        <v>8.1210920000000026</v>
      </c>
      <c r="J77" s="104">
        <v>5758</v>
      </c>
      <c r="K77" s="92"/>
      <c r="L77" s="92">
        <v>0.4676124980000001</v>
      </c>
      <c r="M77" s="93">
        <v>1.0275843615250104E-7</v>
      </c>
      <c r="N77" s="93">
        <f t="shared" si="1"/>
        <v>3.8896262174920614E-3</v>
      </c>
      <c r="O77" s="93">
        <f>L77/'סכום נכסי הקרן'!$C$42</f>
        <v>6.6272808050053746E-4</v>
      </c>
    </row>
    <row r="78" spans="2:15">
      <c r="B78" s="87" t="s">
        <v>1072</v>
      </c>
      <c r="C78" s="89" t="s">
        <v>1073</v>
      </c>
      <c r="D78" s="90" t="s">
        <v>108</v>
      </c>
      <c r="E78" s="90" t="s">
        <v>298</v>
      </c>
      <c r="F78" s="89" t="s">
        <v>1074</v>
      </c>
      <c r="G78" s="90" t="s">
        <v>314</v>
      </c>
      <c r="H78" s="90" t="s">
        <v>121</v>
      </c>
      <c r="I78" s="92">
        <v>11.624836999999999</v>
      </c>
      <c r="J78" s="104">
        <v>808</v>
      </c>
      <c r="K78" s="92"/>
      <c r="L78" s="92">
        <v>9.3928679000000015E-2</v>
      </c>
      <c r="M78" s="93">
        <v>7.7294646770313419E-8</v>
      </c>
      <c r="N78" s="93">
        <f t="shared" si="1"/>
        <v>7.813038658620199E-4</v>
      </c>
      <c r="O78" s="93">
        <f>L78/'סכום נכסי הקרן'!$C$42</f>
        <v>1.3312127756179249E-4</v>
      </c>
    </row>
    <row r="79" spans="2:15">
      <c r="B79" s="87" t="s">
        <v>1075</v>
      </c>
      <c r="C79" s="89" t="s">
        <v>1076</v>
      </c>
      <c r="D79" s="90" t="s">
        <v>108</v>
      </c>
      <c r="E79" s="90" t="s">
        <v>298</v>
      </c>
      <c r="F79" s="89" t="s">
        <v>433</v>
      </c>
      <c r="G79" s="90" t="s">
        <v>314</v>
      </c>
      <c r="H79" s="90" t="s">
        <v>121</v>
      </c>
      <c r="I79" s="92">
        <v>7.7309770000000011</v>
      </c>
      <c r="J79" s="104">
        <v>7673</v>
      </c>
      <c r="K79" s="92"/>
      <c r="L79" s="92">
        <v>0.59319788600000012</v>
      </c>
      <c r="M79" s="93">
        <v>2.1183481997192628E-7</v>
      </c>
      <c r="N79" s="93">
        <f t="shared" si="1"/>
        <v>4.9342523123632751E-3</v>
      </c>
      <c r="O79" s="93">
        <f>L79/'סכום נכסי הקרן'!$C$42</f>
        <v>8.4071511781055224E-4</v>
      </c>
    </row>
    <row r="80" spans="2:15">
      <c r="B80" s="87" t="s">
        <v>1077</v>
      </c>
      <c r="C80" s="89" t="s">
        <v>1078</v>
      </c>
      <c r="D80" s="90" t="s">
        <v>108</v>
      </c>
      <c r="E80" s="90" t="s">
        <v>298</v>
      </c>
      <c r="F80" s="89" t="s">
        <v>1079</v>
      </c>
      <c r="G80" s="90" t="s">
        <v>1050</v>
      </c>
      <c r="H80" s="90" t="s">
        <v>121</v>
      </c>
      <c r="I80" s="92">
        <v>17.862688000000002</v>
      </c>
      <c r="J80" s="104">
        <v>7553</v>
      </c>
      <c r="K80" s="92"/>
      <c r="L80" s="92">
        <v>1.3491688460000002</v>
      </c>
      <c r="M80" s="93">
        <v>2.8120441151828857E-7</v>
      </c>
      <c r="N80" s="93">
        <f t="shared" si="1"/>
        <v>1.1222459916426591E-2</v>
      </c>
      <c r="O80" s="93">
        <f>L80/'סכום נכסי הקרן'!$C$42</f>
        <v>1.9121218603115804E-3</v>
      </c>
    </row>
    <row r="81" spans="2:15">
      <c r="B81" s="87" t="s">
        <v>1080</v>
      </c>
      <c r="C81" s="89" t="s">
        <v>1081</v>
      </c>
      <c r="D81" s="90" t="s">
        <v>108</v>
      </c>
      <c r="E81" s="90" t="s">
        <v>298</v>
      </c>
      <c r="F81" s="89" t="s">
        <v>1082</v>
      </c>
      <c r="G81" s="90" t="s">
        <v>1083</v>
      </c>
      <c r="H81" s="90" t="s">
        <v>121</v>
      </c>
      <c r="I81" s="92">
        <v>19.583151999999998</v>
      </c>
      <c r="J81" s="104">
        <v>5064</v>
      </c>
      <c r="K81" s="92"/>
      <c r="L81" s="92">
        <v>0.99169082500000016</v>
      </c>
      <c r="M81" s="93">
        <v>1.7854110647546233E-7</v>
      </c>
      <c r="N81" s="93">
        <f t="shared" ref="N81:N113" si="2">IFERROR(L81/$L$11,0)</f>
        <v>8.2489382748840295E-3</v>
      </c>
      <c r="O81" s="93">
        <f>L81/'סכום נכסי הקרן'!$C$42</f>
        <v>1.4054828724920957E-3</v>
      </c>
    </row>
    <row r="82" spans="2:15">
      <c r="B82" s="87" t="s">
        <v>1084</v>
      </c>
      <c r="C82" s="89" t="s">
        <v>1085</v>
      </c>
      <c r="D82" s="90" t="s">
        <v>108</v>
      </c>
      <c r="E82" s="90" t="s">
        <v>298</v>
      </c>
      <c r="F82" s="89" t="s">
        <v>469</v>
      </c>
      <c r="G82" s="90" t="s">
        <v>470</v>
      </c>
      <c r="H82" s="90" t="s">
        <v>121</v>
      </c>
      <c r="I82" s="92">
        <v>0.44707200000000008</v>
      </c>
      <c r="J82" s="104">
        <v>45610</v>
      </c>
      <c r="K82" s="92"/>
      <c r="L82" s="92">
        <v>0.20390958800000003</v>
      </c>
      <c r="M82" s="93">
        <v>1.5119904871545476E-7</v>
      </c>
      <c r="N82" s="93">
        <f t="shared" si="2"/>
        <v>1.6961310548265214E-3</v>
      </c>
      <c r="O82" s="93">
        <f>L82/'סכום נכסי הקרן'!$C$42</f>
        <v>2.8899272459329223E-4</v>
      </c>
    </row>
    <row r="83" spans="2:15">
      <c r="B83" s="87" t="s">
        <v>1086</v>
      </c>
      <c r="C83" s="89" t="s">
        <v>1087</v>
      </c>
      <c r="D83" s="90" t="s">
        <v>108</v>
      </c>
      <c r="E83" s="90" t="s">
        <v>298</v>
      </c>
      <c r="F83" s="89" t="s">
        <v>547</v>
      </c>
      <c r="G83" s="90" t="s">
        <v>424</v>
      </c>
      <c r="H83" s="90" t="s">
        <v>121</v>
      </c>
      <c r="I83" s="92">
        <v>7.5921040000000009</v>
      </c>
      <c r="J83" s="104">
        <v>7851</v>
      </c>
      <c r="K83" s="92"/>
      <c r="L83" s="92">
        <v>0.59605606000000011</v>
      </c>
      <c r="M83" s="93">
        <v>1.2268478860352785E-7</v>
      </c>
      <c r="N83" s="93">
        <f t="shared" si="2"/>
        <v>4.9580267593083479E-3</v>
      </c>
      <c r="O83" s="93">
        <f>L83/'סכום נכסי הקרן'!$C$42</f>
        <v>8.4476589099744968E-4</v>
      </c>
    </row>
    <row r="84" spans="2:15">
      <c r="B84" s="87" t="s">
        <v>1088</v>
      </c>
      <c r="C84" s="89" t="s">
        <v>1089</v>
      </c>
      <c r="D84" s="90" t="s">
        <v>108</v>
      </c>
      <c r="E84" s="90" t="s">
        <v>298</v>
      </c>
      <c r="F84" s="89" t="s">
        <v>520</v>
      </c>
      <c r="G84" s="90" t="s">
        <v>314</v>
      </c>
      <c r="H84" s="90" t="s">
        <v>121</v>
      </c>
      <c r="I84" s="92">
        <v>259.00277100000005</v>
      </c>
      <c r="J84" s="104">
        <v>159</v>
      </c>
      <c r="K84" s="92"/>
      <c r="L84" s="92">
        <v>0.41181440600000008</v>
      </c>
      <c r="M84" s="93">
        <v>3.7537506959727175E-7</v>
      </c>
      <c r="N84" s="93">
        <f t="shared" si="2"/>
        <v>3.4254946503130463E-3</v>
      </c>
      <c r="O84" s="93">
        <f>L84/'סכום נכסי הקרן'!$C$42</f>
        <v>5.8364772536693196E-4</v>
      </c>
    </row>
    <row r="85" spans="2:15">
      <c r="B85" s="87" t="s">
        <v>1090</v>
      </c>
      <c r="C85" s="89" t="s">
        <v>1091</v>
      </c>
      <c r="D85" s="90" t="s">
        <v>108</v>
      </c>
      <c r="E85" s="90" t="s">
        <v>298</v>
      </c>
      <c r="F85" s="89" t="s">
        <v>524</v>
      </c>
      <c r="G85" s="90" t="s">
        <v>322</v>
      </c>
      <c r="H85" s="90" t="s">
        <v>121</v>
      </c>
      <c r="I85" s="92">
        <v>55.075654000000007</v>
      </c>
      <c r="J85" s="104">
        <v>311.60000000000002</v>
      </c>
      <c r="K85" s="92"/>
      <c r="L85" s="92">
        <v>0.17161573699999999</v>
      </c>
      <c r="M85" s="93">
        <v>9.6286808827642549E-8</v>
      </c>
      <c r="N85" s="93">
        <f t="shared" si="2"/>
        <v>1.4275090439721785E-3</v>
      </c>
      <c r="O85" s="93">
        <f>L85/'סכום נכסי הקרן'!$C$42</f>
        <v>2.4322396953063268E-4</v>
      </c>
    </row>
    <row r="86" spans="2:15">
      <c r="B86" s="87" t="s">
        <v>1092</v>
      </c>
      <c r="C86" s="89" t="s">
        <v>1093</v>
      </c>
      <c r="D86" s="90" t="s">
        <v>108</v>
      </c>
      <c r="E86" s="90" t="s">
        <v>298</v>
      </c>
      <c r="F86" s="89" t="s">
        <v>1094</v>
      </c>
      <c r="G86" s="90" t="s">
        <v>115</v>
      </c>
      <c r="H86" s="90" t="s">
        <v>121</v>
      </c>
      <c r="I86" s="92">
        <v>8.9910080000000008</v>
      </c>
      <c r="J86" s="104">
        <v>1892</v>
      </c>
      <c r="K86" s="92"/>
      <c r="L86" s="92">
        <v>0.17010987100000002</v>
      </c>
      <c r="M86" s="93">
        <v>9.5833431305546923E-8</v>
      </c>
      <c r="N86" s="93">
        <f t="shared" si="2"/>
        <v>1.4149831685974152E-3</v>
      </c>
      <c r="O86" s="93">
        <f>L86/'סכום נכסי הקרן'!$C$42</f>
        <v>2.4108976719870313E-4</v>
      </c>
    </row>
    <row r="87" spans="2:15">
      <c r="B87" s="87" t="s">
        <v>1095</v>
      </c>
      <c r="C87" s="89" t="s">
        <v>1096</v>
      </c>
      <c r="D87" s="90" t="s">
        <v>108</v>
      </c>
      <c r="E87" s="90" t="s">
        <v>298</v>
      </c>
      <c r="F87" s="89" t="s">
        <v>1097</v>
      </c>
      <c r="G87" s="90" t="s">
        <v>145</v>
      </c>
      <c r="H87" s="90" t="s">
        <v>121</v>
      </c>
      <c r="I87" s="92">
        <v>1.8662750000000004</v>
      </c>
      <c r="J87" s="104">
        <v>7005</v>
      </c>
      <c r="K87" s="92"/>
      <c r="L87" s="92">
        <v>0.13073253700000004</v>
      </c>
      <c r="M87" s="93">
        <v>5.6629286730272283E-8</v>
      </c>
      <c r="N87" s="93">
        <f t="shared" si="2"/>
        <v>1.087440360489362E-3</v>
      </c>
      <c r="O87" s="93">
        <f>L87/'סכום נכסי הקרן'!$C$42</f>
        <v>1.8528188120621084E-4</v>
      </c>
    </row>
    <row r="88" spans="2:15">
      <c r="B88" s="87" t="s">
        <v>1098</v>
      </c>
      <c r="C88" s="89" t="s">
        <v>1099</v>
      </c>
      <c r="D88" s="90" t="s">
        <v>108</v>
      </c>
      <c r="E88" s="90" t="s">
        <v>298</v>
      </c>
      <c r="F88" s="89" t="s">
        <v>1100</v>
      </c>
      <c r="G88" s="90" t="s">
        <v>117</v>
      </c>
      <c r="H88" s="90" t="s">
        <v>121</v>
      </c>
      <c r="I88" s="92">
        <v>190.54479400000002</v>
      </c>
      <c r="J88" s="104">
        <v>180</v>
      </c>
      <c r="K88" s="92"/>
      <c r="L88" s="92">
        <v>0.34298062900000004</v>
      </c>
      <c r="M88" s="93">
        <v>3.7317923827494769E-7</v>
      </c>
      <c r="N88" s="93">
        <f t="shared" si="2"/>
        <v>2.8529315455771199E-3</v>
      </c>
      <c r="O88" s="93">
        <f>L88/'סכום נכסי הקרן'!$C$42</f>
        <v>4.8609242669565465E-4</v>
      </c>
    </row>
    <row r="89" spans="2:15">
      <c r="B89" s="87" t="s">
        <v>1101</v>
      </c>
      <c r="C89" s="89" t="s">
        <v>1102</v>
      </c>
      <c r="D89" s="90" t="s">
        <v>108</v>
      </c>
      <c r="E89" s="90" t="s">
        <v>298</v>
      </c>
      <c r="F89" s="89" t="s">
        <v>526</v>
      </c>
      <c r="G89" s="90" t="s">
        <v>527</v>
      </c>
      <c r="H89" s="90" t="s">
        <v>121</v>
      </c>
      <c r="I89" s="92">
        <v>6.1723320000000008</v>
      </c>
      <c r="J89" s="104">
        <v>8242</v>
      </c>
      <c r="K89" s="92"/>
      <c r="L89" s="92">
        <v>0.50872362300000007</v>
      </c>
      <c r="M89" s="93">
        <v>1.7367031741129673E-7</v>
      </c>
      <c r="N89" s="93">
        <f t="shared" si="2"/>
        <v>4.2315907935342387E-3</v>
      </c>
      <c r="O89" s="93">
        <f>L89/'סכום נכסי הקרן'!$C$42</f>
        <v>7.2099319761138858E-4</v>
      </c>
    </row>
    <row r="90" spans="2:15">
      <c r="B90" s="87" t="s">
        <v>1103</v>
      </c>
      <c r="C90" s="89" t="s">
        <v>1104</v>
      </c>
      <c r="D90" s="90" t="s">
        <v>108</v>
      </c>
      <c r="E90" s="90" t="s">
        <v>298</v>
      </c>
      <c r="F90" s="89" t="s">
        <v>1105</v>
      </c>
      <c r="G90" s="90" t="s">
        <v>115</v>
      </c>
      <c r="H90" s="90" t="s">
        <v>121</v>
      </c>
      <c r="I90" s="92">
        <v>19.301098000000003</v>
      </c>
      <c r="J90" s="104">
        <v>1540</v>
      </c>
      <c r="K90" s="92"/>
      <c r="L90" s="92">
        <v>0.29723691000000008</v>
      </c>
      <c r="M90" s="93">
        <v>2.0496680873492086E-7</v>
      </c>
      <c r="N90" s="93">
        <f t="shared" si="2"/>
        <v>2.4724328004217038E-3</v>
      </c>
      <c r="O90" s="93">
        <f>L90/'סכום נכסי הקרן'!$C$42</f>
        <v>4.212617234584928E-4</v>
      </c>
    </row>
    <row r="91" spans="2:15">
      <c r="B91" s="87" t="s">
        <v>1106</v>
      </c>
      <c r="C91" s="89" t="s">
        <v>1107</v>
      </c>
      <c r="D91" s="90" t="s">
        <v>108</v>
      </c>
      <c r="E91" s="90" t="s">
        <v>298</v>
      </c>
      <c r="F91" s="89" t="s">
        <v>1108</v>
      </c>
      <c r="G91" s="90" t="s">
        <v>479</v>
      </c>
      <c r="H91" s="90" t="s">
        <v>121</v>
      </c>
      <c r="I91" s="92">
        <v>3.3137470000000007</v>
      </c>
      <c r="J91" s="104">
        <v>4749</v>
      </c>
      <c r="K91" s="92"/>
      <c r="L91" s="92">
        <v>0.15736983400000001</v>
      </c>
      <c r="M91" s="93">
        <v>4.4847087634597556E-8</v>
      </c>
      <c r="N91" s="93">
        <f t="shared" si="2"/>
        <v>1.3090108472010378E-3</v>
      </c>
      <c r="O91" s="93">
        <f>L91/'סכום נכסי הקרן'!$C$42</f>
        <v>2.2303383348729102E-4</v>
      </c>
    </row>
    <row r="92" spans="2:15">
      <c r="B92" s="87" t="s">
        <v>1109</v>
      </c>
      <c r="C92" s="89" t="s">
        <v>1110</v>
      </c>
      <c r="D92" s="90" t="s">
        <v>108</v>
      </c>
      <c r="E92" s="90" t="s">
        <v>298</v>
      </c>
      <c r="F92" s="89" t="s">
        <v>495</v>
      </c>
      <c r="G92" s="90" t="s">
        <v>144</v>
      </c>
      <c r="H92" s="90" t="s">
        <v>121</v>
      </c>
      <c r="I92" s="92">
        <v>39.431048000000004</v>
      </c>
      <c r="J92" s="104">
        <v>1279</v>
      </c>
      <c r="K92" s="92"/>
      <c r="L92" s="92">
        <v>0.5043231050000001</v>
      </c>
      <c r="M92" s="93">
        <v>2.3849525073192752E-7</v>
      </c>
      <c r="N92" s="93">
        <f t="shared" si="2"/>
        <v>4.1949870452243597E-3</v>
      </c>
      <c r="O92" s="93">
        <f>L92/'סכום נכסי הקרן'!$C$42</f>
        <v>7.1475652331414168E-4</v>
      </c>
    </row>
    <row r="93" spans="2:15">
      <c r="B93" s="87" t="s">
        <v>1111</v>
      </c>
      <c r="C93" s="89" t="s">
        <v>1112</v>
      </c>
      <c r="D93" s="90" t="s">
        <v>108</v>
      </c>
      <c r="E93" s="90" t="s">
        <v>298</v>
      </c>
      <c r="F93" s="89" t="s">
        <v>1113</v>
      </c>
      <c r="G93" s="90" t="s">
        <v>116</v>
      </c>
      <c r="H93" s="90" t="s">
        <v>121</v>
      </c>
      <c r="I93" s="92">
        <v>2.6474420000000003</v>
      </c>
      <c r="J93" s="104">
        <v>13450</v>
      </c>
      <c r="K93" s="92"/>
      <c r="L93" s="92">
        <v>0.35608099800000015</v>
      </c>
      <c r="M93" s="93">
        <v>2.1634776702148753E-7</v>
      </c>
      <c r="N93" s="93">
        <f t="shared" si="2"/>
        <v>2.9619011281677475E-3</v>
      </c>
      <c r="O93" s="93">
        <f>L93/'סכום נכסי הקרן'!$C$42</f>
        <v>5.0465904422267128E-4</v>
      </c>
    </row>
    <row r="94" spans="2:15">
      <c r="B94" s="87" t="s">
        <v>1114</v>
      </c>
      <c r="C94" s="89" t="s">
        <v>1115</v>
      </c>
      <c r="D94" s="90" t="s">
        <v>108</v>
      </c>
      <c r="E94" s="90" t="s">
        <v>298</v>
      </c>
      <c r="F94" s="89" t="s">
        <v>1116</v>
      </c>
      <c r="G94" s="90" t="s">
        <v>460</v>
      </c>
      <c r="H94" s="90" t="s">
        <v>121</v>
      </c>
      <c r="I94" s="92">
        <v>1.085223</v>
      </c>
      <c r="J94" s="104">
        <v>40330</v>
      </c>
      <c r="K94" s="92"/>
      <c r="L94" s="92">
        <v>0.43767047800000008</v>
      </c>
      <c r="M94" s="93">
        <v>1.5955965878599023E-7</v>
      </c>
      <c r="N94" s="93">
        <f t="shared" si="2"/>
        <v>3.6405668649409847E-3</v>
      </c>
      <c r="O94" s="93">
        <f>L94/'סכום נכסי הקרן'!$C$42</f>
        <v>6.2029247938683778E-4</v>
      </c>
    </row>
    <row r="95" spans="2:15">
      <c r="B95" s="87" t="s">
        <v>1117</v>
      </c>
      <c r="C95" s="89" t="s">
        <v>1118</v>
      </c>
      <c r="D95" s="90" t="s">
        <v>108</v>
      </c>
      <c r="E95" s="90" t="s">
        <v>298</v>
      </c>
      <c r="F95" s="89" t="s">
        <v>1119</v>
      </c>
      <c r="G95" s="90" t="s">
        <v>550</v>
      </c>
      <c r="H95" s="90" t="s">
        <v>121</v>
      </c>
      <c r="I95" s="92">
        <v>1.3441490000000003</v>
      </c>
      <c r="J95" s="104">
        <v>30370</v>
      </c>
      <c r="K95" s="92"/>
      <c r="L95" s="92">
        <v>0.40821817500000002</v>
      </c>
      <c r="M95" s="93">
        <v>9.7584605876308834E-8</v>
      </c>
      <c r="N95" s="93">
        <f t="shared" si="2"/>
        <v>3.3955810050585139E-3</v>
      </c>
      <c r="O95" s="93">
        <f>L95/'סכום נכסי הקרן'!$C$42</f>
        <v>5.7855093416083684E-4</v>
      </c>
    </row>
    <row r="96" spans="2:15">
      <c r="B96" s="87" t="s">
        <v>1120</v>
      </c>
      <c r="C96" s="89" t="s">
        <v>1121</v>
      </c>
      <c r="D96" s="90" t="s">
        <v>108</v>
      </c>
      <c r="E96" s="90" t="s">
        <v>298</v>
      </c>
      <c r="F96" s="89" t="s">
        <v>475</v>
      </c>
      <c r="G96" s="90" t="s">
        <v>322</v>
      </c>
      <c r="H96" s="90" t="s">
        <v>121</v>
      </c>
      <c r="I96" s="92">
        <v>2.6175660000000005</v>
      </c>
      <c r="J96" s="104">
        <v>39800</v>
      </c>
      <c r="K96" s="92"/>
      <c r="L96" s="92">
        <v>1.0417913680000002</v>
      </c>
      <c r="M96" s="93">
        <v>2.461918583325026E-7</v>
      </c>
      <c r="N96" s="93">
        <f t="shared" si="2"/>
        <v>8.6656773192784094E-3</v>
      </c>
      <c r="O96" s="93">
        <f>L96/'סכום נכסי הקרן'!$C$42</f>
        <v>1.4764883243062272E-3</v>
      </c>
    </row>
    <row r="97" spans="2:15">
      <c r="B97" s="87" t="s">
        <v>1122</v>
      </c>
      <c r="C97" s="89" t="s">
        <v>1123</v>
      </c>
      <c r="D97" s="90" t="s">
        <v>108</v>
      </c>
      <c r="E97" s="90" t="s">
        <v>298</v>
      </c>
      <c r="F97" s="89">
        <v>520029026</v>
      </c>
      <c r="G97" s="90" t="s">
        <v>300</v>
      </c>
      <c r="H97" s="90" t="s">
        <v>121</v>
      </c>
      <c r="I97" s="92">
        <v>0.28492000000000006</v>
      </c>
      <c r="J97" s="104">
        <v>14950</v>
      </c>
      <c r="K97" s="92"/>
      <c r="L97" s="92">
        <v>4.2595480000000012E-2</v>
      </c>
      <c r="M97" s="93">
        <v>8.0366370459294446E-9</v>
      </c>
      <c r="N97" s="93">
        <f t="shared" si="2"/>
        <v>3.5431152174777579E-4</v>
      </c>
      <c r="O97" s="93">
        <f>L97/'סכום נכסי הקרן'!$C$42</f>
        <v>6.0368832781708578E-5</v>
      </c>
    </row>
    <row r="98" spans="2:15">
      <c r="B98" s="87" t="s">
        <v>1124</v>
      </c>
      <c r="C98" s="89" t="s">
        <v>1125</v>
      </c>
      <c r="D98" s="90" t="s">
        <v>108</v>
      </c>
      <c r="E98" s="90" t="s">
        <v>298</v>
      </c>
      <c r="F98" s="89" t="s">
        <v>1126</v>
      </c>
      <c r="G98" s="90" t="s">
        <v>399</v>
      </c>
      <c r="H98" s="90" t="s">
        <v>121</v>
      </c>
      <c r="I98" s="92">
        <v>1.577151</v>
      </c>
      <c r="J98" s="104">
        <v>15850</v>
      </c>
      <c r="K98" s="92"/>
      <c r="L98" s="92">
        <v>0.24997848500000003</v>
      </c>
      <c r="M98" s="93">
        <v>1.6518207301982465E-7</v>
      </c>
      <c r="N98" s="93">
        <f t="shared" si="2"/>
        <v>2.07933464829023E-3</v>
      </c>
      <c r="O98" s="93">
        <f>L98/'סכום נכסי הקרן'!$C$42</f>
        <v>3.5428428931872215E-4</v>
      </c>
    </row>
    <row r="99" spans="2:15">
      <c r="B99" s="87" t="s">
        <v>1127</v>
      </c>
      <c r="C99" s="89" t="s">
        <v>1128</v>
      </c>
      <c r="D99" s="90" t="s">
        <v>108</v>
      </c>
      <c r="E99" s="90" t="s">
        <v>298</v>
      </c>
      <c r="F99" s="89" t="s">
        <v>597</v>
      </c>
      <c r="G99" s="90" t="s">
        <v>144</v>
      </c>
      <c r="H99" s="90" t="s">
        <v>121</v>
      </c>
      <c r="I99" s="92">
        <v>44.476285000000004</v>
      </c>
      <c r="J99" s="104">
        <v>1460</v>
      </c>
      <c r="K99" s="92"/>
      <c r="L99" s="92">
        <v>0.64935376300000003</v>
      </c>
      <c r="M99" s="93">
        <v>2.3879836483550704E-7</v>
      </c>
      <c r="N99" s="93">
        <f t="shared" si="2"/>
        <v>5.4013599546518668E-3</v>
      </c>
      <c r="O99" s="93">
        <f>L99/'סכום נכסי הקרן'!$C$42</f>
        <v>9.2030254700076653E-4</v>
      </c>
    </row>
    <row r="100" spans="2:15">
      <c r="B100" s="87" t="s">
        <v>1129</v>
      </c>
      <c r="C100" s="89" t="s">
        <v>1130</v>
      </c>
      <c r="D100" s="90" t="s">
        <v>108</v>
      </c>
      <c r="E100" s="90" t="s">
        <v>298</v>
      </c>
      <c r="F100" s="89" t="s">
        <v>1131</v>
      </c>
      <c r="G100" s="90" t="s">
        <v>145</v>
      </c>
      <c r="H100" s="90" t="s">
        <v>121</v>
      </c>
      <c r="I100" s="92">
        <v>7.4900000000000008E-2</v>
      </c>
      <c r="J100" s="104">
        <v>11580</v>
      </c>
      <c r="K100" s="92"/>
      <c r="L100" s="92">
        <v>8.6734199999999994E-3</v>
      </c>
      <c r="M100" s="93">
        <v>1.6221903160176179E-9</v>
      </c>
      <c r="N100" s="93">
        <f t="shared" si="2"/>
        <v>7.2145979783713968E-5</v>
      </c>
      <c r="O100" s="93">
        <f>L100/'סכום נכסי הקרן'!$C$42</f>
        <v>1.2292483653794408E-5</v>
      </c>
    </row>
    <row r="101" spans="2:15">
      <c r="B101" s="87" t="s">
        <v>1132</v>
      </c>
      <c r="C101" s="89" t="s">
        <v>1133</v>
      </c>
      <c r="D101" s="90" t="s">
        <v>108</v>
      </c>
      <c r="E101" s="90" t="s">
        <v>298</v>
      </c>
      <c r="F101" s="89" t="s">
        <v>1134</v>
      </c>
      <c r="G101" s="90" t="s">
        <v>486</v>
      </c>
      <c r="H101" s="90" t="s">
        <v>121</v>
      </c>
      <c r="I101" s="92">
        <v>1.0145500000000003</v>
      </c>
      <c r="J101" s="104">
        <v>8997</v>
      </c>
      <c r="K101" s="92"/>
      <c r="L101" s="92">
        <v>9.1279105000000013E-2</v>
      </c>
      <c r="M101" s="93">
        <v>4.8154711731243418E-8</v>
      </c>
      <c r="N101" s="93">
        <f t="shared" si="2"/>
        <v>7.5926456507415831E-4</v>
      </c>
      <c r="O101" s="93">
        <f>L101/'סכום נכסי הקרן'!$C$42</f>
        <v>1.2936614462870282E-4</v>
      </c>
    </row>
    <row r="102" spans="2:15">
      <c r="B102" s="87" t="s">
        <v>1135</v>
      </c>
      <c r="C102" s="89" t="s">
        <v>1136</v>
      </c>
      <c r="D102" s="90" t="s">
        <v>108</v>
      </c>
      <c r="E102" s="90" t="s">
        <v>298</v>
      </c>
      <c r="F102" s="89" t="s">
        <v>511</v>
      </c>
      <c r="G102" s="90" t="s">
        <v>512</v>
      </c>
      <c r="H102" s="90" t="s">
        <v>121</v>
      </c>
      <c r="I102" s="92">
        <v>4.9820940000000009</v>
      </c>
      <c r="J102" s="104">
        <v>35950</v>
      </c>
      <c r="K102" s="92"/>
      <c r="L102" s="92">
        <v>1.7910629110000003</v>
      </c>
      <c r="M102" s="93">
        <v>3.0331731683331255E-7</v>
      </c>
      <c r="N102" s="93">
        <f t="shared" si="2"/>
        <v>1.4898158807986459E-2</v>
      </c>
      <c r="O102" s="93">
        <f>L102/'סכום נכסי הקרן'!$C$42</f>
        <v>2.5384002569211377E-3</v>
      </c>
    </row>
    <row r="103" spans="2:15">
      <c r="B103" s="87" t="s">
        <v>1137</v>
      </c>
      <c r="C103" s="89" t="s">
        <v>1138</v>
      </c>
      <c r="D103" s="90" t="s">
        <v>108</v>
      </c>
      <c r="E103" s="90" t="s">
        <v>298</v>
      </c>
      <c r="F103" s="89" t="s">
        <v>1139</v>
      </c>
      <c r="G103" s="90" t="s">
        <v>964</v>
      </c>
      <c r="H103" s="90" t="s">
        <v>121</v>
      </c>
      <c r="I103" s="92">
        <v>3.3837990000000002</v>
      </c>
      <c r="J103" s="104">
        <v>12800</v>
      </c>
      <c r="K103" s="92"/>
      <c r="L103" s="92">
        <v>0.43312630300000005</v>
      </c>
      <c r="M103" s="93">
        <v>7.6446740533274347E-8</v>
      </c>
      <c r="N103" s="93">
        <f t="shared" si="2"/>
        <v>3.6027681698837109E-3</v>
      </c>
      <c r="O103" s="93">
        <f>L103/'סכום נכסי הקרן'!$C$42</f>
        <v>6.1385220589524141E-4</v>
      </c>
    </row>
    <row r="104" spans="2:15">
      <c r="B104" s="87" t="s">
        <v>1140</v>
      </c>
      <c r="C104" s="89" t="s">
        <v>1141</v>
      </c>
      <c r="D104" s="90" t="s">
        <v>108</v>
      </c>
      <c r="E104" s="90" t="s">
        <v>298</v>
      </c>
      <c r="F104" s="89" t="s">
        <v>626</v>
      </c>
      <c r="G104" s="90" t="s">
        <v>486</v>
      </c>
      <c r="H104" s="90" t="s">
        <v>121</v>
      </c>
      <c r="I104" s="92">
        <v>9.4343560000000011</v>
      </c>
      <c r="J104" s="104">
        <v>2255</v>
      </c>
      <c r="K104" s="92"/>
      <c r="L104" s="92">
        <v>0.21274472900000002</v>
      </c>
      <c r="M104" s="93">
        <v>1.7419893853812392E-7</v>
      </c>
      <c r="N104" s="93">
        <f t="shared" si="2"/>
        <v>1.7696222386931232E-3</v>
      </c>
      <c r="O104" s="93">
        <f>L104/'סכום נכסי הקרן'!$C$42</f>
        <v>3.0151440881029878E-4</v>
      </c>
    </row>
    <row r="105" spans="2:15">
      <c r="B105" s="87" t="s">
        <v>1142</v>
      </c>
      <c r="C105" s="89" t="s">
        <v>1143</v>
      </c>
      <c r="D105" s="90" t="s">
        <v>108</v>
      </c>
      <c r="E105" s="90" t="s">
        <v>298</v>
      </c>
      <c r="F105" s="89" t="s">
        <v>388</v>
      </c>
      <c r="G105" s="90" t="s">
        <v>314</v>
      </c>
      <c r="H105" s="90" t="s">
        <v>121</v>
      </c>
      <c r="I105" s="92">
        <v>3.2733640000000004</v>
      </c>
      <c r="J105" s="104">
        <v>21470</v>
      </c>
      <c r="K105" s="92"/>
      <c r="L105" s="92">
        <v>0.70279118400000018</v>
      </c>
      <c r="M105" s="93">
        <v>2.6832693357732825E-7</v>
      </c>
      <c r="N105" s="93">
        <f t="shared" si="2"/>
        <v>5.8458553319263246E-3</v>
      </c>
      <c r="O105" s="93">
        <f>L105/'סכום נכסי הקרן'!$C$42</f>
        <v>9.9603721961473326E-4</v>
      </c>
    </row>
    <row r="106" spans="2:15">
      <c r="B106" s="87" t="s">
        <v>1144</v>
      </c>
      <c r="C106" s="89" t="s">
        <v>1145</v>
      </c>
      <c r="D106" s="90" t="s">
        <v>108</v>
      </c>
      <c r="E106" s="90" t="s">
        <v>298</v>
      </c>
      <c r="F106" s="89" t="s">
        <v>390</v>
      </c>
      <c r="G106" s="90" t="s">
        <v>314</v>
      </c>
      <c r="H106" s="90" t="s">
        <v>121</v>
      </c>
      <c r="I106" s="92">
        <v>46.988218000000003</v>
      </c>
      <c r="J106" s="104">
        <v>1625</v>
      </c>
      <c r="K106" s="92"/>
      <c r="L106" s="92">
        <v>0.76355854900000009</v>
      </c>
      <c r="M106" s="93">
        <v>2.4226566033631379E-7</v>
      </c>
      <c r="N106" s="93">
        <f t="shared" si="2"/>
        <v>6.3513215824710419E-3</v>
      </c>
      <c r="O106" s="93">
        <f>L106/'סכום נכסי הקרן'!$C$42</f>
        <v>1.0821603222601324E-3</v>
      </c>
    </row>
    <row r="107" spans="2:15">
      <c r="B107" s="87" t="s">
        <v>1146</v>
      </c>
      <c r="C107" s="89" t="s">
        <v>1147</v>
      </c>
      <c r="D107" s="90" t="s">
        <v>108</v>
      </c>
      <c r="E107" s="90" t="s">
        <v>298</v>
      </c>
      <c r="F107" s="89" t="s">
        <v>1148</v>
      </c>
      <c r="G107" s="90" t="s">
        <v>550</v>
      </c>
      <c r="H107" s="90" t="s">
        <v>121</v>
      </c>
      <c r="I107" s="92">
        <v>4.8131010000000005</v>
      </c>
      <c r="J107" s="104">
        <v>7180</v>
      </c>
      <c r="K107" s="92"/>
      <c r="L107" s="92">
        <v>0.34558064900000007</v>
      </c>
      <c r="M107" s="93">
        <v>9.9356124719314017E-8</v>
      </c>
      <c r="N107" s="93">
        <f t="shared" si="2"/>
        <v>2.8745586534950182E-3</v>
      </c>
      <c r="O107" s="93">
        <f>L107/'סכום נכסי הקרן'!$C$42</f>
        <v>4.8977732876998503E-4</v>
      </c>
    </row>
    <row r="108" spans="2:15">
      <c r="B108" s="87" t="s">
        <v>1149</v>
      </c>
      <c r="C108" s="89" t="s">
        <v>1150</v>
      </c>
      <c r="D108" s="90" t="s">
        <v>108</v>
      </c>
      <c r="E108" s="90" t="s">
        <v>298</v>
      </c>
      <c r="F108" s="89" t="s">
        <v>1151</v>
      </c>
      <c r="G108" s="90" t="s">
        <v>550</v>
      </c>
      <c r="H108" s="90" t="s">
        <v>121</v>
      </c>
      <c r="I108" s="92">
        <v>1.2026539999999999</v>
      </c>
      <c r="J108" s="104">
        <v>21910</v>
      </c>
      <c r="K108" s="92"/>
      <c r="L108" s="92">
        <v>0.26350156200000002</v>
      </c>
      <c r="M108" s="93">
        <v>8.7303310502357676E-8</v>
      </c>
      <c r="N108" s="93">
        <f t="shared" si="2"/>
        <v>2.1918203390391628E-3</v>
      </c>
      <c r="O108" s="93">
        <f>L108/'סכום נכסי הקרן'!$C$42</f>
        <v>3.7344999361662342E-4</v>
      </c>
    </row>
    <row r="109" spans="2:15">
      <c r="B109" s="87" t="s">
        <v>1152</v>
      </c>
      <c r="C109" s="89" t="s">
        <v>1153</v>
      </c>
      <c r="D109" s="90" t="s">
        <v>108</v>
      </c>
      <c r="E109" s="90" t="s">
        <v>298</v>
      </c>
      <c r="F109" s="89" t="s">
        <v>1154</v>
      </c>
      <c r="G109" s="90" t="s">
        <v>115</v>
      </c>
      <c r="H109" s="90" t="s">
        <v>121</v>
      </c>
      <c r="I109" s="92">
        <v>119.63129300000003</v>
      </c>
      <c r="J109" s="104">
        <v>282</v>
      </c>
      <c r="K109" s="92"/>
      <c r="L109" s="92">
        <v>0.33736024600000003</v>
      </c>
      <c r="M109" s="93">
        <v>1.0644573750806129E-7</v>
      </c>
      <c r="N109" s="93">
        <f t="shared" si="2"/>
        <v>2.8061808937817809E-3</v>
      </c>
      <c r="O109" s="93">
        <f>L109/'סכום נכסי הקרן'!$C$42</f>
        <v>4.7812688759394344E-4</v>
      </c>
    </row>
    <row r="110" spans="2:15">
      <c r="B110" s="87" t="s">
        <v>1155</v>
      </c>
      <c r="C110" s="89" t="s">
        <v>1156</v>
      </c>
      <c r="D110" s="90" t="s">
        <v>108</v>
      </c>
      <c r="E110" s="90" t="s">
        <v>298</v>
      </c>
      <c r="F110" s="89" t="s">
        <v>1157</v>
      </c>
      <c r="G110" s="90" t="s">
        <v>322</v>
      </c>
      <c r="H110" s="90" t="s">
        <v>121</v>
      </c>
      <c r="I110" s="92">
        <v>114.46711400000002</v>
      </c>
      <c r="J110" s="104">
        <v>315</v>
      </c>
      <c r="K110" s="92"/>
      <c r="L110" s="92">
        <v>0.36057141000000004</v>
      </c>
      <c r="M110" s="93">
        <v>1.2485826315519194E-7</v>
      </c>
      <c r="N110" s="93">
        <f t="shared" si="2"/>
        <v>2.9992526196638979E-3</v>
      </c>
      <c r="O110" s="93">
        <f>L110/'סכום נכסי הקרן'!$C$42</f>
        <v>5.1102312161184428E-4</v>
      </c>
    </row>
    <row r="111" spans="2:15">
      <c r="B111" s="87" t="s">
        <v>1158</v>
      </c>
      <c r="C111" s="89" t="s">
        <v>1159</v>
      </c>
      <c r="D111" s="90" t="s">
        <v>108</v>
      </c>
      <c r="E111" s="90" t="s">
        <v>298</v>
      </c>
      <c r="F111" s="89" t="s">
        <v>549</v>
      </c>
      <c r="G111" s="90" t="s">
        <v>550</v>
      </c>
      <c r="H111" s="90" t="s">
        <v>121</v>
      </c>
      <c r="I111" s="92">
        <v>86.381923</v>
      </c>
      <c r="J111" s="104">
        <v>1935</v>
      </c>
      <c r="K111" s="92"/>
      <c r="L111" s="92">
        <v>1.6714902100000002</v>
      </c>
      <c r="M111" s="93">
        <v>3.2515283866431528E-7</v>
      </c>
      <c r="N111" s="93">
        <f t="shared" si="2"/>
        <v>1.3903546570941547E-2</v>
      </c>
      <c r="O111" s="93">
        <f>L111/'סכום נכסי הקרן'!$C$42</f>
        <v>2.3689347551372336E-3</v>
      </c>
    </row>
    <row r="112" spans="2:15">
      <c r="B112" s="87" t="s">
        <v>1160</v>
      </c>
      <c r="C112" s="89" t="s">
        <v>1161</v>
      </c>
      <c r="D112" s="90" t="s">
        <v>108</v>
      </c>
      <c r="E112" s="90" t="s">
        <v>298</v>
      </c>
      <c r="F112" s="89" t="s">
        <v>1162</v>
      </c>
      <c r="G112" s="90" t="s">
        <v>116</v>
      </c>
      <c r="H112" s="90" t="s">
        <v>121</v>
      </c>
      <c r="I112" s="92">
        <v>1.2350950000000003</v>
      </c>
      <c r="J112" s="104">
        <v>28130</v>
      </c>
      <c r="K112" s="92"/>
      <c r="L112" s="92">
        <v>0.34743222600000007</v>
      </c>
      <c r="M112" s="93">
        <v>1.4384985513046183E-7</v>
      </c>
      <c r="N112" s="93">
        <f t="shared" si="2"/>
        <v>2.8899601717899915E-3</v>
      </c>
      <c r="O112" s="93">
        <f>L112/'סכום נכסי הקרן'!$C$42</f>
        <v>4.9240149317182906E-4</v>
      </c>
    </row>
    <row r="113" spans="2:15">
      <c r="B113" s="87" t="s">
        <v>1163</v>
      </c>
      <c r="C113" s="89" t="s">
        <v>1164</v>
      </c>
      <c r="D113" s="90" t="s">
        <v>108</v>
      </c>
      <c r="E113" s="90" t="s">
        <v>298</v>
      </c>
      <c r="F113" s="89" t="s">
        <v>1165</v>
      </c>
      <c r="G113" s="90" t="s">
        <v>991</v>
      </c>
      <c r="H113" s="90" t="s">
        <v>121</v>
      </c>
      <c r="I113" s="92">
        <v>16.235749000000002</v>
      </c>
      <c r="J113" s="104">
        <v>1105</v>
      </c>
      <c r="K113" s="92"/>
      <c r="L113" s="92">
        <v>0.17940503100000002</v>
      </c>
      <c r="M113" s="93">
        <v>1.6221996640128367E-7</v>
      </c>
      <c r="N113" s="93">
        <f t="shared" si="2"/>
        <v>1.4923008155517177E-3</v>
      </c>
      <c r="O113" s="93">
        <f>L113/'סכום נכסי הקרן'!$C$42</f>
        <v>2.5426341754186693E-4</v>
      </c>
    </row>
    <row r="114" spans="2:15">
      <c r="B114" s="94"/>
      <c r="C114" s="89"/>
      <c r="D114" s="89"/>
      <c r="E114" s="89"/>
      <c r="F114" s="89"/>
      <c r="G114" s="89"/>
      <c r="H114" s="89"/>
      <c r="I114" s="92"/>
      <c r="J114" s="104"/>
      <c r="K114" s="89"/>
      <c r="L114" s="89"/>
      <c r="M114" s="89"/>
      <c r="N114" s="93"/>
      <c r="O114" s="89"/>
    </row>
    <row r="115" spans="2:15">
      <c r="B115" s="86" t="s">
        <v>29</v>
      </c>
      <c r="C115" s="81"/>
      <c r="D115" s="82"/>
      <c r="E115" s="82"/>
      <c r="F115" s="81"/>
      <c r="G115" s="82"/>
      <c r="H115" s="82"/>
      <c r="I115" s="84"/>
      <c r="J115" s="102"/>
      <c r="K115" s="84">
        <v>1.4856510000000004E-3</v>
      </c>
      <c r="L115" s="84">
        <f>SUM(L116:L185)</f>
        <v>6.1996866919999993</v>
      </c>
      <c r="M115" s="85"/>
      <c r="N115" s="85">
        <f t="shared" ref="N115:N146" si="3">IFERROR(L115/$L$11,0)</f>
        <v>5.1569331445541954E-2</v>
      </c>
      <c r="O115" s="85">
        <f>L115/'סכום נכסי הקרן'!$C$42</f>
        <v>8.7865625462685681E-3</v>
      </c>
    </row>
    <row r="116" spans="2:15">
      <c r="B116" s="87" t="s">
        <v>1166</v>
      </c>
      <c r="C116" s="89" t="s">
        <v>1167</v>
      </c>
      <c r="D116" s="90" t="s">
        <v>108</v>
      </c>
      <c r="E116" s="90" t="s">
        <v>298</v>
      </c>
      <c r="F116" s="89" t="s">
        <v>1168</v>
      </c>
      <c r="G116" s="90" t="s">
        <v>1169</v>
      </c>
      <c r="H116" s="90" t="s">
        <v>121</v>
      </c>
      <c r="I116" s="92">
        <v>72.470816000000013</v>
      </c>
      <c r="J116" s="104">
        <v>147.80000000000001</v>
      </c>
      <c r="K116" s="92"/>
      <c r="L116" s="92">
        <v>0.10711186600000001</v>
      </c>
      <c r="M116" s="93">
        <v>2.4413023388467467E-7</v>
      </c>
      <c r="N116" s="93">
        <f t="shared" si="3"/>
        <v>8.9096233308566639E-4</v>
      </c>
      <c r="O116" s="93">
        <f>L116/'סכום נכסי הקרן'!$C$42</f>
        <v>1.5180526965515533E-4</v>
      </c>
    </row>
    <row r="117" spans="2:15">
      <c r="B117" s="87" t="s">
        <v>1170</v>
      </c>
      <c r="C117" s="89" t="s">
        <v>1171</v>
      </c>
      <c r="D117" s="90" t="s">
        <v>108</v>
      </c>
      <c r="E117" s="90" t="s">
        <v>298</v>
      </c>
      <c r="F117" s="89" t="s">
        <v>1172</v>
      </c>
      <c r="G117" s="90" t="s">
        <v>479</v>
      </c>
      <c r="H117" s="90" t="s">
        <v>121</v>
      </c>
      <c r="I117" s="92">
        <v>29.357933000000003</v>
      </c>
      <c r="J117" s="104">
        <v>427.1</v>
      </c>
      <c r="K117" s="92"/>
      <c r="L117" s="92">
        <v>0.12538773100000003</v>
      </c>
      <c r="M117" s="93">
        <v>1.7808277543833907E-7</v>
      </c>
      <c r="N117" s="93">
        <f t="shared" si="3"/>
        <v>1.0429819731837923E-3</v>
      </c>
      <c r="O117" s="93">
        <f>L117/'סכום נכסי הקרן'!$C$42</f>
        <v>1.7770690612282938E-4</v>
      </c>
    </row>
    <row r="118" spans="2:15">
      <c r="B118" s="87" t="s">
        <v>1173</v>
      </c>
      <c r="C118" s="89" t="s">
        <v>1174</v>
      </c>
      <c r="D118" s="90" t="s">
        <v>108</v>
      </c>
      <c r="E118" s="90" t="s">
        <v>298</v>
      </c>
      <c r="F118" s="89" t="s">
        <v>1175</v>
      </c>
      <c r="G118" s="90" t="s">
        <v>1176</v>
      </c>
      <c r="H118" s="90" t="s">
        <v>121</v>
      </c>
      <c r="I118" s="92">
        <v>1.0005139999999999</v>
      </c>
      <c r="J118" s="104">
        <v>1975</v>
      </c>
      <c r="K118" s="92"/>
      <c r="L118" s="92">
        <v>1.9760155000000005E-2</v>
      </c>
      <c r="M118" s="93">
        <v>2.2387892045551168E-7</v>
      </c>
      <c r="N118" s="93">
        <f t="shared" si="3"/>
        <v>1.6436604513018566E-4</v>
      </c>
      <c r="O118" s="93">
        <f>L118/'סכום נכסי הקרן'!$C$42</f>
        <v>2.8005260016688218E-5</v>
      </c>
    </row>
    <row r="119" spans="2:15">
      <c r="B119" s="87" t="s">
        <v>1177</v>
      </c>
      <c r="C119" s="89" t="s">
        <v>1178</v>
      </c>
      <c r="D119" s="90" t="s">
        <v>108</v>
      </c>
      <c r="E119" s="90" t="s">
        <v>298</v>
      </c>
      <c r="F119" s="89" t="s">
        <v>1179</v>
      </c>
      <c r="G119" s="90" t="s">
        <v>117</v>
      </c>
      <c r="H119" s="90" t="s">
        <v>121</v>
      </c>
      <c r="I119" s="92">
        <v>13.077792000000002</v>
      </c>
      <c r="J119" s="104">
        <v>461.8</v>
      </c>
      <c r="K119" s="92"/>
      <c r="L119" s="92">
        <v>6.0393242000000007E-2</v>
      </c>
      <c r="M119" s="93">
        <v>2.377282474239623E-7</v>
      </c>
      <c r="N119" s="93">
        <f t="shared" si="3"/>
        <v>5.0235427506161888E-4</v>
      </c>
      <c r="O119" s="93">
        <f>L119/'סכום נכסי הקרן'!$C$42</f>
        <v>8.5592873409179998E-5</v>
      </c>
    </row>
    <row r="120" spans="2:15">
      <c r="B120" s="87" t="s">
        <v>1180</v>
      </c>
      <c r="C120" s="89" t="s">
        <v>1181</v>
      </c>
      <c r="D120" s="90" t="s">
        <v>108</v>
      </c>
      <c r="E120" s="90" t="s">
        <v>298</v>
      </c>
      <c r="F120" s="89" t="s">
        <v>1182</v>
      </c>
      <c r="G120" s="90" t="s">
        <v>117</v>
      </c>
      <c r="H120" s="90" t="s">
        <v>121</v>
      </c>
      <c r="I120" s="92">
        <v>5.7507080000000004</v>
      </c>
      <c r="J120" s="104">
        <v>2608</v>
      </c>
      <c r="K120" s="92"/>
      <c r="L120" s="92">
        <v>0.14997846900000003</v>
      </c>
      <c r="M120" s="93">
        <v>3.4033196568290095E-7</v>
      </c>
      <c r="N120" s="93">
        <f t="shared" si="3"/>
        <v>1.2475290707087141E-3</v>
      </c>
      <c r="O120" s="93">
        <f>L120/'סכום נכסי הקרן'!$C$42</f>
        <v>2.1255835398304381E-4</v>
      </c>
    </row>
    <row r="121" spans="2:15">
      <c r="B121" s="87" t="s">
        <v>1183</v>
      </c>
      <c r="C121" s="89" t="s">
        <v>1184</v>
      </c>
      <c r="D121" s="90" t="s">
        <v>108</v>
      </c>
      <c r="E121" s="90" t="s">
        <v>298</v>
      </c>
      <c r="F121" s="89" t="s">
        <v>1185</v>
      </c>
      <c r="G121" s="90" t="s">
        <v>460</v>
      </c>
      <c r="H121" s="90" t="s">
        <v>121</v>
      </c>
      <c r="I121" s="92">
        <v>1.8874800000000003</v>
      </c>
      <c r="J121" s="104">
        <v>9912</v>
      </c>
      <c r="K121" s="92"/>
      <c r="L121" s="92">
        <v>0.18708701800000002</v>
      </c>
      <c r="M121" s="93">
        <v>4.7187000000000006E-7</v>
      </c>
      <c r="N121" s="93">
        <f t="shared" si="3"/>
        <v>1.556200001662935E-3</v>
      </c>
      <c r="O121" s="93">
        <f>L121/'סכום נכסי הקרן'!$C$42</f>
        <v>2.6515078372800352E-4</v>
      </c>
    </row>
    <row r="122" spans="2:15">
      <c r="B122" s="87" t="s">
        <v>1186</v>
      </c>
      <c r="C122" s="89" t="s">
        <v>1187</v>
      </c>
      <c r="D122" s="90" t="s">
        <v>108</v>
      </c>
      <c r="E122" s="90" t="s">
        <v>298</v>
      </c>
      <c r="F122" s="89" t="s">
        <v>1188</v>
      </c>
      <c r="G122" s="90" t="s">
        <v>116</v>
      </c>
      <c r="H122" s="90" t="s">
        <v>121</v>
      </c>
      <c r="I122" s="92">
        <v>7.1904000000000021</v>
      </c>
      <c r="J122" s="104">
        <v>625.9</v>
      </c>
      <c r="K122" s="92"/>
      <c r="L122" s="92">
        <v>4.5004714000000008E-2</v>
      </c>
      <c r="M122" s="93">
        <v>1.2652603197794836E-7</v>
      </c>
      <c r="N122" s="93">
        <f t="shared" si="3"/>
        <v>3.7435166133034371E-4</v>
      </c>
      <c r="O122" s="93">
        <f>L122/'סכום נכסי הקרן'!$C$42</f>
        <v>6.3783341656312327E-5</v>
      </c>
    </row>
    <row r="123" spans="2:15">
      <c r="B123" s="87" t="s">
        <v>1189</v>
      </c>
      <c r="C123" s="89" t="s">
        <v>1190</v>
      </c>
      <c r="D123" s="90" t="s">
        <v>108</v>
      </c>
      <c r="E123" s="90" t="s">
        <v>298</v>
      </c>
      <c r="F123" s="89" t="s">
        <v>1191</v>
      </c>
      <c r="G123" s="90" t="s">
        <v>116</v>
      </c>
      <c r="H123" s="90" t="s">
        <v>121</v>
      </c>
      <c r="I123" s="92">
        <v>0.36772100000000008</v>
      </c>
      <c r="J123" s="104">
        <v>6915</v>
      </c>
      <c r="K123" s="92"/>
      <c r="L123" s="92">
        <v>2.5427933000000003E-2</v>
      </c>
      <c r="M123" s="93">
        <v>3.2867132929636806E-8</v>
      </c>
      <c r="N123" s="93">
        <f t="shared" si="3"/>
        <v>2.1151093111594198E-4</v>
      </c>
      <c r="O123" s="93">
        <f>L123/'סכום נכסי הקרן'!$C$42</f>
        <v>3.6037970114704403E-5</v>
      </c>
    </row>
    <row r="124" spans="2:15">
      <c r="B124" s="87" t="s">
        <v>1192</v>
      </c>
      <c r="C124" s="89" t="s">
        <v>1193</v>
      </c>
      <c r="D124" s="90" t="s">
        <v>108</v>
      </c>
      <c r="E124" s="90" t="s">
        <v>298</v>
      </c>
      <c r="F124" s="89" t="s">
        <v>634</v>
      </c>
      <c r="G124" s="90" t="s">
        <v>527</v>
      </c>
      <c r="H124" s="90" t="s">
        <v>121</v>
      </c>
      <c r="I124" s="92">
        <v>0.58053200000000016</v>
      </c>
      <c r="J124" s="104">
        <v>6622</v>
      </c>
      <c r="K124" s="92"/>
      <c r="L124" s="92">
        <v>3.8442824E-2</v>
      </c>
      <c r="M124" s="93">
        <v>4.5168501122536837E-8</v>
      </c>
      <c r="N124" s="93">
        <f t="shared" si="3"/>
        <v>3.197695030487252E-4</v>
      </c>
      <c r="O124" s="93">
        <f>L124/'סכום נכסי הקרן'!$C$42</f>
        <v>5.4483443166097732E-5</v>
      </c>
    </row>
    <row r="125" spans="2:15">
      <c r="B125" s="87" t="s">
        <v>1194</v>
      </c>
      <c r="C125" s="89" t="s">
        <v>1195</v>
      </c>
      <c r="D125" s="90" t="s">
        <v>108</v>
      </c>
      <c r="E125" s="90" t="s">
        <v>298</v>
      </c>
      <c r="F125" s="89" t="s">
        <v>1196</v>
      </c>
      <c r="G125" s="90" t="s">
        <v>1197</v>
      </c>
      <c r="H125" s="90" t="s">
        <v>121</v>
      </c>
      <c r="I125" s="92">
        <v>6.5523930000000021</v>
      </c>
      <c r="J125" s="104">
        <v>343.1</v>
      </c>
      <c r="K125" s="92"/>
      <c r="L125" s="92">
        <v>2.2481260000000003E-2</v>
      </c>
      <c r="M125" s="93">
        <v>3.3734642699894613E-7</v>
      </c>
      <c r="N125" s="93">
        <f t="shared" si="3"/>
        <v>1.8700034467054722E-4</v>
      </c>
      <c r="O125" s="93">
        <f>L125/'סכום נכסי הקרן'!$C$42</f>
        <v>3.1861770912362381E-5</v>
      </c>
    </row>
    <row r="126" spans="2:15">
      <c r="B126" s="87" t="s">
        <v>1198</v>
      </c>
      <c r="C126" s="89" t="s">
        <v>1199</v>
      </c>
      <c r="D126" s="90" t="s">
        <v>108</v>
      </c>
      <c r="E126" s="90" t="s">
        <v>298</v>
      </c>
      <c r="F126" s="89" t="s">
        <v>1200</v>
      </c>
      <c r="G126" s="90" t="s">
        <v>322</v>
      </c>
      <c r="H126" s="90" t="s">
        <v>121</v>
      </c>
      <c r="I126" s="92">
        <v>3.7440620000000009</v>
      </c>
      <c r="J126" s="104">
        <v>4378</v>
      </c>
      <c r="K126" s="92"/>
      <c r="L126" s="92">
        <v>0.16391504500000001</v>
      </c>
      <c r="M126" s="93">
        <v>2.334395349243205E-7</v>
      </c>
      <c r="N126" s="93">
        <f t="shared" si="3"/>
        <v>1.3634542686525692E-3</v>
      </c>
      <c r="O126" s="93">
        <f>L126/'סכום נכסי הקרן'!$C$42</f>
        <v>2.3231009351253312E-4</v>
      </c>
    </row>
    <row r="127" spans="2:15">
      <c r="B127" s="87" t="s">
        <v>1201</v>
      </c>
      <c r="C127" s="89" t="s">
        <v>1202</v>
      </c>
      <c r="D127" s="90" t="s">
        <v>108</v>
      </c>
      <c r="E127" s="90" t="s">
        <v>298</v>
      </c>
      <c r="F127" s="89" t="s">
        <v>1203</v>
      </c>
      <c r="G127" s="90" t="s">
        <v>143</v>
      </c>
      <c r="H127" s="90" t="s">
        <v>121</v>
      </c>
      <c r="I127" s="92">
        <v>0.38267900000000005</v>
      </c>
      <c r="J127" s="104">
        <v>8800</v>
      </c>
      <c r="K127" s="92"/>
      <c r="L127" s="92">
        <v>3.3675759E-2</v>
      </c>
      <c r="M127" s="93">
        <v>3.5437010844950085E-8</v>
      </c>
      <c r="N127" s="93">
        <f t="shared" si="3"/>
        <v>2.8011679683622191E-4</v>
      </c>
      <c r="O127" s="93">
        <f>L127/'סכום נכסי הקרן'!$C$42</f>
        <v>4.7727276787774597E-5</v>
      </c>
    </row>
    <row r="128" spans="2:15">
      <c r="B128" s="87" t="s">
        <v>1204</v>
      </c>
      <c r="C128" s="89" t="s">
        <v>1205</v>
      </c>
      <c r="D128" s="90" t="s">
        <v>108</v>
      </c>
      <c r="E128" s="90" t="s">
        <v>298</v>
      </c>
      <c r="F128" s="89" t="s">
        <v>1206</v>
      </c>
      <c r="G128" s="90" t="s">
        <v>1176</v>
      </c>
      <c r="H128" s="90" t="s">
        <v>121</v>
      </c>
      <c r="I128" s="92">
        <v>3.9327280000000009</v>
      </c>
      <c r="J128" s="104">
        <v>474.8</v>
      </c>
      <c r="K128" s="92"/>
      <c r="L128" s="92">
        <v>1.8672594000000004E-2</v>
      </c>
      <c r="M128" s="93">
        <v>7.574465195274958E-8</v>
      </c>
      <c r="N128" s="93">
        <f t="shared" si="3"/>
        <v>1.55319653520007E-4</v>
      </c>
      <c r="O128" s="93">
        <f>L128/'סכום נכסי הקרן'!$C$42</f>
        <v>2.6463904263709078E-5</v>
      </c>
    </row>
    <row r="129" spans="2:15">
      <c r="B129" s="87" t="s">
        <v>1207</v>
      </c>
      <c r="C129" s="89" t="s">
        <v>1208</v>
      </c>
      <c r="D129" s="90" t="s">
        <v>108</v>
      </c>
      <c r="E129" s="90" t="s">
        <v>298</v>
      </c>
      <c r="F129" s="89" t="s">
        <v>1209</v>
      </c>
      <c r="G129" s="90" t="s">
        <v>460</v>
      </c>
      <c r="H129" s="90" t="s">
        <v>121</v>
      </c>
      <c r="I129" s="92">
        <v>4.1226730000000007</v>
      </c>
      <c r="J129" s="104">
        <v>2461</v>
      </c>
      <c r="K129" s="92"/>
      <c r="L129" s="92">
        <v>0.10145897700000002</v>
      </c>
      <c r="M129" s="93">
        <v>1.4727106820252248E-7</v>
      </c>
      <c r="N129" s="93">
        <f t="shared" si="3"/>
        <v>8.439412946125406E-4</v>
      </c>
      <c r="O129" s="93">
        <f>L129/'סכום נכסי הקרן'!$C$42</f>
        <v>1.4379366112827501E-4</v>
      </c>
    </row>
    <row r="130" spans="2:15">
      <c r="B130" s="87" t="s">
        <v>1210</v>
      </c>
      <c r="C130" s="89" t="s">
        <v>1211</v>
      </c>
      <c r="D130" s="90" t="s">
        <v>108</v>
      </c>
      <c r="E130" s="90" t="s">
        <v>298</v>
      </c>
      <c r="F130" s="89" t="s">
        <v>1212</v>
      </c>
      <c r="G130" s="90" t="s">
        <v>117</v>
      </c>
      <c r="H130" s="90" t="s">
        <v>121</v>
      </c>
      <c r="I130" s="92">
        <v>2.2008500000000004</v>
      </c>
      <c r="J130" s="104">
        <v>1686</v>
      </c>
      <c r="K130" s="92"/>
      <c r="L130" s="92">
        <v>3.7106324999999996E-2</v>
      </c>
      <c r="M130" s="93">
        <v>3.3712240215393169E-7</v>
      </c>
      <c r="N130" s="93">
        <f t="shared" si="3"/>
        <v>3.0865243160113544E-4</v>
      </c>
      <c r="O130" s="93">
        <f>L130/'סכום נכסי הקרן'!$C$42</f>
        <v>5.2589277760662202E-5</v>
      </c>
    </row>
    <row r="131" spans="2:15">
      <c r="B131" s="87" t="s">
        <v>1213</v>
      </c>
      <c r="C131" s="89" t="s">
        <v>1214</v>
      </c>
      <c r="D131" s="90" t="s">
        <v>108</v>
      </c>
      <c r="E131" s="90" t="s">
        <v>298</v>
      </c>
      <c r="F131" s="89" t="s">
        <v>1215</v>
      </c>
      <c r="G131" s="90" t="s">
        <v>460</v>
      </c>
      <c r="H131" s="90" t="s">
        <v>121</v>
      </c>
      <c r="I131" s="92">
        <v>0.95949300000000026</v>
      </c>
      <c r="J131" s="104">
        <v>7850</v>
      </c>
      <c r="K131" s="92"/>
      <c r="L131" s="92">
        <v>7.5320212000000011E-2</v>
      </c>
      <c r="M131" s="93">
        <v>1.8958513056869637E-7</v>
      </c>
      <c r="N131" s="93">
        <f t="shared" si="3"/>
        <v>6.2651762421940267E-4</v>
      </c>
      <c r="O131" s="93">
        <f>L131/'סכום נכסי הקרן'!$C$42</f>
        <v>1.067482578740946E-4</v>
      </c>
    </row>
    <row r="132" spans="2:15">
      <c r="B132" s="87" t="s">
        <v>1216</v>
      </c>
      <c r="C132" s="89" t="s">
        <v>1217</v>
      </c>
      <c r="D132" s="90" t="s">
        <v>108</v>
      </c>
      <c r="E132" s="90" t="s">
        <v>298</v>
      </c>
      <c r="F132" s="89" t="s">
        <v>1218</v>
      </c>
      <c r="G132" s="90" t="s">
        <v>1219</v>
      </c>
      <c r="H132" s="90" t="s">
        <v>121</v>
      </c>
      <c r="I132" s="92">
        <v>2.9550690000000004</v>
      </c>
      <c r="J132" s="104">
        <v>206</v>
      </c>
      <c r="K132" s="92"/>
      <c r="L132" s="92">
        <v>6.0874410000000007E-3</v>
      </c>
      <c r="M132" s="93">
        <v>1.0045436948967109E-7</v>
      </c>
      <c r="N132" s="93">
        <f t="shared" si="3"/>
        <v>5.0635665668277524E-5</v>
      </c>
      <c r="O132" s="93">
        <f>L132/'סכום נכסי הקרן'!$C$42</f>
        <v>8.6274813148605624E-6</v>
      </c>
    </row>
    <row r="133" spans="2:15">
      <c r="B133" s="87" t="s">
        <v>1220</v>
      </c>
      <c r="C133" s="89" t="s">
        <v>1221</v>
      </c>
      <c r="D133" s="90" t="s">
        <v>108</v>
      </c>
      <c r="E133" s="90" t="s">
        <v>298</v>
      </c>
      <c r="F133" s="89" t="s">
        <v>1222</v>
      </c>
      <c r="G133" s="90" t="s">
        <v>527</v>
      </c>
      <c r="H133" s="90" t="s">
        <v>121</v>
      </c>
      <c r="I133" s="92">
        <v>5.9920000000000009</v>
      </c>
      <c r="J133" s="104">
        <v>956.7</v>
      </c>
      <c r="K133" s="92"/>
      <c r="L133" s="92">
        <v>5.7325464000000007E-2</v>
      </c>
      <c r="M133" s="93">
        <v>1.3141326678336249E-7</v>
      </c>
      <c r="N133" s="93">
        <f t="shared" si="3"/>
        <v>4.7683633063267127E-4</v>
      </c>
      <c r="O133" s="93">
        <f>L133/'סכום נכסי הקרן'!$C$42</f>
        <v>8.1245037040311653E-5</v>
      </c>
    </row>
    <row r="134" spans="2:15">
      <c r="B134" s="87" t="s">
        <v>1223</v>
      </c>
      <c r="C134" s="89" t="s">
        <v>1224</v>
      </c>
      <c r="D134" s="90" t="s">
        <v>108</v>
      </c>
      <c r="E134" s="90" t="s">
        <v>298</v>
      </c>
      <c r="F134" s="89" t="s">
        <v>1225</v>
      </c>
      <c r="G134" s="90" t="s">
        <v>1083</v>
      </c>
      <c r="H134" s="90" t="s">
        <v>121</v>
      </c>
      <c r="I134" s="92">
        <v>6.0714450000000006</v>
      </c>
      <c r="J134" s="104">
        <v>116.9</v>
      </c>
      <c r="K134" s="92"/>
      <c r="L134" s="92">
        <v>7.0975190000000009E-3</v>
      </c>
      <c r="M134" s="93">
        <v>6.1760154406362211E-8</v>
      </c>
      <c r="N134" s="93">
        <f t="shared" si="3"/>
        <v>5.9037549465899941E-5</v>
      </c>
      <c r="O134" s="93">
        <f>L134/'סכום נכסי הקרן'!$C$42</f>
        <v>1.0059023578933714E-5</v>
      </c>
    </row>
    <row r="135" spans="2:15">
      <c r="B135" s="87" t="s">
        <v>1226</v>
      </c>
      <c r="C135" s="89" t="s">
        <v>1227</v>
      </c>
      <c r="D135" s="90" t="s">
        <v>108</v>
      </c>
      <c r="E135" s="90" t="s">
        <v>298</v>
      </c>
      <c r="F135" s="89" t="s">
        <v>1228</v>
      </c>
      <c r="G135" s="90" t="s">
        <v>1219</v>
      </c>
      <c r="H135" s="90" t="s">
        <v>121</v>
      </c>
      <c r="I135" s="92">
        <v>6.5928720000000007</v>
      </c>
      <c r="J135" s="104">
        <v>5770</v>
      </c>
      <c r="K135" s="92"/>
      <c r="L135" s="92">
        <v>0.38040870100000007</v>
      </c>
      <c r="M135" s="93">
        <v>2.6658624849215923E-7</v>
      </c>
      <c r="N135" s="93">
        <f t="shared" si="3"/>
        <v>3.1642602862417477E-3</v>
      </c>
      <c r="O135" s="93">
        <f>L135/'סכום נכסי הקרן'!$C$42</f>
        <v>5.3913770332852159E-4</v>
      </c>
    </row>
    <row r="136" spans="2:15">
      <c r="B136" s="87" t="s">
        <v>1229</v>
      </c>
      <c r="C136" s="89" t="s">
        <v>1230</v>
      </c>
      <c r="D136" s="90" t="s">
        <v>108</v>
      </c>
      <c r="E136" s="90" t="s">
        <v>298</v>
      </c>
      <c r="F136" s="89" t="s">
        <v>1231</v>
      </c>
      <c r="G136" s="90" t="s">
        <v>601</v>
      </c>
      <c r="H136" s="90" t="s">
        <v>121</v>
      </c>
      <c r="I136" s="92">
        <v>1.9987210000000002</v>
      </c>
      <c r="J136" s="104">
        <v>9957</v>
      </c>
      <c r="K136" s="92"/>
      <c r="L136" s="92">
        <v>0.19901269800000002</v>
      </c>
      <c r="M136" s="93">
        <v>2.2584594162372567E-7</v>
      </c>
      <c r="N136" s="93">
        <f t="shared" si="3"/>
        <v>1.6553984571957053E-3</v>
      </c>
      <c r="O136" s="93">
        <f>L136/'סכום נכסי הקרן'!$C$42</f>
        <v>2.8205256254885887E-4</v>
      </c>
    </row>
    <row r="137" spans="2:15">
      <c r="B137" s="87" t="s">
        <v>1232</v>
      </c>
      <c r="C137" s="89" t="s">
        <v>1233</v>
      </c>
      <c r="D137" s="90" t="s">
        <v>108</v>
      </c>
      <c r="E137" s="90" t="s">
        <v>298</v>
      </c>
      <c r="F137" s="89" t="s">
        <v>1234</v>
      </c>
      <c r="G137" s="90" t="s">
        <v>116</v>
      </c>
      <c r="H137" s="90" t="s">
        <v>121</v>
      </c>
      <c r="I137" s="92">
        <v>24.80688</v>
      </c>
      <c r="J137" s="104">
        <v>187.1</v>
      </c>
      <c r="K137" s="92"/>
      <c r="L137" s="92">
        <v>4.6413672000000003E-2</v>
      </c>
      <c r="M137" s="93">
        <v>1.6566278154945637E-7</v>
      </c>
      <c r="N137" s="93">
        <f t="shared" si="3"/>
        <v>3.8607145068495836E-4</v>
      </c>
      <c r="O137" s="93">
        <f>L137/'סכום נכסי הקרן'!$C$42</f>
        <v>6.5780200240801815E-5</v>
      </c>
    </row>
    <row r="138" spans="2:15">
      <c r="B138" s="87" t="s">
        <v>1235</v>
      </c>
      <c r="C138" s="89" t="s">
        <v>1236</v>
      </c>
      <c r="D138" s="90" t="s">
        <v>108</v>
      </c>
      <c r="E138" s="90" t="s">
        <v>298</v>
      </c>
      <c r="F138" s="89" t="s">
        <v>1237</v>
      </c>
      <c r="G138" s="90" t="s">
        <v>143</v>
      </c>
      <c r="H138" s="90" t="s">
        <v>121</v>
      </c>
      <c r="I138" s="92">
        <v>2.8963090000000005</v>
      </c>
      <c r="J138" s="104">
        <v>326.2</v>
      </c>
      <c r="K138" s="92"/>
      <c r="L138" s="92">
        <v>9.4477590000000018E-3</v>
      </c>
      <c r="M138" s="93">
        <v>1.6335262410739518E-7</v>
      </c>
      <c r="N138" s="93">
        <f t="shared" si="3"/>
        <v>7.8586973744543896E-5</v>
      </c>
      <c r="O138" s="93">
        <f>L138/'סכום נכסי הקרן'!$C$42</f>
        <v>1.3389922668623106E-5</v>
      </c>
    </row>
    <row r="139" spans="2:15">
      <c r="B139" s="87" t="s">
        <v>1238</v>
      </c>
      <c r="C139" s="89" t="s">
        <v>1239</v>
      </c>
      <c r="D139" s="90" t="s">
        <v>108</v>
      </c>
      <c r="E139" s="90" t="s">
        <v>298</v>
      </c>
      <c r="F139" s="89" t="s">
        <v>1240</v>
      </c>
      <c r="G139" s="90" t="s">
        <v>117</v>
      </c>
      <c r="H139" s="90" t="s">
        <v>121</v>
      </c>
      <c r="I139" s="92">
        <v>23.368800000000007</v>
      </c>
      <c r="J139" s="104">
        <v>369.5</v>
      </c>
      <c r="K139" s="92"/>
      <c r="L139" s="92">
        <v>8.6347716000000019E-2</v>
      </c>
      <c r="M139" s="93">
        <v>2.930860681964907E-7</v>
      </c>
      <c r="N139" s="93">
        <f t="shared" si="3"/>
        <v>7.1824500288304694E-4</v>
      </c>
      <c r="O139" s="93">
        <f>L139/'סכום נכסי הקרן'!$C$42</f>
        <v>1.2237708856166105E-4</v>
      </c>
    </row>
    <row r="140" spans="2:15">
      <c r="B140" s="87" t="s">
        <v>1241</v>
      </c>
      <c r="C140" s="89" t="s">
        <v>1242</v>
      </c>
      <c r="D140" s="90" t="s">
        <v>108</v>
      </c>
      <c r="E140" s="90" t="s">
        <v>298</v>
      </c>
      <c r="F140" s="89" t="s">
        <v>1243</v>
      </c>
      <c r="G140" s="90" t="s">
        <v>143</v>
      </c>
      <c r="H140" s="90" t="s">
        <v>121</v>
      </c>
      <c r="I140" s="92">
        <v>24.179575000000003</v>
      </c>
      <c r="J140" s="104">
        <v>169.8</v>
      </c>
      <c r="K140" s="92"/>
      <c r="L140" s="92">
        <v>4.1056918000000005E-2</v>
      </c>
      <c r="M140" s="93">
        <v>2.2351753640520358E-7</v>
      </c>
      <c r="N140" s="93">
        <f t="shared" si="3"/>
        <v>3.4151367926488083E-4</v>
      </c>
      <c r="O140" s="93">
        <f>L140/'סכום נכסי הקרן'!$C$42</f>
        <v>5.8188291745375809E-5</v>
      </c>
    </row>
    <row r="141" spans="2:15">
      <c r="B141" s="87" t="s">
        <v>1244</v>
      </c>
      <c r="C141" s="89" t="s">
        <v>1245</v>
      </c>
      <c r="D141" s="90" t="s">
        <v>108</v>
      </c>
      <c r="E141" s="90" t="s">
        <v>298</v>
      </c>
      <c r="F141" s="89" t="s">
        <v>1246</v>
      </c>
      <c r="G141" s="90" t="s">
        <v>399</v>
      </c>
      <c r="H141" s="90" t="s">
        <v>121</v>
      </c>
      <c r="I141" s="92">
        <v>8.1092270000000024</v>
      </c>
      <c r="J141" s="104">
        <v>1067</v>
      </c>
      <c r="K141" s="92"/>
      <c r="L141" s="92">
        <v>8.6525457000000014E-2</v>
      </c>
      <c r="M141" s="93">
        <v>2.3689136995799065E-7</v>
      </c>
      <c r="N141" s="93">
        <f t="shared" si="3"/>
        <v>7.1972346219814252E-4</v>
      </c>
      <c r="O141" s="93">
        <f>L141/'סכום נכסי הקרן'!$C$42</f>
        <v>1.2262899361608121E-4</v>
      </c>
    </row>
    <row r="142" spans="2:15">
      <c r="B142" s="87" t="s">
        <v>1247</v>
      </c>
      <c r="C142" s="89" t="s">
        <v>1248</v>
      </c>
      <c r="D142" s="90" t="s">
        <v>108</v>
      </c>
      <c r="E142" s="90" t="s">
        <v>298</v>
      </c>
      <c r="F142" s="89" t="s">
        <v>1249</v>
      </c>
      <c r="G142" s="90" t="s">
        <v>145</v>
      </c>
      <c r="H142" s="90" t="s">
        <v>121</v>
      </c>
      <c r="I142" s="92">
        <v>2.0117840000000005</v>
      </c>
      <c r="J142" s="104">
        <v>2004</v>
      </c>
      <c r="K142" s="92"/>
      <c r="L142" s="92">
        <v>4.0316152000000008E-2</v>
      </c>
      <c r="M142" s="93">
        <v>1.7016757215346842E-7</v>
      </c>
      <c r="N142" s="93">
        <f t="shared" si="3"/>
        <v>3.3535194734593044E-4</v>
      </c>
      <c r="O142" s="93">
        <f>L142/'סכום נכסי הקרן'!$C$42</f>
        <v>5.7138434371204303E-5</v>
      </c>
    </row>
    <row r="143" spans="2:15">
      <c r="B143" s="87" t="s">
        <v>1250</v>
      </c>
      <c r="C143" s="89" t="s">
        <v>1251</v>
      </c>
      <c r="D143" s="90" t="s">
        <v>108</v>
      </c>
      <c r="E143" s="90" t="s">
        <v>298</v>
      </c>
      <c r="F143" s="89" t="s">
        <v>556</v>
      </c>
      <c r="G143" s="90" t="s">
        <v>118</v>
      </c>
      <c r="H143" s="90" t="s">
        <v>121</v>
      </c>
      <c r="I143" s="92">
        <v>9.5519040000000022</v>
      </c>
      <c r="J143" s="104">
        <v>982</v>
      </c>
      <c r="K143" s="92"/>
      <c r="L143" s="92">
        <v>9.3799698000000015E-2</v>
      </c>
      <c r="M143" s="93">
        <v>1.4027185110686503E-7</v>
      </c>
      <c r="N143" s="93">
        <f t="shared" si="3"/>
        <v>7.8023099488165875E-4</v>
      </c>
      <c r="O143" s="93">
        <f>L143/'סכום נכסי הקרן'!$C$42</f>
        <v>1.329384780623851E-4</v>
      </c>
    </row>
    <row r="144" spans="2:15">
      <c r="B144" s="87" t="s">
        <v>1252</v>
      </c>
      <c r="C144" s="89" t="s">
        <v>1253</v>
      </c>
      <c r="D144" s="90" t="s">
        <v>108</v>
      </c>
      <c r="E144" s="90" t="s">
        <v>298</v>
      </c>
      <c r="F144" s="89" t="s">
        <v>1254</v>
      </c>
      <c r="G144" s="90" t="s">
        <v>399</v>
      </c>
      <c r="H144" s="90" t="s">
        <v>121</v>
      </c>
      <c r="I144" s="92">
        <v>5.0627880000000012</v>
      </c>
      <c r="J144" s="104">
        <v>619.70000000000005</v>
      </c>
      <c r="K144" s="92"/>
      <c r="L144" s="92">
        <v>3.1374095000000005E-2</v>
      </c>
      <c r="M144" s="93">
        <v>3.3352211532627617E-7</v>
      </c>
      <c r="N144" s="93">
        <f t="shared" si="3"/>
        <v>2.6097143037029477E-4</v>
      </c>
      <c r="O144" s="93">
        <f>L144/'סכום נכסי הקרן'!$C$42</f>
        <v>4.4465222477418705E-5</v>
      </c>
    </row>
    <row r="145" spans="2:15">
      <c r="B145" s="87" t="s">
        <v>1255</v>
      </c>
      <c r="C145" s="89" t="s">
        <v>1256</v>
      </c>
      <c r="D145" s="90" t="s">
        <v>108</v>
      </c>
      <c r="E145" s="90" t="s">
        <v>298</v>
      </c>
      <c r="F145" s="89" t="s">
        <v>1257</v>
      </c>
      <c r="G145" s="90" t="s">
        <v>143</v>
      </c>
      <c r="H145" s="90" t="s">
        <v>121</v>
      </c>
      <c r="I145" s="92">
        <v>6.0896700000000008</v>
      </c>
      <c r="J145" s="104">
        <v>456.4</v>
      </c>
      <c r="K145" s="92"/>
      <c r="L145" s="92">
        <v>2.7793252000000001E-2</v>
      </c>
      <c r="M145" s="93">
        <v>2.5330992938883862E-7</v>
      </c>
      <c r="N145" s="93">
        <f t="shared" si="3"/>
        <v>2.3118578333756096E-4</v>
      </c>
      <c r="O145" s="93">
        <f>L145/'סכום נכסי הקרן'!$C$42</f>
        <v>3.939024005476372E-5</v>
      </c>
    </row>
    <row r="146" spans="2:15">
      <c r="B146" s="87" t="s">
        <v>1258</v>
      </c>
      <c r="C146" s="89" t="s">
        <v>1259</v>
      </c>
      <c r="D146" s="90" t="s">
        <v>108</v>
      </c>
      <c r="E146" s="90" t="s">
        <v>298</v>
      </c>
      <c r="F146" s="89" t="s">
        <v>1260</v>
      </c>
      <c r="G146" s="90" t="s">
        <v>1083</v>
      </c>
      <c r="H146" s="90" t="s">
        <v>121</v>
      </c>
      <c r="I146" s="92">
        <v>25.209225000000007</v>
      </c>
      <c r="J146" s="104">
        <v>36.200000000000003</v>
      </c>
      <c r="K146" s="92"/>
      <c r="L146" s="92">
        <v>9.1257390000000008E-3</v>
      </c>
      <c r="M146" s="93">
        <v>2.7715985379802534E-7</v>
      </c>
      <c r="N146" s="93">
        <f t="shared" si="3"/>
        <v>7.5908393852188661E-5</v>
      </c>
      <c r="O146" s="93">
        <f>L146/'סכום נכסי הקרן'!$C$42</f>
        <v>1.293353688467688E-5</v>
      </c>
    </row>
    <row r="147" spans="2:15">
      <c r="B147" s="87" t="s">
        <v>1261</v>
      </c>
      <c r="C147" s="89" t="s">
        <v>1262</v>
      </c>
      <c r="D147" s="90" t="s">
        <v>108</v>
      </c>
      <c r="E147" s="90" t="s">
        <v>298</v>
      </c>
      <c r="F147" s="89" t="s">
        <v>1263</v>
      </c>
      <c r="G147" s="90" t="s">
        <v>550</v>
      </c>
      <c r="H147" s="90" t="s">
        <v>121</v>
      </c>
      <c r="I147" s="92">
        <v>15.145358000000002</v>
      </c>
      <c r="J147" s="104">
        <v>90.8</v>
      </c>
      <c r="K147" s="92"/>
      <c r="L147" s="92">
        <v>1.3751985000000001E-2</v>
      </c>
      <c r="M147" s="93">
        <v>8.6619131493100735E-8</v>
      </c>
      <c r="N147" s="93">
        <f t="shared" ref="N147:N178" si="4">IFERROR(L147/$L$11,0)</f>
        <v>1.1438975995581188E-4</v>
      </c>
      <c r="O147" s="93">
        <f>L147/'סכום נכסי הקרן'!$C$42</f>
        <v>1.9490126250051989E-5</v>
      </c>
    </row>
    <row r="148" spans="2:15">
      <c r="B148" s="87" t="s">
        <v>1264</v>
      </c>
      <c r="C148" s="89" t="s">
        <v>1265</v>
      </c>
      <c r="D148" s="90" t="s">
        <v>108</v>
      </c>
      <c r="E148" s="90" t="s">
        <v>298</v>
      </c>
      <c r="F148" s="89" t="s">
        <v>1266</v>
      </c>
      <c r="G148" s="90" t="s">
        <v>991</v>
      </c>
      <c r="H148" s="90" t="s">
        <v>121</v>
      </c>
      <c r="I148" s="92">
        <v>3.5120460000000002</v>
      </c>
      <c r="J148" s="104">
        <v>1900</v>
      </c>
      <c r="K148" s="92"/>
      <c r="L148" s="92">
        <v>6.6728874000000021E-2</v>
      </c>
      <c r="M148" s="93">
        <v>2.4673110160762317E-7</v>
      </c>
      <c r="N148" s="93">
        <f t="shared" si="4"/>
        <v>5.5505440698063726E-4</v>
      </c>
      <c r="O148" s="93">
        <f>L148/'סכום נכסי הקרן'!$C$42</f>
        <v>9.4572105683929397E-5</v>
      </c>
    </row>
    <row r="149" spans="2:15">
      <c r="B149" s="87" t="s">
        <v>1267</v>
      </c>
      <c r="C149" s="89" t="s">
        <v>1268</v>
      </c>
      <c r="D149" s="90" t="s">
        <v>108</v>
      </c>
      <c r="E149" s="90" t="s">
        <v>298</v>
      </c>
      <c r="F149" s="89" t="s">
        <v>1269</v>
      </c>
      <c r="G149" s="90" t="s">
        <v>1270</v>
      </c>
      <c r="H149" s="90" t="s">
        <v>121</v>
      </c>
      <c r="I149" s="92">
        <v>21.512182000000003</v>
      </c>
      <c r="J149" s="104">
        <v>764.7</v>
      </c>
      <c r="K149" s="92"/>
      <c r="L149" s="92">
        <v>0.164503654</v>
      </c>
      <c r="M149" s="93">
        <v>2.2861142581992883E-7</v>
      </c>
      <c r="N149" s="93">
        <f t="shared" si="4"/>
        <v>1.3683503503613428E-3</v>
      </c>
      <c r="O149" s="93">
        <f>L149/'סכום נכסי הקרן'!$C$42</f>
        <v>2.3314430498977924E-4</v>
      </c>
    </row>
    <row r="150" spans="2:15">
      <c r="B150" s="87" t="s">
        <v>1271</v>
      </c>
      <c r="C150" s="89" t="s">
        <v>1272</v>
      </c>
      <c r="D150" s="90" t="s">
        <v>108</v>
      </c>
      <c r="E150" s="90" t="s">
        <v>298</v>
      </c>
      <c r="F150" s="89" t="s">
        <v>1273</v>
      </c>
      <c r="G150" s="90" t="s">
        <v>601</v>
      </c>
      <c r="H150" s="90" t="s">
        <v>121</v>
      </c>
      <c r="I150" s="92">
        <v>3.0359800000000003</v>
      </c>
      <c r="J150" s="104">
        <v>245.7</v>
      </c>
      <c r="K150" s="92"/>
      <c r="L150" s="92">
        <v>7.4594020000000004E-3</v>
      </c>
      <c r="M150" s="93">
        <v>4.1264567806803134E-8</v>
      </c>
      <c r="N150" s="93">
        <f t="shared" si="4"/>
        <v>6.2047711962593262E-5</v>
      </c>
      <c r="O150" s="93">
        <f>L150/'סכום נכסי הקרן'!$C$42</f>
        <v>1.0571905563443408E-5</v>
      </c>
    </row>
    <row r="151" spans="2:15">
      <c r="B151" s="87" t="s">
        <v>1274</v>
      </c>
      <c r="C151" s="89" t="s">
        <v>1275</v>
      </c>
      <c r="D151" s="90" t="s">
        <v>108</v>
      </c>
      <c r="E151" s="90" t="s">
        <v>298</v>
      </c>
      <c r="F151" s="89" t="s">
        <v>1276</v>
      </c>
      <c r="G151" s="90" t="s">
        <v>527</v>
      </c>
      <c r="H151" s="90" t="s">
        <v>121</v>
      </c>
      <c r="I151" s="92">
        <v>6.8585210000000005</v>
      </c>
      <c r="J151" s="104">
        <v>531.6</v>
      </c>
      <c r="K151" s="92"/>
      <c r="L151" s="92">
        <v>3.6459898000000011E-2</v>
      </c>
      <c r="M151" s="93">
        <v>9.4303019223223526E-8</v>
      </c>
      <c r="N151" s="93">
        <f t="shared" si="4"/>
        <v>3.0327541662046511E-4</v>
      </c>
      <c r="O151" s="93">
        <f>L151/'סכום נכסי הקרן'!$C$42</f>
        <v>5.167312319523459E-5</v>
      </c>
    </row>
    <row r="152" spans="2:15">
      <c r="B152" s="87" t="s">
        <v>1277</v>
      </c>
      <c r="C152" s="89" t="s">
        <v>1278</v>
      </c>
      <c r="D152" s="90" t="s">
        <v>108</v>
      </c>
      <c r="E152" s="90" t="s">
        <v>298</v>
      </c>
      <c r="F152" s="89" t="s">
        <v>1279</v>
      </c>
      <c r="G152" s="90" t="s">
        <v>550</v>
      </c>
      <c r="H152" s="90" t="s">
        <v>121</v>
      </c>
      <c r="I152" s="92">
        <v>10.071443000000002</v>
      </c>
      <c r="J152" s="104">
        <v>206</v>
      </c>
      <c r="K152" s="92"/>
      <c r="L152" s="92">
        <v>2.0747174000000004E-2</v>
      </c>
      <c r="M152" s="93">
        <v>8.0651631715506569E-8</v>
      </c>
      <c r="N152" s="93">
        <f t="shared" si="4"/>
        <v>1.7257612291036252E-4</v>
      </c>
      <c r="O152" s="93">
        <f>L152/'סכום נכסי הקרן'!$C$42</f>
        <v>2.9404121702561205E-5</v>
      </c>
    </row>
    <row r="153" spans="2:15">
      <c r="B153" s="87" t="s">
        <v>1280</v>
      </c>
      <c r="C153" s="89" t="s">
        <v>1281</v>
      </c>
      <c r="D153" s="90" t="s">
        <v>108</v>
      </c>
      <c r="E153" s="90" t="s">
        <v>298</v>
      </c>
      <c r="F153" s="89" t="s">
        <v>1282</v>
      </c>
      <c r="G153" s="90" t="s">
        <v>512</v>
      </c>
      <c r="H153" s="90" t="s">
        <v>121</v>
      </c>
      <c r="I153" s="92">
        <v>2.4161300000000003</v>
      </c>
      <c r="J153" s="104">
        <v>7412</v>
      </c>
      <c r="K153" s="92"/>
      <c r="L153" s="92">
        <v>0.17908357000000003</v>
      </c>
      <c r="M153" s="93">
        <v>4.0735114611924504E-8</v>
      </c>
      <c r="N153" s="93">
        <f t="shared" si="4"/>
        <v>1.4896268854517974E-3</v>
      </c>
      <c r="O153" s="93">
        <f>L153/'סכום נכסי הקרן'!$C$42</f>
        <v>2.5380782400577246E-4</v>
      </c>
    </row>
    <row r="154" spans="2:15">
      <c r="B154" s="87" t="s">
        <v>1283</v>
      </c>
      <c r="C154" s="89" t="s">
        <v>1284</v>
      </c>
      <c r="D154" s="90" t="s">
        <v>108</v>
      </c>
      <c r="E154" s="90" t="s">
        <v>298</v>
      </c>
      <c r="F154" s="89" t="s">
        <v>1285</v>
      </c>
      <c r="G154" s="90" t="s">
        <v>117</v>
      </c>
      <c r="H154" s="90" t="s">
        <v>121</v>
      </c>
      <c r="I154" s="92">
        <v>3.5149580000000005</v>
      </c>
      <c r="J154" s="104">
        <v>1352</v>
      </c>
      <c r="K154" s="92"/>
      <c r="L154" s="92">
        <v>4.7522234000000003E-2</v>
      </c>
      <c r="M154" s="93">
        <v>3.0499408399854371E-7</v>
      </c>
      <c r="N154" s="93">
        <f t="shared" si="4"/>
        <v>3.9529252975653491E-4</v>
      </c>
      <c r="O154" s="93">
        <f>L154/'סכום נכסי הקרן'!$C$42</f>
        <v>6.735131985269858E-5</v>
      </c>
    </row>
    <row r="155" spans="2:15">
      <c r="B155" s="87" t="s">
        <v>1286</v>
      </c>
      <c r="C155" s="89" t="s">
        <v>1287</v>
      </c>
      <c r="D155" s="90" t="s">
        <v>108</v>
      </c>
      <c r="E155" s="90" t="s">
        <v>298</v>
      </c>
      <c r="F155" s="89" t="s">
        <v>1288</v>
      </c>
      <c r="G155" s="90" t="s">
        <v>486</v>
      </c>
      <c r="H155" s="90" t="s">
        <v>121</v>
      </c>
      <c r="I155" s="92">
        <v>1.4744210000000002</v>
      </c>
      <c r="J155" s="104">
        <v>28700</v>
      </c>
      <c r="K155" s="92"/>
      <c r="L155" s="92">
        <v>0.42315896500000005</v>
      </c>
      <c r="M155" s="93">
        <v>4.0392971109464932E-7</v>
      </c>
      <c r="N155" s="93">
        <f t="shared" si="4"/>
        <v>3.5198593097287268E-3</v>
      </c>
      <c r="O155" s="93">
        <f>L155/'סכום נכסי הקרן'!$C$42</f>
        <v>5.9972590514688101E-4</v>
      </c>
    </row>
    <row r="156" spans="2:15">
      <c r="B156" s="87" t="s">
        <v>1289</v>
      </c>
      <c r="C156" s="89" t="s">
        <v>1290</v>
      </c>
      <c r="D156" s="90" t="s">
        <v>108</v>
      </c>
      <c r="E156" s="90" t="s">
        <v>298</v>
      </c>
      <c r="F156" s="89" t="s">
        <v>1291</v>
      </c>
      <c r="G156" s="90" t="s">
        <v>1083</v>
      </c>
      <c r="H156" s="90" t="s">
        <v>121</v>
      </c>
      <c r="I156" s="92">
        <v>4.2872760000000012</v>
      </c>
      <c r="J156" s="104">
        <v>619.29999999999995</v>
      </c>
      <c r="K156" s="92"/>
      <c r="L156" s="92">
        <v>2.6551100000000005E-2</v>
      </c>
      <c r="M156" s="93">
        <v>1.9601177604268517E-7</v>
      </c>
      <c r="N156" s="93">
        <f t="shared" si="4"/>
        <v>2.2085349537268671E-4</v>
      </c>
      <c r="O156" s="93">
        <f>L156/'סכום נכסי הקרן'!$C$42</f>
        <v>3.7629788796145096E-5</v>
      </c>
    </row>
    <row r="157" spans="2:15">
      <c r="B157" s="87" t="s">
        <v>1292</v>
      </c>
      <c r="C157" s="89" t="s">
        <v>1293</v>
      </c>
      <c r="D157" s="90" t="s">
        <v>108</v>
      </c>
      <c r="E157" s="90" t="s">
        <v>298</v>
      </c>
      <c r="F157" s="89" t="s">
        <v>1294</v>
      </c>
      <c r="G157" s="90" t="s">
        <v>991</v>
      </c>
      <c r="H157" s="90" t="s">
        <v>121</v>
      </c>
      <c r="I157" s="92">
        <v>0.14811100000000002</v>
      </c>
      <c r="J157" s="104">
        <v>12670</v>
      </c>
      <c r="K157" s="92"/>
      <c r="L157" s="92">
        <v>1.8765634000000003E-2</v>
      </c>
      <c r="M157" s="93">
        <v>4.4547019631715853E-8</v>
      </c>
      <c r="N157" s="93">
        <f t="shared" si="4"/>
        <v>1.5609356530556294E-4</v>
      </c>
      <c r="O157" s="93">
        <f>L157/'סכום נכסי הקרן'!$C$42</f>
        <v>2.6595766052847508E-5</v>
      </c>
    </row>
    <row r="158" spans="2:15">
      <c r="B158" s="87" t="s">
        <v>1295</v>
      </c>
      <c r="C158" s="89" t="s">
        <v>1296</v>
      </c>
      <c r="D158" s="90" t="s">
        <v>108</v>
      </c>
      <c r="E158" s="90" t="s">
        <v>298</v>
      </c>
      <c r="F158" s="89" t="s">
        <v>1297</v>
      </c>
      <c r="G158" s="90" t="s">
        <v>116</v>
      </c>
      <c r="H158" s="90" t="s">
        <v>121</v>
      </c>
      <c r="I158" s="92">
        <v>9.5250720000000015</v>
      </c>
      <c r="J158" s="104">
        <v>839.3</v>
      </c>
      <c r="K158" s="92"/>
      <c r="L158" s="92">
        <v>7.9943929000000011E-2</v>
      </c>
      <c r="M158" s="93">
        <v>2.4041005240091858E-7</v>
      </c>
      <c r="N158" s="93">
        <f t="shared" si="4"/>
        <v>6.6497795396333462E-4</v>
      </c>
      <c r="O158" s="93">
        <f>L158/'סכום נכסי הקרן'!$C$42</f>
        <v>1.1330126299113854E-4</v>
      </c>
    </row>
    <row r="159" spans="2:15">
      <c r="B159" s="87" t="s">
        <v>1300</v>
      </c>
      <c r="C159" s="89" t="s">
        <v>1301</v>
      </c>
      <c r="D159" s="90" t="s">
        <v>108</v>
      </c>
      <c r="E159" s="90" t="s">
        <v>298</v>
      </c>
      <c r="F159" s="89" t="s">
        <v>1302</v>
      </c>
      <c r="G159" s="90" t="s">
        <v>460</v>
      </c>
      <c r="H159" s="90" t="s">
        <v>121</v>
      </c>
      <c r="I159" s="92">
        <v>4.7355760000000009</v>
      </c>
      <c r="J159" s="104">
        <v>8907</v>
      </c>
      <c r="K159" s="92"/>
      <c r="L159" s="92">
        <v>0.42179779600000006</v>
      </c>
      <c r="M159" s="93">
        <v>1.8942304000000003E-7</v>
      </c>
      <c r="N159" s="93">
        <f t="shared" si="4"/>
        <v>3.5085370318779807E-3</v>
      </c>
      <c r="O159" s="93">
        <f>L159/'סכום נכסי הקרן'!$C$42</f>
        <v>5.9779677595879239E-4</v>
      </c>
    </row>
    <row r="160" spans="2:15">
      <c r="B160" s="87" t="s">
        <v>1303</v>
      </c>
      <c r="C160" s="89" t="s">
        <v>1304</v>
      </c>
      <c r="D160" s="90" t="s">
        <v>108</v>
      </c>
      <c r="E160" s="90" t="s">
        <v>298</v>
      </c>
      <c r="F160" s="89" t="s">
        <v>1305</v>
      </c>
      <c r="G160" s="90" t="s">
        <v>550</v>
      </c>
      <c r="H160" s="90" t="s">
        <v>121</v>
      </c>
      <c r="I160" s="92">
        <v>13.396845000000003</v>
      </c>
      <c r="J160" s="104">
        <v>761.9</v>
      </c>
      <c r="K160" s="92"/>
      <c r="L160" s="92">
        <v>0.10207056000000003</v>
      </c>
      <c r="M160" s="93">
        <v>9.63545828106125E-8</v>
      </c>
      <c r="N160" s="93">
        <f t="shared" si="4"/>
        <v>8.4902847530413225E-4</v>
      </c>
      <c r="O160" s="93">
        <f>L160/'סכום נכסי הקרן'!$C$42</f>
        <v>1.4466043271669558E-4</v>
      </c>
    </row>
    <row r="161" spans="2:15">
      <c r="B161" s="87" t="s">
        <v>1306</v>
      </c>
      <c r="C161" s="89" t="s">
        <v>1307</v>
      </c>
      <c r="D161" s="90" t="s">
        <v>108</v>
      </c>
      <c r="E161" s="90" t="s">
        <v>298</v>
      </c>
      <c r="F161" s="89" t="s">
        <v>1308</v>
      </c>
      <c r="G161" s="90" t="s">
        <v>143</v>
      </c>
      <c r="H161" s="90" t="s">
        <v>121</v>
      </c>
      <c r="I161" s="92">
        <v>1.9773600000000002</v>
      </c>
      <c r="J161" s="104">
        <v>642.70000000000005</v>
      </c>
      <c r="K161" s="92"/>
      <c r="L161" s="92">
        <v>1.2708493000000003E-2</v>
      </c>
      <c r="M161" s="93">
        <v>2.6085008718484377E-7</v>
      </c>
      <c r="N161" s="93">
        <f t="shared" si="4"/>
        <v>1.0570993668696671E-4</v>
      </c>
      <c r="O161" s="93">
        <f>L161/'סכום נכסי הקרן'!$C$42</f>
        <v>1.8011227689522785E-5</v>
      </c>
    </row>
    <row r="162" spans="2:15">
      <c r="B162" s="87" t="s">
        <v>1309</v>
      </c>
      <c r="C162" s="89" t="s">
        <v>1310</v>
      </c>
      <c r="D162" s="90" t="s">
        <v>108</v>
      </c>
      <c r="E162" s="90" t="s">
        <v>298</v>
      </c>
      <c r="F162" s="89" t="s">
        <v>1311</v>
      </c>
      <c r="G162" s="90" t="s">
        <v>527</v>
      </c>
      <c r="H162" s="90" t="s">
        <v>121</v>
      </c>
      <c r="I162" s="92">
        <v>6.4768220000000012</v>
      </c>
      <c r="J162" s="104">
        <v>510.4</v>
      </c>
      <c r="K162" s="92"/>
      <c r="L162" s="92">
        <v>3.3057698000000003E-2</v>
      </c>
      <c r="M162" s="93">
        <v>1.1085953314033741E-7</v>
      </c>
      <c r="N162" s="93">
        <f t="shared" si="4"/>
        <v>2.7497573178793624E-4</v>
      </c>
      <c r="O162" s="93">
        <f>L162/'סכום נכסי הקרן'!$C$42</f>
        <v>4.6851324194731969E-5</v>
      </c>
    </row>
    <row r="163" spans="2:15">
      <c r="B163" s="87" t="s">
        <v>1312</v>
      </c>
      <c r="C163" s="89" t="s">
        <v>1313</v>
      </c>
      <c r="D163" s="90" t="s">
        <v>108</v>
      </c>
      <c r="E163" s="90" t="s">
        <v>298</v>
      </c>
      <c r="F163" s="89" t="s">
        <v>1314</v>
      </c>
      <c r="G163" s="90" t="s">
        <v>145</v>
      </c>
      <c r="H163" s="90" t="s">
        <v>121</v>
      </c>
      <c r="I163" s="92">
        <v>39.526249000000007</v>
      </c>
      <c r="J163" s="104">
        <v>26.7</v>
      </c>
      <c r="K163" s="92"/>
      <c r="L163" s="92">
        <v>1.0553508000000001E-2</v>
      </c>
      <c r="M163" s="93">
        <v>2.879066367910723E-7</v>
      </c>
      <c r="N163" s="93">
        <f t="shared" si="4"/>
        <v>8.7784654128966866E-5</v>
      </c>
      <c r="O163" s="93">
        <f>L163/'סכום נכסי הקרן'!$C$42</f>
        <v>1.4957055530596759E-5</v>
      </c>
    </row>
    <row r="164" spans="2:15">
      <c r="B164" s="87" t="s">
        <v>1315</v>
      </c>
      <c r="C164" s="89" t="s">
        <v>1316</v>
      </c>
      <c r="D164" s="90" t="s">
        <v>108</v>
      </c>
      <c r="E164" s="90" t="s">
        <v>298</v>
      </c>
      <c r="F164" s="89" t="s">
        <v>1317</v>
      </c>
      <c r="G164" s="90" t="s">
        <v>1169</v>
      </c>
      <c r="H164" s="90" t="s">
        <v>121</v>
      </c>
      <c r="I164" s="92">
        <v>0.40955800000000003</v>
      </c>
      <c r="J164" s="104">
        <v>927</v>
      </c>
      <c r="K164" s="92"/>
      <c r="L164" s="92">
        <v>3.7966040000000003E-3</v>
      </c>
      <c r="M164" s="93">
        <v>2.1963151533508021E-8</v>
      </c>
      <c r="N164" s="93">
        <f t="shared" si="4"/>
        <v>3.1580358777825543E-5</v>
      </c>
      <c r="O164" s="93">
        <f>L164/'סכום נכסי הקרן'!$C$42</f>
        <v>5.3807716690683113E-6</v>
      </c>
    </row>
    <row r="165" spans="2:15">
      <c r="B165" s="87" t="s">
        <v>1318</v>
      </c>
      <c r="C165" s="89" t="s">
        <v>1319</v>
      </c>
      <c r="D165" s="90" t="s">
        <v>108</v>
      </c>
      <c r="E165" s="90" t="s">
        <v>298</v>
      </c>
      <c r="F165" s="89" t="s">
        <v>1320</v>
      </c>
      <c r="G165" s="90" t="s">
        <v>399</v>
      </c>
      <c r="H165" s="90" t="s">
        <v>121</v>
      </c>
      <c r="I165" s="92">
        <v>38.619626000000004</v>
      </c>
      <c r="J165" s="104">
        <v>933</v>
      </c>
      <c r="K165" s="92"/>
      <c r="L165" s="92">
        <v>0.36032111400000005</v>
      </c>
      <c r="M165" s="93">
        <v>3.6185485220433256E-7</v>
      </c>
      <c r="N165" s="93">
        <f t="shared" si="4"/>
        <v>2.9971706439085506E-3</v>
      </c>
      <c r="O165" s="93">
        <f>L165/'סכום נכסי הקרן'!$C$42</f>
        <v>5.1066838732149393E-4</v>
      </c>
    </row>
    <row r="166" spans="2:15">
      <c r="B166" s="87" t="s">
        <v>1321</v>
      </c>
      <c r="C166" s="89" t="s">
        <v>1322</v>
      </c>
      <c r="D166" s="90" t="s">
        <v>108</v>
      </c>
      <c r="E166" s="90" t="s">
        <v>298</v>
      </c>
      <c r="F166" s="89" t="s">
        <v>1323</v>
      </c>
      <c r="G166" s="90" t="s">
        <v>143</v>
      </c>
      <c r="H166" s="90" t="s">
        <v>121</v>
      </c>
      <c r="I166" s="92">
        <v>16.118783000000004</v>
      </c>
      <c r="J166" s="104">
        <v>384.2</v>
      </c>
      <c r="K166" s="92"/>
      <c r="L166" s="92">
        <v>6.1928363000000014E-2</v>
      </c>
      <c r="M166" s="93">
        <v>2.107344906432771E-7</v>
      </c>
      <c r="N166" s="93">
        <f t="shared" si="4"/>
        <v>5.1512349511916879E-4</v>
      </c>
      <c r="O166" s="93">
        <f>L166/'סכום נכסי הקרן'!$C$42</f>
        <v>8.7768537656858153E-5</v>
      </c>
    </row>
    <row r="167" spans="2:15">
      <c r="B167" s="87" t="s">
        <v>1324</v>
      </c>
      <c r="C167" s="89" t="s">
        <v>1325</v>
      </c>
      <c r="D167" s="90" t="s">
        <v>108</v>
      </c>
      <c r="E167" s="90" t="s">
        <v>298</v>
      </c>
      <c r="F167" s="89" t="s">
        <v>1326</v>
      </c>
      <c r="G167" s="90" t="s">
        <v>486</v>
      </c>
      <c r="H167" s="90" t="s">
        <v>121</v>
      </c>
      <c r="I167" s="92">
        <v>4.5818000000000005E-2</v>
      </c>
      <c r="J167" s="104">
        <v>158.5</v>
      </c>
      <c r="K167" s="92"/>
      <c r="L167" s="92">
        <v>7.2621000000000008E-5</v>
      </c>
      <c r="M167" s="93">
        <v>6.6832924835350013E-9</v>
      </c>
      <c r="N167" s="93">
        <f t="shared" si="4"/>
        <v>6.0406543184500381E-7</v>
      </c>
      <c r="O167" s="93">
        <f>L167/'סכום נכסי הקרן'!$C$42</f>
        <v>1.0292277503247898E-7</v>
      </c>
    </row>
    <row r="168" spans="2:15">
      <c r="B168" s="87" t="s">
        <v>1327</v>
      </c>
      <c r="C168" s="89" t="s">
        <v>1328</v>
      </c>
      <c r="D168" s="90" t="s">
        <v>108</v>
      </c>
      <c r="E168" s="90" t="s">
        <v>298</v>
      </c>
      <c r="F168" s="89" t="s">
        <v>1329</v>
      </c>
      <c r="G168" s="90" t="s">
        <v>1330</v>
      </c>
      <c r="H168" s="90" t="s">
        <v>121</v>
      </c>
      <c r="I168" s="92">
        <v>4.8685000000000009</v>
      </c>
      <c r="J168" s="104">
        <v>635.5</v>
      </c>
      <c r="K168" s="92"/>
      <c r="L168" s="92">
        <v>3.0939318000000004E-2</v>
      </c>
      <c r="M168" s="93">
        <v>9.7432345008924329E-8</v>
      </c>
      <c r="N168" s="93">
        <f t="shared" si="4"/>
        <v>2.5735493161289295E-4</v>
      </c>
      <c r="O168" s="93">
        <f>L168/'סכום נכסי הקרן'!$C$42</f>
        <v>4.3849030806134966E-5</v>
      </c>
    </row>
    <row r="169" spans="2:15">
      <c r="B169" s="87" t="s">
        <v>1331</v>
      </c>
      <c r="C169" s="89" t="s">
        <v>1332</v>
      </c>
      <c r="D169" s="90" t="s">
        <v>108</v>
      </c>
      <c r="E169" s="90" t="s">
        <v>298</v>
      </c>
      <c r="F169" s="89" t="s">
        <v>1333</v>
      </c>
      <c r="G169" s="90" t="s">
        <v>399</v>
      </c>
      <c r="H169" s="90" t="s">
        <v>121</v>
      </c>
      <c r="I169" s="92">
        <v>2.2119680000000006</v>
      </c>
      <c r="J169" s="104">
        <v>553.5</v>
      </c>
      <c r="K169" s="92"/>
      <c r="L169" s="92">
        <v>1.2243242000000001E-2</v>
      </c>
      <c r="M169" s="93">
        <v>1.4737735471544071E-7</v>
      </c>
      <c r="N169" s="93">
        <f t="shared" si="4"/>
        <v>1.0183995353841022E-4</v>
      </c>
      <c r="O169" s="93">
        <f>L169/'סכום נכסי הקרן'!$C$42</f>
        <v>1.7351846463615181E-5</v>
      </c>
    </row>
    <row r="170" spans="2:15">
      <c r="B170" s="87" t="s">
        <v>1334</v>
      </c>
      <c r="C170" s="89" t="s">
        <v>1335</v>
      </c>
      <c r="D170" s="90" t="s">
        <v>108</v>
      </c>
      <c r="E170" s="90" t="s">
        <v>298</v>
      </c>
      <c r="F170" s="89" t="s">
        <v>1336</v>
      </c>
      <c r="G170" s="90" t="s">
        <v>399</v>
      </c>
      <c r="H170" s="90" t="s">
        <v>121</v>
      </c>
      <c r="I170" s="92">
        <v>4.8529720000000012</v>
      </c>
      <c r="J170" s="104">
        <v>2450</v>
      </c>
      <c r="K170" s="92"/>
      <c r="L170" s="92">
        <v>0.11889780700000001</v>
      </c>
      <c r="M170" s="93">
        <v>1.8864451429043893E-7</v>
      </c>
      <c r="N170" s="93">
        <f t="shared" si="4"/>
        <v>9.889984320083573E-4</v>
      </c>
      <c r="O170" s="93">
        <f>L170/'סכום נכסי הקרן'!$C$42</f>
        <v>1.6850900210291933E-4</v>
      </c>
    </row>
    <row r="171" spans="2:15">
      <c r="B171" s="87" t="s">
        <v>1337</v>
      </c>
      <c r="C171" s="89" t="s">
        <v>1338</v>
      </c>
      <c r="D171" s="90" t="s">
        <v>108</v>
      </c>
      <c r="E171" s="90" t="s">
        <v>298</v>
      </c>
      <c r="F171" s="89" t="s">
        <v>1339</v>
      </c>
      <c r="G171" s="90" t="s">
        <v>470</v>
      </c>
      <c r="H171" s="90" t="s">
        <v>121</v>
      </c>
      <c r="I171" s="92">
        <v>67.328793000000019</v>
      </c>
      <c r="J171" s="104">
        <v>182.7</v>
      </c>
      <c r="K171" s="92"/>
      <c r="L171" s="92">
        <v>0.12300970600000001</v>
      </c>
      <c r="M171" s="93">
        <v>2.943359583488749E-7</v>
      </c>
      <c r="N171" s="93">
        <f t="shared" si="4"/>
        <v>1.0232014317623959E-3</v>
      </c>
      <c r="O171" s="93">
        <f>L171/'סכום נכסי הקרן'!$C$42</f>
        <v>1.7433662848830752E-4</v>
      </c>
    </row>
    <row r="172" spans="2:15">
      <c r="B172" s="87" t="s">
        <v>1340</v>
      </c>
      <c r="C172" s="89" t="s">
        <v>1341</v>
      </c>
      <c r="D172" s="90" t="s">
        <v>108</v>
      </c>
      <c r="E172" s="90" t="s">
        <v>298</v>
      </c>
      <c r="F172" s="89" t="s">
        <v>1342</v>
      </c>
      <c r="G172" s="90" t="s">
        <v>601</v>
      </c>
      <c r="H172" s="90" t="s">
        <v>121</v>
      </c>
      <c r="I172" s="92">
        <v>26.964000000000002</v>
      </c>
      <c r="J172" s="104">
        <v>452.9</v>
      </c>
      <c r="K172" s="92"/>
      <c r="L172" s="92">
        <v>0.12211995600000002</v>
      </c>
      <c r="M172" s="93">
        <v>9.3784564015164691E-8</v>
      </c>
      <c r="N172" s="93">
        <f t="shared" si="4"/>
        <v>1.0158004428200227E-3</v>
      </c>
      <c r="O172" s="93">
        <f>L172/'סכום נכסי הקרן'!$C$42</f>
        <v>1.7307562218041932E-4</v>
      </c>
    </row>
    <row r="173" spans="2:15">
      <c r="B173" s="87" t="s">
        <v>1343</v>
      </c>
      <c r="C173" s="89" t="s">
        <v>1344</v>
      </c>
      <c r="D173" s="90" t="s">
        <v>108</v>
      </c>
      <c r="E173" s="90" t="s">
        <v>298</v>
      </c>
      <c r="F173" s="89" t="s">
        <v>1345</v>
      </c>
      <c r="G173" s="90" t="s">
        <v>460</v>
      </c>
      <c r="H173" s="90" t="s">
        <v>121</v>
      </c>
      <c r="I173" s="92">
        <v>22.655752000000003</v>
      </c>
      <c r="J173" s="104">
        <v>636.5</v>
      </c>
      <c r="K173" s="92">
        <v>1.4856510000000004E-3</v>
      </c>
      <c r="L173" s="92">
        <v>0.14568951200000005</v>
      </c>
      <c r="M173" s="93">
        <v>1.485645654039216E-7</v>
      </c>
      <c r="N173" s="93">
        <f t="shared" si="4"/>
        <v>1.2118532928707658E-3</v>
      </c>
      <c r="O173" s="93">
        <f>L173/'סכום נכסי הקרן'!$C$42</f>
        <v>2.0647979053121894E-4</v>
      </c>
    </row>
    <row r="174" spans="2:15">
      <c r="B174" s="87" t="s">
        <v>1346</v>
      </c>
      <c r="C174" s="89" t="s">
        <v>1347</v>
      </c>
      <c r="D174" s="90" t="s">
        <v>108</v>
      </c>
      <c r="E174" s="90" t="s">
        <v>298</v>
      </c>
      <c r="F174" s="89" t="s">
        <v>1348</v>
      </c>
      <c r="G174" s="90" t="s">
        <v>601</v>
      </c>
      <c r="H174" s="90" t="s">
        <v>121</v>
      </c>
      <c r="I174" s="92">
        <v>0.42062900000000009</v>
      </c>
      <c r="J174" s="104">
        <v>18910</v>
      </c>
      <c r="K174" s="92"/>
      <c r="L174" s="92">
        <v>7.9541022000000017E-2</v>
      </c>
      <c r="M174" s="93">
        <v>1.8606394832680065E-7</v>
      </c>
      <c r="N174" s="93">
        <f t="shared" si="4"/>
        <v>6.6162655160109272E-4</v>
      </c>
      <c r="O174" s="93">
        <f>L174/'סכום נכסי הקרן'!$C$42</f>
        <v>1.1273023936821942E-4</v>
      </c>
    </row>
    <row r="175" spans="2:15">
      <c r="B175" s="87" t="s">
        <v>1349</v>
      </c>
      <c r="C175" s="89" t="s">
        <v>1350</v>
      </c>
      <c r="D175" s="90" t="s">
        <v>108</v>
      </c>
      <c r="E175" s="90" t="s">
        <v>298</v>
      </c>
      <c r="F175" s="89" t="s">
        <v>1351</v>
      </c>
      <c r="G175" s="90" t="s">
        <v>1352</v>
      </c>
      <c r="H175" s="90" t="s">
        <v>121</v>
      </c>
      <c r="I175" s="92">
        <v>1.9883700000000002</v>
      </c>
      <c r="J175" s="104">
        <v>1951</v>
      </c>
      <c r="K175" s="92"/>
      <c r="L175" s="92">
        <v>3.8793104999999994E-2</v>
      </c>
      <c r="M175" s="93">
        <v>4.4363495387478948E-8</v>
      </c>
      <c r="N175" s="93">
        <f t="shared" si="4"/>
        <v>3.2268315947774843E-4</v>
      </c>
      <c r="O175" s="93">
        <f>L175/'סכום נכסי הקרן'!$C$42</f>
        <v>5.497988211022066E-5</v>
      </c>
    </row>
    <row r="176" spans="2:15">
      <c r="B176" s="87" t="s">
        <v>1353</v>
      </c>
      <c r="C176" s="89" t="s">
        <v>1354</v>
      </c>
      <c r="D176" s="90" t="s">
        <v>108</v>
      </c>
      <c r="E176" s="90" t="s">
        <v>298</v>
      </c>
      <c r="F176" s="89" t="s">
        <v>529</v>
      </c>
      <c r="G176" s="90" t="s">
        <v>460</v>
      </c>
      <c r="H176" s="90" t="s">
        <v>121</v>
      </c>
      <c r="I176" s="92">
        <v>3.2113830000000005</v>
      </c>
      <c r="J176" s="104">
        <v>6.5</v>
      </c>
      <c r="K176" s="92"/>
      <c r="L176" s="92">
        <v>2.0874000000000004E-4</v>
      </c>
      <c r="M176" s="93">
        <v>1.3065092977908632E-7</v>
      </c>
      <c r="N176" s="93">
        <f t="shared" si="4"/>
        <v>1.7363106848339476E-6</v>
      </c>
      <c r="O176" s="93">
        <f>L176/'סכום נכסי הקרן'!$C$42</f>
        <v>2.9583867008550784E-7</v>
      </c>
    </row>
    <row r="177" spans="2:15">
      <c r="B177" s="87" t="s">
        <v>1355</v>
      </c>
      <c r="C177" s="89" t="s">
        <v>1356</v>
      </c>
      <c r="D177" s="90" t="s">
        <v>108</v>
      </c>
      <c r="E177" s="90" t="s">
        <v>298</v>
      </c>
      <c r="F177" s="89" t="s">
        <v>1357</v>
      </c>
      <c r="G177" s="90" t="s">
        <v>991</v>
      </c>
      <c r="H177" s="90" t="s">
        <v>121</v>
      </c>
      <c r="I177" s="92">
        <v>2.5569000000000006</v>
      </c>
      <c r="J177" s="104">
        <v>8116</v>
      </c>
      <c r="K177" s="92"/>
      <c r="L177" s="92">
        <v>0.20751802400000005</v>
      </c>
      <c r="M177" s="93">
        <v>2.0329104258434131E-7</v>
      </c>
      <c r="N177" s="93">
        <f t="shared" si="4"/>
        <v>1.7261462219355542E-3</v>
      </c>
      <c r="O177" s="93">
        <f>L177/'סכום נכסי הקרן'!$C$42</f>
        <v>2.9410681344702738E-4</v>
      </c>
    </row>
    <row r="178" spans="2:15">
      <c r="B178" s="87" t="s">
        <v>1358</v>
      </c>
      <c r="C178" s="89" t="s">
        <v>1359</v>
      </c>
      <c r="D178" s="90" t="s">
        <v>108</v>
      </c>
      <c r="E178" s="90" t="s">
        <v>298</v>
      </c>
      <c r="F178" s="89" t="s">
        <v>1360</v>
      </c>
      <c r="G178" s="90" t="s">
        <v>399</v>
      </c>
      <c r="H178" s="90" t="s">
        <v>121</v>
      </c>
      <c r="I178" s="92">
        <v>24.806107000000008</v>
      </c>
      <c r="J178" s="104">
        <v>415.6</v>
      </c>
      <c r="K178" s="92"/>
      <c r="L178" s="92">
        <v>0.10309418100000002</v>
      </c>
      <c r="M178" s="93">
        <v>2.9047968474225689E-7</v>
      </c>
      <c r="N178" s="93">
        <f t="shared" si="4"/>
        <v>8.5754301051310221E-4</v>
      </c>
      <c r="O178" s="93">
        <f>L178/'סכום נכסי הקרן'!$C$42</f>
        <v>1.4611116892112019E-4</v>
      </c>
    </row>
    <row r="179" spans="2:15">
      <c r="B179" s="87" t="s">
        <v>1361</v>
      </c>
      <c r="C179" s="89" t="s">
        <v>1362</v>
      </c>
      <c r="D179" s="90" t="s">
        <v>108</v>
      </c>
      <c r="E179" s="90" t="s">
        <v>298</v>
      </c>
      <c r="F179" s="89" t="s">
        <v>638</v>
      </c>
      <c r="G179" s="90" t="s">
        <v>314</v>
      </c>
      <c r="H179" s="90" t="s">
        <v>121</v>
      </c>
      <c r="I179" s="92">
        <v>33.255600000000001</v>
      </c>
      <c r="J179" s="104">
        <v>566.6</v>
      </c>
      <c r="K179" s="92"/>
      <c r="L179" s="92">
        <v>0.18842623000000003</v>
      </c>
      <c r="M179" s="93">
        <v>4.6772851054469313E-7</v>
      </c>
      <c r="N179" s="93">
        <f t="shared" ref="N179:N185" si="5">IFERROR(L179/$L$11,0)</f>
        <v>1.567339639992234E-3</v>
      </c>
      <c r="O179" s="93">
        <f>L179/'סכום נכסי הקרן'!$C$42</f>
        <v>2.6704879415744953E-4</v>
      </c>
    </row>
    <row r="180" spans="2:15">
      <c r="B180" s="87" t="s">
        <v>1363</v>
      </c>
      <c r="C180" s="89" t="s">
        <v>1364</v>
      </c>
      <c r="D180" s="90" t="s">
        <v>108</v>
      </c>
      <c r="E180" s="90" t="s">
        <v>298</v>
      </c>
      <c r="F180" s="89" t="s">
        <v>1365</v>
      </c>
      <c r="G180" s="90" t="s">
        <v>145</v>
      </c>
      <c r="H180" s="90" t="s">
        <v>121</v>
      </c>
      <c r="I180" s="92">
        <v>5.6354760000000006</v>
      </c>
      <c r="J180" s="104">
        <v>71.8</v>
      </c>
      <c r="K180" s="92"/>
      <c r="L180" s="92">
        <v>4.0462720000000009E-3</v>
      </c>
      <c r="M180" s="93">
        <v>1.4353205950114968E-7</v>
      </c>
      <c r="N180" s="93">
        <f t="shared" si="5"/>
        <v>3.3657110794981445E-5</v>
      </c>
      <c r="O180" s="93">
        <f>L180/'סכום נכסי הקרן'!$C$42</f>
        <v>5.7346159206871134E-6</v>
      </c>
    </row>
    <row r="181" spans="2:15">
      <c r="B181" s="87" t="s">
        <v>1366</v>
      </c>
      <c r="C181" s="89" t="s">
        <v>1367</v>
      </c>
      <c r="D181" s="90" t="s">
        <v>108</v>
      </c>
      <c r="E181" s="90" t="s">
        <v>298</v>
      </c>
      <c r="F181" s="89" t="s">
        <v>1368</v>
      </c>
      <c r="G181" s="90" t="s">
        <v>486</v>
      </c>
      <c r="H181" s="90" t="s">
        <v>121</v>
      </c>
      <c r="I181" s="92">
        <v>6.8734200000000012</v>
      </c>
      <c r="J181" s="104">
        <v>3471</v>
      </c>
      <c r="K181" s="92"/>
      <c r="L181" s="92">
        <v>0.23857641500000001</v>
      </c>
      <c r="M181" s="93">
        <v>1.9258671896889887E-7</v>
      </c>
      <c r="N181" s="93">
        <f t="shared" si="5"/>
        <v>1.9844916092453674E-3</v>
      </c>
      <c r="O181" s="93">
        <f>L181/'סכום נכסי הקרן'!$C$42</f>
        <v>3.3812460154914337E-4</v>
      </c>
    </row>
    <row r="182" spans="2:15">
      <c r="B182" s="87" t="s">
        <v>1369</v>
      </c>
      <c r="C182" s="89" t="s">
        <v>1370</v>
      </c>
      <c r="D182" s="90" t="s">
        <v>108</v>
      </c>
      <c r="E182" s="90" t="s">
        <v>298</v>
      </c>
      <c r="F182" s="89" t="s">
        <v>1371</v>
      </c>
      <c r="G182" s="90" t="s">
        <v>399</v>
      </c>
      <c r="H182" s="90" t="s">
        <v>121</v>
      </c>
      <c r="I182" s="92">
        <v>1.4980000000000002</v>
      </c>
      <c r="J182" s="104">
        <v>6021</v>
      </c>
      <c r="K182" s="92"/>
      <c r="L182" s="92">
        <v>9.0194580000000024E-2</v>
      </c>
      <c r="M182" s="93">
        <v>1.7825269520931011E-7</v>
      </c>
      <c r="N182" s="93">
        <f t="shared" si="5"/>
        <v>7.5024342707727453E-4</v>
      </c>
      <c r="O182" s="93">
        <f>L182/'סכום נכסי הקרן'!$C$42</f>
        <v>1.2782909167443206E-4</v>
      </c>
    </row>
    <row r="183" spans="2:15">
      <c r="B183" s="87" t="s">
        <v>1372</v>
      </c>
      <c r="C183" s="89" t="s">
        <v>1373</v>
      </c>
      <c r="D183" s="90" t="s">
        <v>108</v>
      </c>
      <c r="E183" s="90" t="s">
        <v>298</v>
      </c>
      <c r="F183" s="89" t="s">
        <v>1374</v>
      </c>
      <c r="G183" s="90" t="s">
        <v>399</v>
      </c>
      <c r="H183" s="90" t="s">
        <v>121</v>
      </c>
      <c r="I183" s="92">
        <v>5.873934000000002</v>
      </c>
      <c r="J183" s="104">
        <v>1028</v>
      </c>
      <c r="K183" s="92"/>
      <c r="L183" s="92">
        <v>6.0384038000000008E-2</v>
      </c>
      <c r="M183" s="93">
        <v>3.5228019124339405E-7</v>
      </c>
      <c r="N183" s="93">
        <f t="shared" si="5"/>
        <v>5.0227771568850778E-4</v>
      </c>
      <c r="O183" s="93">
        <f>L183/'סכום נכסי הקרן'!$C$42</f>
        <v>8.5579828956178821E-5</v>
      </c>
    </row>
    <row r="184" spans="2:15">
      <c r="B184" s="87" t="s">
        <v>1375</v>
      </c>
      <c r="C184" s="89" t="s">
        <v>1376</v>
      </c>
      <c r="D184" s="90" t="s">
        <v>108</v>
      </c>
      <c r="E184" s="90" t="s">
        <v>298</v>
      </c>
      <c r="F184" s="89" t="s">
        <v>1377</v>
      </c>
      <c r="G184" s="90" t="s">
        <v>115</v>
      </c>
      <c r="H184" s="90" t="s">
        <v>121</v>
      </c>
      <c r="I184" s="92">
        <v>4.7651380000000012</v>
      </c>
      <c r="J184" s="104">
        <v>862.9</v>
      </c>
      <c r="K184" s="92"/>
      <c r="L184" s="92">
        <v>4.1118376000000005E-2</v>
      </c>
      <c r="M184" s="93">
        <v>2.3824498775061252E-7</v>
      </c>
      <c r="N184" s="93">
        <f t="shared" si="5"/>
        <v>3.4202489025495712E-4</v>
      </c>
      <c r="O184" s="93">
        <f>L184/'סכום נכסי הקרן'!$C$42</f>
        <v>5.8275393656778107E-5</v>
      </c>
    </row>
    <row r="185" spans="2:15">
      <c r="B185" s="87" t="s">
        <v>1378</v>
      </c>
      <c r="C185" s="89" t="s">
        <v>1379</v>
      </c>
      <c r="D185" s="90" t="s">
        <v>108</v>
      </c>
      <c r="E185" s="90" t="s">
        <v>298</v>
      </c>
      <c r="F185" s="89" t="s">
        <v>645</v>
      </c>
      <c r="G185" s="90" t="s">
        <v>115</v>
      </c>
      <c r="H185" s="90" t="s">
        <v>121</v>
      </c>
      <c r="I185" s="92">
        <v>14.502261000000003</v>
      </c>
      <c r="J185" s="104">
        <v>1176</v>
      </c>
      <c r="K185" s="92"/>
      <c r="L185" s="92">
        <v>0.170546587</v>
      </c>
      <c r="M185" s="93">
        <v>1.6387554785789519E-7</v>
      </c>
      <c r="N185" s="93">
        <f t="shared" si="5"/>
        <v>1.4186157960623855E-3</v>
      </c>
      <c r="O185" s="93">
        <f>L185/'סכום נכסי הקרן'!$C$42</f>
        <v>2.417087069354333E-4</v>
      </c>
    </row>
    <row r="186" spans="2:15">
      <c r="B186" s="94"/>
      <c r="C186" s="89"/>
      <c r="D186" s="89"/>
      <c r="E186" s="89"/>
      <c r="F186" s="89"/>
      <c r="G186" s="89"/>
      <c r="H186" s="89"/>
      <c r="I186" s="92"/>
      <c r="J186" s="104"/>
      <c r="K186" s="89"/>
      <c r="L186" s="89"/>
      <c r="M186" s="89"/>
      <c r="N186" s="93"/>
      <c r="O186" s="89"/>
    </row>
    <row r="187" spans="2:15">
      <c r="B187" s="80" t="s">
        <v>182</v>
      </c>
      <c r="C187" s="81"/>
      <c r="D187" s="82"/>
      <c r="E187" s="82"/>
      <c r="F187" s="81"/>
      <c r="G187" s="82"/>
      <c r="H187" s="82"/>
      <c r="I187" s="84"/>
      <c r="J187" s="102"/>
      <c r="K187" s="84">
        <v>2.8599460000000004E-3</v>
      </c>
      <c r="L187" s="84">
        <f>L188+L217</f>
        <v>28.709549721000009</v>
      </c>
      <c r="M187" s="85"/>
      <c r="N187" s="85">
        <f t="shared" ref="N187:N215" si="6">IFERROR(L187/$L$11,0)</f>
        <v>0.23880759766860105</v>
      </c>
      <c r="O187" s="85">
        <f>L187/'סכום נכסי הקרן'!$C$42</f>
        <v>4.068887136252948E-2</v>
      </c>
    </row>
    <row r="188" spans="2:15">
      <c r="B188" s="86" t="s">
        <v>57</v>
      </c>
      <c r="C188" s="81"/>
      <c r="D188" s="82"/>
      <c r="E188" s="82"/>
      <c r="F188" s="81"/>
      <c r="G188" s="82"/>
      <c r="H188" s="82"/>
      <c r="I188" s="84"/>
      <c r="J188" s="102"/>
      <c r="K188" s="84">
        <v>3.8798000000000004E-5</v>
      </c>
      <c r="L188" s="84">
        <f>SUM(L189:L215)</f>
        <v>10.896665254000002</v>
      </c>
      <c r="M188" s="85"/>
      <c r="N188" s="85">
        <f t="shared" si="6"/>
        <v>9.0639054850910325E-2</v>
      </c>
      <c r="O188" s="85">
        <f>L188/'סכום נכסי הקרן'!$C$42</f>
        <v>1.5443398280685649E-2</v>
      </c>
    </row>
    <row r="189" spans="2:15">
      <c r="B189" s="87" t="s">
        <v>1380</v>
      </c>
      <c r="C189" s="89" t="s">
        <v>1381</v>
      </c>
      <c r="D189" s="90" t="s">
        <v>1382</v>
      </c>
      <c r="E189" s="90" t="s">
        <v>649</v>
      </c>
      <c r="F189" s="89" t="s">
        <v>1383</v>
      </c>
      <c r="G189" s="90" t="s">
        <v>728</v>
      </c>
      <c r="H189" s="90" t="s">
        <v>120</v>
      </c>
      <c r="I189" s="92">
        <v>4.1944000000000008</v>
      </c>
      <c r="J189" s="104">
        <v>289</v>
      </c>
      <c r="K189" s="92"/>
      <c r="L189" s="92">
        <v>4.4850719000000004E-2</v>
      </c>
      <c r="M189" s="93">
        <v>6.3914048222161973E-8</v>
      </c>
      <c r="N189" s="93">
        <f t="shared" si="6"/>
        <v>3.7307072253609723E-4</v>
      </c>
      <c r="O189" s="93">
        <f>L189/'סכום נכסי הקרן'!$C$42</f>
        <v>6.3565090837112279E-5</v>
      </c>
    </row>
    <row r="190" spans="2:15">
      <c r="B190" s="87" t="s">
        <v>1384</v>
      </c>
      <c r="C190" s="89" t="s">
        <v>1385</v>
      </c>
      <c r="D190" s="90" t="s">
        <v>1382</v>
      </c>
      <c r="E190" s="90" t="s">
        <v>649</v>
      </c>
      <c r="F190" s="89" t="s">
        <v>1139</v>
      </c>
      <c r="G190" s="90" t="s">
        <v>964</v>
      </c>
      <c r="H190" s="90" t="s">
        <v>120</v>
      </c>
      <c r="I190" s="92">
        <v>4.5897910000000008</v>
      </c>
      <c r="J190" s="104">
        <v>3563</v>
      </c>
      <c r="K190" s="92"/>
      <c r="L190" s="92">
        <v>0.60507675200000022</v>
      </c>
      <c r="M190" s="93">
        <v>1.0297276387714284E-7</v>
      </c>
      <c r="N190" s="93">
        <f t="shared" si="6"/>
        <v>5.0330613664952614E-3</v>
      </c>
      <c r="O190" s="93">
        <f>L190/'סכום נכסי הקרן'!$C$42</f>
        <v>8.5755054906265526E-4</v>
      </c>
    </row>
    <row r="191" spans="2:15">
      <c r="B191" s="87" t="s">
        <v>1386</v>
      </c>
      <c r="C191" s="89" t="s">
        <v>1387</v>
      </c>
      <c r="D191" s="90" t="s">
        <v>1382</v>
      </c>
      <c r="E191" s="90" t="s">
        <v>649</v>
      </c>
      <c r="F191" s="89" t="s">
        <v>1388</v>
      </c>
      <c r="G191" s="90" t="s">
        <v>774</v>
      </c>
      <c r="H191" s="90" t="s">
        <v>120</v>
      </c>
      <c r="I191" s="92">
        <v>0.49442700000000012</v>
      </c>
      <c r="J191" s="104">
        <v>12562</v>
      </c>
      <c r="K191" s="92"/>
      <c r="L191" s="92">
        <v>0.22980664900000003</v>
      </c>
      <c r="M191" s="93">
        <v>4.2260975840683597E-9</v>
      </c>
      <c r="N191" s="93">
        <f t="shared" si="6"/>
        <v>1.9115442181881028E-3</v>
      </c>
      <c r="O191" s="93">
        <f>L191/'סכום נכסי הקרן'!$C$42</f>
        <v>3.2569557064753804E-4</v>
      </c>
    </row>
    <row r="192" spans="2:15">
      <c r="B192" s="87" t="s">
        <v>1389</v>
      </c>
      <c r="C192" s="89" t="s">
        <v>1390</v>
      </c>
      <c r="D192" s="90" t="s">
        <v>1382</v>
      </c>
      <c r="E192" s="90" t="s">
        <v>649</v>
      </c>
      <c r="F192" s="89" t="s">
        <v>1391</v>
      </c>
      <c r="G192" s="90" t="s">
        <v>774</v>
      </c>
      <c r="H192" s="90" t="s">
        <v>120</v>
      </c>
      <c r="I192" s="92">
        <v>0.31158400000000008</v>
      </c>
      <c r="J192" s="104">
        <v>15633</v>
      </c>
      <c r="K192" s="92"/>
      <c r="L192" s="92">
        <v>0.180226729</v>
      </c>
      <c r="M192" s="93">
        <v>7.4603976442896104E-9</v>
      </c>
      <c r="N192" s="93">
        <f t="shared" si="6"/>
        <v>1.4991357442530049E-3</v>
      </c>
      <c r="O192" s="93">
        <f>L192/'סכום נכסי הקרן'!$C$42</f>
        <v>2.5542797653167201E-4</v>
      </c>
    </row>
    <row r="193" spans="2:15">
      <c r="B193" s="87" t="s">
        <v>1392</v>
      </c>
      <c r="C193" s="89" t="s">
        <v>1393</v>
      </c>
      <c r="D193" s="90" t="s">
        <v>1382</v>
      </c>
      <c r="E193" s="90" t="s">
        <v>649</v>
      </c>
      <c r="F193" s="89" t="s">
        <v>640</v>
      </c>
      <c r="G193" s="90" t="s">
        <v>534</v>
      </c>
      <c r="H193" s="90" t="s">
        <v>120</v>
      </c>
      <c r="I193" s="92">
        <v>2.0972000000000005E-2</v>
      </c>
      <c r="J193" s="104">
        <v>20896</v>
      </c>
      <c r="K193" s="92">
        <v>3.8798000000000004E-5</v>
      </c>
      <c r="L193" s="92">
        <v>1.6253342000000004E-2</v>
      </c>
      <c r="M193" s="93">
        <v>4.7289993823347756E-10</v>
      </c>
      <c r="N193" s="93">
        <f t="shared" si="6"/>
        <v>1.3519618366800978E-4</v>
      </c>
      <c r="O193" s="93">
        <f>L193/'סכום נכסי הקרן'!$C$42</f>
        <v>2.303519728717509E-5</v>
      </c>
    </row>
    <row r="194" spans="2:15">
      <c r="B194" s="87" t="s">
        <v>1396</v>
      </c>
      <c r="C194" s="89" t="s">
        <v>1397</v>
      </c>
      <c r="D194" s="90" t="s">
        <v>1398</v>
      </c>
      <c r="E194" s="90" t="s">
        <v>649</v>
      </c>
      <c r="F194" s="89" t="s">
        <v>1399</v>
      </c>
      <c r="G194" s="90" t="s">
        <v>751</v>
      </c>
      <c r="H194" s="90" t="s">
        <v>120</v>
      </c>
      <c r="I194" s="92">
        <v>0.5984600000000001</v>
      </c>
      <c r="J194" s="104">
        <v>2601</v>
      </c>
      <c r="K194" s="92"/>
      <c r="L194" s="92">
        <v>5.7593994000000009E-2</v>
      </c>
      <c r="M194" s="93">
        <v>1.5850109020813871E-8</v>
      </c>
      <c r="N194" s="93">
        <f t="shared" si="6"/>
        <v>4.7906997779276737E-4</v>
      </c>
      <c r="O194" s="93">
        <f>L194/'סכום נכסי הקרן'!$C$42</f>
        <v>8.1625613633576303E-5</v>
      </c>
    </row>
    <row r="195" spans="2:15">
      <c r="B195" s="87" t="s">
        <v>1400</v>
      </c>
      <c r="C195" s="89" t="s">
        <v>1401</v>
      </c>
      <c r="D195" s="90" t="s">
        <v>1398</v>
      </c>
      <c r="E195" s="90" t="s">
        <v>649</v>
      </c>
      <c r="F195" s="89" t="s">
        <v>1402</v>
      </c>
      <c r="G195" s="90" t="s">
        <v>1403</v>
      </c>
      <c r="H195" s="90" t="s">
        <v>120</v>
      </c>
      <c r="I195" s="92">
        <v>1.7406760000000003</v>
      </c>
      <c r="J195" s="104">
        <v>4094</v>
      </c>
      <c r="K195" s="92"/>
      <c r="L195" s="92">
        <v>0.2636741190000001</v>
      </c>
      <c r="M195" s="93">
        <v>1.0597494129000455E-8</v>
      </c>
      <c r="N195" s="93">
        <f t="shared" si="6"/>
        <v>2.1932556775600166E-3</v>
      </c>
      <c r="O195" s="93">
        <f>L195/'סכום נכסי הקרן'!$C$42</f>
        <v>3.7369455159973148E-4</v>
      </c>
    </row>
    <row r="196" spans="2:15">
      <c r="B196" s="87" t="s">
        <v>1404</v>
      </c>
      <c r="C196" s="89" t="s">
        <v>1405</v>
      </c>
      <c r="D196" s="90" t="s">
        <v>1382</v>
      </c>
      <c r="E196" s="90" t="s">
        <v>649</v>
      </c>
      <c r="F196" s="89" t="s">
        <v>1406</v>
      </c>
      <c r="G196" s="90" t="s">
        <v>1407</v>
      </c>
      <c r="H196" s="90" t="s">
        <v>120</v>
      </c>
      <c r="I196" s="92">
        <v>2.2594810000000005</v>
      </c>
      <c r="J196" s="104">
        <v>3735</v>
      </c>
      <c r="K196" s="92"/>
      <c r="L196" s="92">
        <v>0.31224902300000007</v>
      </c>
      <c r="M196" s="93">
        <v>2.7196095669435213E-8</v>
      </c>
      <c r="N196" s="93">
        <f t="shared" si="6"/>
        <v>2.5973043736890922E-3</v>
      </c>
      <c r="O196" s="93">
        <f>L196/'סכום נכסי הקרן'!$C$42</f>
        <v>4.4253777761722312E-4</v>
      </c>
    </row>
    <row r="197" spans="2:15">
      <c r="B197" s="87" t="s">
        <v>1408</v>
      </c>
      <c r="C197" s="89" t="s">
        <v>1409</v>
      </c>
      <c r="D197" s="90" t="s">
        <v>1398</v>
      </c>
      <c r="E197" s="90" t="s">
        <v>649</v>
      </c>
      <c r="F197" s="89" t="s">
        <v>1410</v>
      </c>
      <c r="G197" s="90" t="s">
        <v>728</v>
      </c>
      <c r="H197" s="90" t="s">
        <v>120</v>
      </c>
      <c r="I197" s="92">
        <v>7.2353400000000008</v>
      </c>
      <c r="J197" s="104">
        <v>284</v>
      </c>
      <c r="K197" s="92"/>
      <c r="L197" s="92">
        <v>7.602895300000001E-2</v>
      </c>
      <c r="M197" s="93">
        <v>5.3275629003008738E-8</v>
      </c>
      <c r="N197" s="93">
        <f t="shared" si="6"/>
        <v>6.3241297044475423E-4</v>
      </c>
      <c r="O197" s="93">
        <f>L197/'סכום נכסי הקרן'!$C$42</f>
        <v>1.077527275247369E-4</v>
      </c>
    </row>
    <row r="198" spans="2:15">
      <c r="B198" s="87" t="s">
        <v>1411</v>
      </c>
      <c r="C198" s="89" t="s">
        <v>1412</v>
      </c>
      <c r="D198" s="90" t="s">
        <v>1382</v>
      </c>
      <c r="E198" s="90" t="s">
        <v>649</v>
      </c>
      <c r="F198" s="89" t="s">
        <v>1413</v>
      </c>
      <c r="G198" s="90" t="s">
        <v>774</v>
      </c>
      <c r="H198" s="90" t="s">
        <v>120</v>
      </c>
      <c r="I198" s="92">
        <v>0.74900000000000011</v>
      </c>
      <c r="J198" s="104">
        <v>2770</v>
      </c>
      <c r="K198" s="92"/>
      <c r="L198" s="92">
        <v>7.6765010000000022E-2</v>
      </c>
      <c r="M198" s="93">
        <v>7.3514946791029888E-9</v>
      </c>
      <c r="N198" s="93">
        <f t="shared" si="6"/>
        <v>6.3853553264532354E-4</v>
      </c>
      <c r="O198" s="93">
        <f>L198/'סכום נכסי הקרן'!$C$42</f>
        <v>1.0879591102568129E-4</v>
      </c>
    </row>
    <row r="199" spans="2:15">
      <c r="B199" s="87" t="s">
        <v>1414</v>
      </c>
      <c r="C199" s="89" t="s">
        <v>1415</v>
      </c>
      <c r="D199" s="90" t="s">
        <v>1382</v>
      </c>
      <c r="E199" s="90" t="s">
        <v>649</v>
      </c>
      <c r="F199" s="89" t="s">
        <v>1416</v>
      </c>
      <c r="G199" s="90" t="s">
        <v>721</v>
      </c>
      <c r="H199" s="90" t="s">
        <v>120</v>
      </c>
      <c r="I199" s="92">
        <v>1.7936510000000003</v>
      </c>
      <c r="J199" s="104">
        <v>2937</v>
      </c>
      <c r="K199" s="92"/>
      <c r="L199" s="92">
        <v>0.19491429000000005</v>
      </c>
      <c r="M199" s="93">
        <v>3.6028183297571322E-8</v>
      </c>
      <c r="N199" s="93">
        <f t="shared" si="6"/>
        <v>1.6213076763141835E-3</v>
      </c>
      <c r="O199" s="93">
        <f>L199/'סכום נכסי הקרן'!$C$42</f>
        <v>2.7624405640634762E-4</v>
      </c>
    </row>
    <row r="200" spans="2:15">
      <c r="B200" s="87" t="s">
        <v>1419</v>
      </c>
      <c r="C200" s="89" t="s">
        <v>1420</v>
      </c>
      <c r="D200" s="90" t="s">
        <v>1398</v>
      </c>
      <c r="E200" s="90" t="s">
        <v>649</v>
      </c>
      <c r="F200" s="89" t="s">
        <v>1421</v>
      </c>
      <c r="G200" s="90" t="s">
        <v>738</v>
      </c>
      <c r="H200" s="90" t="s">
        <v>120</v>
      </c>
      <c r="I200" s="92">
        <v>7.8495000000000009E-2</v>
      </c>
      <c r="J200" s="104">
        <v>3842</v>
      </c>
      <c r="K200" s="92"/>
      <c r="L200" s="92">
        <v>1.1158407000000002E-2</v>
      </c>
      <c r="M200" s="93">
        <v>3.5397106471547076E-10</v>
      </c>
      <c r="N200" s="93">
        <f t="shared" si="6"/>
        <v>9.2816236944648432E-5</v>
      </c>
      <c r="O200" s="93">
        <f>L200/'סכום נכסי הקרן'!$C$42</f>
        <v>1.5814354159015145E-5</v>
      </c>
    </row>
    <row r="201" spans="2:15">
      <c r="B201" s="87" t="s">
        <v>1422</v>
      </c>
      <c r="C201" s="89" t="s">
        <v>1423</v>
      </c>
      <c r="D201" s="90" t="s">
        <v>1382</v>
      </c>
      <c r="E201" s="90" t="s">
        <v>649</v>
      </c>
      <c r="F201" s="89" t="s">
        <v>1424</v>
      </c>
      <c r="G201" s="90" t="s">
        <v>774</v>
      </c>
      <c r="H201" s="90" t="s">
        <v>120</v>
      </c>
      <c r="I201" s="92">
        <v>0.36685100000000004</v>
      </c>
      <c r="J201" s="104">
        <v>17122</v>
      </c>
      <c r="K201" s="92"/>
      <c r="L201" s="92">
        <v>0.23240537900000005</v>
      </c>
      <c r="M201" s="93">
        <v>7.684695931540135E-9</v>
      </c>
      <c r="N201" s="93">
        <f t="shared" si="6"/>
        <v>1.9331605958157667E-3</v>
      </c>
      <c r="O201" s="93">
        <f>L201/'סכום נכסי הקרן'!$C$42</f>
        <v>3.2937864445759516E-4</v>
      </c>
    </row>
    <row r="202" spans="2:15">
      <c r="B202" s="87" t="s">
        <v>1425</v>
      </c>
      <c r="C202" s="89" t="s">
        <v>1426</v>
      </c>
      <c r="D202" s="90" t="s">
        <v>1382</v>
      </c>
      <c r="E202" s="90" t="s">
        <v>649</v>
      </c>
      <c r="F202" s="89" t="s">
        <v>983</v>
      </c>
      <c r="G202" s="90" t="s">
        <v>145</v>
      </c>
      <c r="H202" s="90" t="s">
        <v>120</v>
      </c>
      <c r="I202" s="92">
        <v>3.6094910000000002</v>
      </c>
      <c r="J202" s="104">
        <v>20650</v>
      </c>
      <c r="K202" s="92"/>
      <c r="L202" s="92">
        <v>2.7578315369999999</v>
      </c>
      <c r="M202" s="93">
        <v>5.7047947311114681E-8</v>
      </c>
      <c r="N202" s="93">
        <f t="shared" si="6"/>
        <v>2.2939792874701194E-2</v>
      </c>
      <c r="O202" s="93">
        <f>L202/'סכום נכסי הקרן'!$C$42</f>
        <v>3.9085619154256577E-3</v>
      </c>
    </row>
    <row r="203" spans="2:15">
      <c r="B203" s="87" t="s">
        <v>1427</v>
      </c>
      <c r="C203" s="89" t="s">
        <v>1428</v>
      </c>
      <c r="D203" s="90" t="s">
        <v>1382</v>
      </c>
      <c r="E203" s="90" t="s">
        <v>649</v>
      </c>
      <c r="F203" s="89" t="s">
        <v>977</v>
      </c>
      <c r="G203" s="90" t="s">
        <v>964</v>
      </c>
      <c r="H203" s="90" t="s">
        <v>120</v>
      </c>
      <c r="I203" s="92">
        <v>3.1508480000000003</v>
      </c>
      <c r="J203" s="104">
        <v>11730</v>
      </c>
      <c r="K203" s="92"/>
      <c r="L203" s="92">
        <v>1.3674996530000003</v>
      </c>
      <c r="M203" s="93">
        <v>1.0969082509826264E-7</v>
      </c>
      <c r="N203" s="93">
        <f t="shared" si="6"/>
        <v>1.137493656707203E-2</v>
      </c>
      <c r="O203" s="93">
        <f>L203/'סכום נכסי הקרן'!$C$42</f>
        <v>1.938101363830188E-3</v>
      </c>
    </row>
    <row r="204" spans="2:15">
      <c r="B204" s="87" t="s">
        <v>1431</v>
      </c>
      <c r="C204" s="89" t="s">
        <v>1432</v>
      </c>
      <c r="D204" s="90" t="s">
        <v>1382</v>
      </c>
      <c r="E204" s="90" t="s">
        <v>649</v>
      </c>
      <c r="F204" s="89" t="s">
        <v>1131</v>
      </c>
      <c r="G204" s="90" t="s">
        <v>145</v>
      </c>
      <c r="H204" s="90" t="s">
        <v>120</v>
      </c>
      <c r="I204" s="92">
        <v>5.8692810000000009</v>
      </c>
      <c r="J204" s="104">
        <v>3067</v>
      </c>
      <c r="K204" s="92"/>
      <c r="L204" s="92">
        <v>0.6660401210000001</v>
      </c>
      <c r="M204" s="93">
        <v>1.2483495626604258E-7</v>
      </c>
      <c r="N204" s="93">
        <f t="shared" si="6"/>
        <v>5.5401579889834017E-3</v>
      </c>
      <c r="O204" s="93">
        <f>L204/'סכום נכסי הקרן'!$C$42</f>
        <v>9.4395144016590357E-4</v>
      </c>
    </row>
    <row r="205" spans="2:15">
      <c r="B205" s="87" t="s">
        <v>1433</v>
      </c>
      <c r="C205" s="89" t="s">
        <v>1434</v>
      </c>
      <c r="D205" s="90" t="s">
        <v>1398</v>
      </c>
      <c r="E205" s="90" t="s">
        <v>649</v>
      </c>
      <c r="F205" s="89" t="s">
        <v>1435</v>
      </c>
      <c r="G205" s="90" t="s">
        <v>774</v>
      </c>
      <c r="H205" s="90" t="s">
        <v>120</v>
      </c>
      <c r="I205" s="92">
        <v>2.2126930000000002</v>
      </c>
      <c r="J205" s="104">
        <v>486</v>
      </c>
      <c r="K205" s="92"/>
      <c r="L205" s="92">
        <v>3.9788642000000013E-2</v>
      </c>
      <c r="M205" s="93">
        <v>2.1242440450872634E-8</v>
      </c>
      <c r="N205" s="93">
        <f t="shared" si="6"/>
        <v>3.3096409044568734E-4</v>
      </c>
      <c r="O205" s="93">
        <f>L205/'סכום נכסי הקרן'!$C$42</f>
        <v>5.6390816009334011E-5</v>
      </c>
    </row>
    <row r="206" spans="2:15">
      <c r="B206" s="87" t="s">
        <v>1438</v>
      </c>
      <c r="C206" s="89" t="s">
        <v>1439</v>
      </c>
      <c r="D206" s="90" t="s">
        <v>1398</v>
      </c>
      <c r="E206" s="90" t="s">
        <v>649</v>
      </c>
      <c r="F206" s="89" t="s">
        <v>1440</v>
      </c>
      <c r="G206" s="90" t="s">
        <v>774</v>
      </c>
      <c r="H206" s="90" t="s">
        <v>120</v>
      </c>
      <c r="I206" s="92">
        <v>4.7545020000000005</v>
      </c>
      <c r="J206" s="104">
        <v>656</v>
      </c>
      <c r="K206" s="92"/>
      <c r="L206" s="92">
        <v>0.11540127700000001</v>
      </c>
      <c r="M206" s="93">
        <v>6.0990863997024112E-8</v>
      </c>
      <c r="N206" s="93">
        <f t="shared" si="6"/>
        <v>9.5991410510003867E-4</v>
      </c>
      <c r="O206" s="93">
        <f>L206/'סכום נכסי הקרן'!$C$42</f>
        <v>1.6355351304900498E-4</v>
      </c>
    </row>
    <row r="207" spans="2:15">
      <c r="B207" s="87" t="s">
        <v>1441</v>
      </c>
      <c r="C207" s="89" t="s">
        <v>1442</v>
      </c>
      <c r="D207" s="90" t="s">
        <v>1382</v>
      </c>
      <c r="E207" s="90" t="s">
        <v>649</v>
      </c>
      <c r="F207" s="89" t="s">
        <v>1443</v>
      </c>
      <c r="G207" s="90" t="s">
        <v>818</v>
      </c>
      <c r="H207" s="90" t="s">
        <v>120</v>
      </c>
      <c r="I207" s="92">
        <v>3.6869850000000004</v>
      </c>
      <c r="J207" s="104">
        <v>299</v>
      </c>
      <c r="K207" s="92"/>
      <c r="L207" s="92">
        <v>4.0789120000000005E-2</v>
      </c>
      <c r="M207" s="93">
        <v>1.3269695879071443E-7</v>
      </c>
      <c r="N207" s="93">
        <f t="shared" si="6"/>
        <v>3.3928612092063841E-4</v>
      </c>
      <c r="O207" s="93">
        <f>L207/'סכום נכסי הקרן'!$C$42</f>
        <v>5.7808752585791835E-5</v>
      </c>
    </row>
    <row r="208" spans="2:15">
      <c r="B208" s="87" t="s">
        <v>1444</v>
      </c>
      <c r="C208" s="89" t="s">
        <v>1445</v>
      </c>
      <c r="D208" s="90" t="s">
        <v>1382</v>
      </c>
      <c r="E208" s="90" t="s">
        <v>649</v>
      </c>
      <c r="F208" s="89" t="s">
        <v>679</v>
      </c>
      <c r="G208" s="90" t="s">
        <v>680</v>
      </c>
      <c r="H208" s="90" t="s">
        <v>120</v>
      </c>
      <c r="I208" s="92">
        <v>0.81598499999999996</v>
      </c>
      <c r="J208" s="104">
        <v>26905</v>
      </c>
      <c r="K208" s="92"/>
      <c r="L208" s="92">
        <v>0.81230039800000009</v>
      </c>
      <c r="M208" s="93">
        <v>1.4482011777251134E-8</v>
      </c>
      <c r="N208" s="93">
        <f t="shared" si="6"/>
        <v>6.7567589361994251E-3</v>
      </c>
      <c r="O208" s="93">
        <f>L208/'סכום נכסי הקרן'!$C$42</f>
        <v>1.1512401526025135E-3</v>
      </c>
    </row>
    <row r="209" spans="2:15">
      <c r="B209" s="87" t="s">
        <v>1446</v>
      </c>
      <c r="C209" s="89" t="s">
        <v>1447</v>
      </c>
      <c r="D209" s="90" t="s">
        <v>1382</v>
      </c>
      <c r="E209" s="90" t="s">
        <v>649</v>
      </c>
      <c r="F209" s="89" t="s">
        <v>1448</v>
      </c>
      <c r="G209" s="90" t="s">
        <v>774</v>
      </c>
      <c r="H209" s="90" t="s">
        <v>124</v>
      </c>
      <c r="I209" s="92">
        <v>39.846800000000009</v>
      </c>
      <c r="J209" s="104">
        <v>8</v>
      </c>
      <c r="K209" s="92"/>
      <c r="L209" s="92">
        <v>7.8153920000000026E-3</v>
      </c>
      <c r="M209" s="93">
        <v>7.4227652204982082E-8</v>
      </c>
      <c r="N209" s="93">
        <f t="shared" si="6"/>
        <v>6.5008856164442644E-5</v>
      </c>
      <c r="O209" s="93">
        <f>L209/'סכום נכסי הקרן'!$C$42</f>
        <v>1.107643563992008E-5</v>
      </c>
    </row>
    <row r="210" spans="2:15">
      <c r="B210" s="87" t="s">
        <v>1449</v>
      </c>
      <c r="C210" s="89" t="s">
        <v>1450</v>
      </c>
      <c r="D210" s="90" t="s">
        <v>1382</v>
      </c>
      <c r="E210" s="90" t="s">
        <v>649</v>
      </c>
      <c r="F210" s="89" t="s">
        <v>1451</v>
      </c>
      <c r="G210" s="90" t="s">
        <v>728</v>
      </c>
      <c r="H210" s="90" t="s">
        <v>120</v>
      </c>
      <c r="I210" s="92">
        <v>2.2277660000000004</v>
      </c>
      <c r="J210" s="104">
        <v>1776</v>
      </c>
      <c r="K210" s="92"/>
      <c r="L210" s="92">
        <v>0.14639093800000003</v>
      </c>
      <c r="M210" s="93">
        <v>3.3207614107265306E-8</v>
      </c>
      <c r="N210" s="93">
        <f t="shared" si="6"/>
        <v>1.2176877925278527E-3</v>
      </c>
      <c r="O210" s="93">
        <f>L210/'סכום נכסי הקרן'!$C$42</f>
        <v>2.0747389293135015E-4</v>
      </c>
    </row>
    <row r="211" spans="2:15">
      <c r="B211" s="87" t="s">
        <v>1452</v>
      </c>
      <c r="C211" s="89" t="s">
        <v>1453</v>
      </c>
      <c r="D211" s="90" t="s">
        <v>1382</v>
      </c>
      <c r="E211" s="90" t="s">
        <v>649</v>
      </c>
      <c r="F211" s="89" t="s">
        <v>671</v>
      </c>
      <c r="G211" s="90" t="s">
        <v>672</v>
      </c>
      <c r="H211" s="90" t="s">
        <v>120</v>
      </c>
      <c r="I211" s="92">
        <v>70.80386900000002</v>
      </c>
      <c r="J211" s="104">
        <v>753</v>
      </c>
      <c r="K211" s="92"/>
      <c r="L211" s="92">
        <v>1.9726665890000001</v>
      </c>
      <c r="M211" s="93">
        <v>6.3194842430200332E-8</v>
      </c>
      <c r="N211" s="93">
        <f t="shared" si="6"/>
        <v>1.6408748088989351E-2</v>
      </c>
      <c r="O211" s="93">
        <f>L211/'סכום נכסי הקרן'!$C$42</f>
        <v>2.7957797269899157E-3</v>
      </c>
    </row>
    <row r="212" spans="2:15">
      <c r="B212" s="87" t="s">
        <v>1454</v>
      </c>
      <c r="C212" s="89" t="s">
        <v>1455</v>
      </c>
      <c r="D212" s="90" t="s">
        <v>1382</v>
      </c>
      <c r="E212" s="90" t="s">
        <v>649</v>
      </c>
      <c r="F212" s="89" t="s">
        <v>963</v>
      </c>
      <c r="G212" s="90" t="s">
        <v>964</v>
      </c>
      <c r="H212" s="90" t="s">
        <v>120</v>
      </c>
      <c r="I212" s="92">
        <v>2.3392950000000003</v>
      </c>
      <c r="J212" s="104">
        <v>3752</v>
      </c>
      <c r="K212" s="92"/>
      <c r="L212" s="92">
        <v>0.32475025800000001</v>
      </c>
      <c r="M212" s="93">
        <v>2.1242542369713871E-8</v>
      </c>
      <c r="N212" s="93">
        <f t="shared" si="6"/>
        <v>2.7012903270479116E-3</v>
      </c>
      <c r="O212" s="93">
        <f>L212/'סכום נכסי הקרן'!$C$42</f>
        <v>4.6025526701468588E-4</v>
      </c>
    </row>
    <row r="213" spans="2:15">
      <c r="B213" s="87" t="s">
        <v>1456</v>
      </c>
      <c r="C213" s="89" t="s">
        <v>1457</v>
      </c>
      <c r="D213" s="90" t="s">
        <v>1382</v>
      </c>
      <c r="E213" s="90" t="s">
        <v>649</v>
      </c>
      <c r="F213" s="89" t="s">
        <v>1458</v>
      </c>
      <c r="G213" s="90" t="s">
        <v>818</v>
      </c>
      <c r="H213" s="90" t="s">
        <v>120</v>
      </c>
      <c r="I213" s="92">
        <v>2.0921130000000003</v>
      </c>
      <c r="J213" s="104">
        <v>1035</v>
      </c>
      <c r="K213" s="92"/>
      <c r="L213" s="92">
        <v>8.0117459000000016E-2</v>
      </c>
      <c r="M213" s="93">
        <v>8.9201938186907382E-8</v>
      </c>
      <c r="N213" s="93">
        <f t="shared" si="6"/>
        <v>6.6642138595116279E-4</v>
      </c>
      <c r="O213" s="93">
        <f>L213/'סכום נכסי הקרן'!$C$42</f>
        <v>1.1354719996737664E-4</v>
      </c>
    </row>
    <row r="214" spans="2:15">
      <c r="B214" s="87" t="s">
        <v>1459</v>
      </c>
      <c r="C214" s="89" t="s">
        <v>1460</v>
      </c>
      <c r="D214" s="90" t="s">
        <v>1382</v>
      </c>
      <c r="E214" s="90" t="s">
        <v>649</v>
      </c>
      <c r="F214" s="89" t="s">
        <v>1461</v>
      </c>
      <c r="G214" s="90" t="s">
        <v>774</v>
      </c>
      <c r="H214" s="90" t="s">
        <v>120</v>
      </c>
      <c r="I214" s="92">
        <v>0.8749340000000001</v>
      </c>
      <c r="J214" s="104">
        <v>7824</v>
      </c>
      <c r="K214" s="92"/>
      <c r="L214" s="92">
        <v>0.253282854</v>
      </c>
      <c r="M214" s="93">
        <v>1.5410440760580058E-8</v>
      </c>
      <c r="N214" s="93">
        <f t="shared" si="6"/>
        <v>2.1068205695383571E-3</v>
      </c>
      <c r="O214" s="93">
        <f>L214/'סכום נכסי הקרן'!$C$42</f>
        <v>3.5896743644161079E-4</v>
      </c>
    </row>
    <row r="215" spans="2:15">
      <c r="B215" s="87" t="s">
        <v>1462</v>
      </c>
      <c r="C215" s="89" t="s">
        <v>1463</v>
      </c>
      <c r="D215" s="90" t="s">
        <v>1382</v>
      </c>
      <c r="E215" s="90" t="s">
        <v>649</v>
      </c>
      <c r="F215" s="89" t="s">
        <v>1464</v>
      </c>
      <c r="G215" s="90" t="s">
        <v>704</v>
      </c>
      <c r="H215" s="90" t="s">
        <v>120</v>
      </c>
      <c r="I215" s="92">
        <v>0.23968000000000003</v>
      </c>
      <c r="J215" s="104">
        <v>1239</v>
      </c>
      <c r="K215" s="92"/>
      <c r="L215" s="92">
        <v>1.098765E-2</v>
      </c>
      <c r="M215" s="93">
        <v>1.9942738181552107E-9</v>
      </c>
      <c r="N215" s="93">
        <f t="shared" si="6"/>
        <v>9.1395870921796109E-5</v>
      </c>
      <c r="O215" s="93">
        <f>L215/'סכום נכסי הקרן'!$C$42</f>
        <v>1.5572347242335102E-5</v>
      </c>
    </row>
    <row r="216" spans="2:15">
      <c r="B216" s="94"/>
      <c r="C216" s="89"/>
      <c r="D216" s="89"/>
      <c r="E216" s="89"/>
      <c r="F216" s="89"/>
      <c r="G216" s="89"/>
      <c r="H216" s="89"/>
      <c r="I216" s="92"/>
      <c r="J216" s="104"/>
      <c r="K216" s="89"/>
      <c r="L216" s="89"/>
      <c r="M216" s="89"/>
      <c r="N216" s="93"/>
      <c r="O216" s="89"/>
    </row>
    <row r="217" spans="2:15">
      <c r="B217" s="86" t="s">
        <v>56</v>
      </c>
      <c r="C217" s="81"/>
      <c r="D217" s="82"/>
      <c r="E217" s="82"/>
      <c r="F217" s="81"/>
      <c r="G217" s="82"/>
      <c r="H217" s="82"/>
      <c r="I217" s="84"/>
      <c r="J217" s="102"/>
      <c r="K217" s="84">
        <v>2.8211480000000003E-3</v>
      </c>
      <c r="L217" s="84">
        <f>SUM(L218:L264)</f>
        <v>17.812884467000007</v>
      </c>
      <c r="M217" s="85"/>
      <c r="N217" s="85">
        <f t="shared" ref="N217" si="7">IFERROR(L217/$L$11,0)</f>
        <v>0.14816854281769073</v>
      </c>
      <c r="O217" s="85">
        <f>L217/'סכום נכסי הקרן'!$C$42</f>
        <v>2.5245473081843831E-2</v>
      </c>
    </row>
    <row r="218" spans="2:15">
      <c r="B218" s="87" t="s">
        <v>1465</v>
      </c>
      <c r="C218" s="89" t="s">
        <v>1466</v>
      </c>
      <c r="D218" s="90" t="s">
        <v>1398</v>
      </c>
      <c r="E218" s="90" t="s">
        <v>649</v>
      </c>
      <c r="F218" s="89"/>
      <c r="G218" s="90" t="s">
        <v>721</v>
      </c>
      <c r="H218" s="90" t="s">
        <v>120</v>
      </c>
      <c r="I218" s="92">
        <v>0.54079800000000011</v>
      </c>
      <c r="J218" s="104">
        <v>13142</v>
      </c>
      <c r="K218" s="92"/>
      <c r="L218" s="92">
        <v>0.26296519100000004</v>
      </c>
      <c r="M218" s="93">
        <v>7.2237226432885063E-9</v>
      </c>
      <c r="N218" s="93">
        <f t="shared" ref="N218:N264" si="8">IFERROR(L218/$L$11,0)</f>
        <v>2.1873587758584833E-3</v>
      </c>
      <c r="O218" s="93">
        <f>L218/'סכום נכסי הקרן'!$C$42</f>
        <v>3.7268981692163239E-4</v>
      </c>
    </row>
    <row r="219" spans="2:15">
      <c r="B219" s="87" t="s">
        <v>1467</v>
      </c>
      <c r="C219" s="89" t="s">
        <v>1468</v>
      </c>
      <c r="D219" s="90" t="s">
        <v>28</v>
      </c>
      <c r="E219" s="90" t="s">
        <v>649</v>
      </c>
      <c r="F219" s="89"/>
      <c r="G219" s="90" t="s">
        <v>721</v>
      </c>
      <c r="H219" s="90" t="s">
        <v>122</v>
      </c>
      <c r="I219" s="92">
        <v>0.59840400000000016</v>
      </c>
      <c r="J219" s="104">
        <v>13236</v>
      </c>
      <c r="K219" s="92"/>
      <c r="L219" s="92">
        <v>0.31828426300000007</v>
      </c>
      <c r="M219" s="93">
        <v>7.5709428502886786E-10</v>
      </c>
      <c r="N219" s="93">
        <f t="shared" si="8"/>
        <v>2.6475058285972898E-3</v>
      </c>
      <c r="O219" s="93">
        <f>L219/'סכום נכסי הקרן'!$C$42</f>
        <v>4.5109127658841627E-4</v>
      </c>
    </row>
    <row r="220" spans="2:15">
      <c r="B220" s="87" t="s">
        <v>1469</v>
      </c>
      <c r="C220" s="89" t="s">
        <v>1470</v>
      </c>
      <c r="D220" s="90" t="s">
        <v>1382</v>
      </c>
      <c r="E220" s="90" t="s">
        <v>649</v>
      </c>
      <c r="F220" s="89"/>
      <c r="G220" s="90" t="s">
        <v>810</v>
      </c>
      <c r="H220" s="90" t="s">
        <v>120</v>
      </c>
      <c r="I220" s="92">
        <v>1.3906740000000002</v>
      </c>
      <c r="J220" s="104">
        <v>12097</v>
      </c>
      <c r="K220" s="92"/>
      <c r="L220" s="92">
        <v>0.62245021600000006</v>
      </c>
      <c r="M220" s="93">
        <v>2.367507660878448E-10</v>
      </c>
      <c r="N220" s="93">
        <f t="shared" si="8"/>
        <v>5.1775747859442297E-3</v>
      </c>
      <c r="O220" s="93">
        <f>L220/'סכום נכסי הקרן'!$C$42</f>
        <v>8.8217324947723042E-4</v>
      </c>
    </row>
    <row r="221" spans="2:15">
      <c r="B221" s="87" t="s">
        <v>1471</v>
      </c>
      <c r="C221" s="89" t="s">
        <v>1472</v>
      </c>
      <c r="D221" s="90" t="s">
        <v>1382</v>
      </c>
      <c r="E221" s="90" t="s">
        <v>649</v>
      </c>
      <c r="F221" s="89"/>
      <c r="G221" s="90" t="s">
        <v>1403</v>
      </c>
      <c r="H221" s="90" t="s">
        <v>120</v>
      </c>
      <c r="I221" s="92">
        <v>0.42201000000000005</v>
      </c>
      <c r="J221" s="104">
        <v>13036</v>
      </c>
      <c r="K221" s="92"/>
      <c r="L221" s="92">
        <v>0.20354892699999999</v>
      </c>
      <c r="M221" s="93">
        <v>4.1130161087289029E-11</v>
      </c>
      <c r="N221" s="93">
        <f t="shared" si="8"/>
        <v>1.6931310569923595E-3</v>
      </c>
      <c r="O221" s="93">
        <f>L221/'סכום נכסי הקרן'!$C$42</f>
        <v>2.8848157449943521E-4</v>
      </c>
    </row>
    <row r="222" spans="2:15">
      <c r="B222" s="87" t="s">
        <v>1473</v>
      </c>
      <c r="C222" s="89" t="s">
        <v>1474</v>
      </c>
      <c r="D222" s="90" t="s">
        <v>1382</v>
      </c>
      <c r="E222" s="90" t="s">
        <v>649</v>
      </c>
      <c r="F222" s="89"/>
      <c r="G222" s="90" t="s">
        <v>680</v>
      </c>
      <c r="H222" s="90" t="s">
        <v>120</v>
      </c>
      <c r="I222" s="92">
        <v>0.82839000000000018</v>
      </c>
      <c r="J222" s="104">
        <v>14454</v>
      </c>
      <c r="K222" s="92"/>
      <c r="L222" s="92">
        <v>0.44302131500000014</v>
      </c>
      <c r="M222" s="93">
        <v>9.8647520099838612E-10</v>
      </c>
      <c r="N222" s="93">
        <f t="shared" si="8"/>
        <v>3.6850754184329123E-3</v>
      </c>
      <c r="O222" s="93">
        <f>L222/'סכום נכסי הקרן'!$C$42</f>
        <v>6.2787600196001177E-4</v>
      </c>
    </row>
    <row r="223" spans="2:15">
      <c r="B223" s="87" t="s">
        <v>1475</v>
      </c>
      <c r="C223" s="89" t="s">
        <v>1476</v>
      </c>
      <c r="D223" s="90" t="s">
        <v>28</v>
      </c>
      <c r="E223" s="90" t="s">
        <v>649</v>
      </c>
      <c r="F223" s="89"/>
      <c r="G223" s="90" t="s">
        <v>716</v>
      </c>
      <c r="H223" s="90" t="s">
        <v>122</v>
      </c>
      <c r="I223" s="92">
        <v>57.223600000000005</v>
      </c>
      <c r="J223" s="104">
        <v>106.15</v>
      </c>
      <c r="K223" s="92"/>
      <c r="L223" s="92">
        <v>0.24409514800000004</v>
      </c>
      <c r="M223" s="93">
        <v>3.7230088857940433E-8</v>
      </c>
      <c r="N223" s="93">
        <f t="shared" si="8"/>
        <v>2.0303967308063801E-3</v>
      </c>
      <c r="O223" s="93">
        <f>L223/'סכום נכסי הקרן'!$C$42</f>
        <v>3.4594607626063623E-4</v>
      </c>
    </row>
    <row r="224" spans="2:15">
      <c r="B224" s="87" t="s">
        <v>1477</v>
      </c>
      <c r="C224" s="89" t="s">
        <v>1478</v>
      </c>
      <c r="D224" s="90" t="s">
        <v>28</v>
      </c>
      <c r="E224" s="90" t="s">
        <v>649</v>
      </c>
      <c r="F224" s="89"/>
      <c r="G224" s="90" t="s">
        <v>680</v>
      </c>
      <c r="H224" s="90" t="s">
        <v>122</v>
      </c>
      <c r="I224" s="92">
        <v>0.35011200000000003</v>
      </c>
      <c r="J224" s="104">
        <v>66300</v>
      </c>
      <c r="K224" s="92"/>
      <c r="L224" s="92">
        <v>0.93279132300000012</v>
      </c>
      <c r="M224" s="93">
        <v>8.6846638617462007E-10</v>
      </c>
      <c r="N224" s="93">
        <f t="shared" si="8"/>
        <v>7.7590090104689754E-3</v>
      </c>
      <c r="O224" s="93">
        <f>L224/'סכום נכסי הקרן'!$C$42</f>
        <v>1.3220070157306761E-3</v>
      </c>
    </row>
    <row r="225" spans="2:15">
      <c r="B225" s="87" t="s">
        <v>1479</v>
      </c>
      <c r="C225" s="89" t="s">
        <v>1480</v>
      </c>
      <c r="D225" s="90" t="s">
        <v>1398</v>
      </c>
      <c r="E225" s="90" t="s">
        <v>649</v>
      </c>
      <c r="F225" s="89"/>
      <c r="G225" s="90" t="s">
        <v>695</v>
      </c>
      <c r="H225" s="90" t="s">
        <v>120</v>
      </c>
      <c r="I225" s="92">
        <v>2.8134000000000001</v>
      </c>
      <c r="J225" s="104">
        <v>2869</v>
      </c>
      <c r="K225" s="92"/>
      <c r="L225" s="92">
        <v>0.29865085000000002</v>
      </c>
      <c r="M225" s="93">
        <v>3.5303627172167044E-10</v>
      </c>
      <c r="N225" s="93">
        <f t="shared" si="8"/>
        <v>2.4841940303235626E-3</v>
      </c>
      <c r="O225" s="93">
        <f>L225/'סכום נכסי הקרן'!$C$42</f>
        <v>4.232656428279509E-4</v>
      </c>
    </row>
    <row r="226" spans="2:15">
      <c r="B226" s="87" t="s">
        <v>1481</v>
      </c>
      <c r="C226" s="89" t="s">
        <v>1482</v>
      </c>
      <c r="D226" s="90" t="s">
        <v>1382</v>
      </c>
      <c r="E226" s="90" t="s">
        <v>649</v>
      </c>
      <c r="F226" s="89"/>
      <c r="G226" s="90" t="s">
        <v>118</v>
      </c>
      <c r="H226" s="90" t="s">
        <v>120</v>
      </c>
      <c r="I226" s="92">
        <v>2.1900000000000004E-4</v>
      </c>
      <c r="J226" s="104">
        <v>51781000</v>
      </c>
      <c r="K226" s="92"/>
      <c r="L226" s="92">
        <v>0.41923658200000008</v>
      </c>
      <c r="M226" s="93">
        <v>3.7381709931586359E-10</v>
      </c>
      <c r="N226" s="93">
        <f t="shared" si="8"/>
        <v>3.4872327143808729E-3</v>
      </c>
      <c r="O226" s="93">
        <f>L226/'סכום נכסי הקרן'!$C$42</f>
        <v>5.9416687204212875E-4</v>
      </c>
    </row>
    <row r="227" spans="2:15">
      <c r="B227" s="87" t="s">
        <v>1483</v>
      </c>
      <c r="C227" s="89" t="s">
        <v>1484</v>
      </c>
      <c r="D227" s="90" t="s">
        <v>1398</v>
      </c>
      <c r="E227" s="90" t="s">
        <v>649</v>
      </c>
      <c r="F227" s="89"/>
      <c r="G227" s="90" t="s">
        <v>733</v>
      </c>
      <c r="H227" s="90" t="s">
        <v>120</v>
      </c>
      <c r="I227" s="92">
        <v>0.18505900000000003</v>
      </c>
      <c r="J227" s="104">
        <v>69114</v>
      </c>
      <c r="K227" s="92"/>
      <c r="L227" s="92">
        <v>0.47323671700000003</v>
      </c>
      <c r="M227" s="93">
        <v>1.2356818861150668E-9</v>
      </c>
      <c r="N227" s="93">
        <f t="shared" si="8"/>
        <v>3.9364087773442512E-3</v>
      </c>
      <c r="O227" s="93">
        <f>L227/'סכום נכסי הקרן'!$C$42</f>
        <v>6.7069905620825818E-4</v>
      </c>
    </row>
    <row r="228" spans="2:15">
      <c r="B228" s="87" t="s">
        <v>1485</v>
      </c>
      <c r="C228" s="89" t="s">
        <v>1486</v>
      </c>
      <c r="D228" s="90" t="s">
        <v>1398</v>
      </c>
      <c r="E228" s="90" t="s">
        <v>649</v>
      </c>
      <c r="F228" s="89"/>
      <c r="G228" s="90" t="s">
        <v>721</v>
      </c>
      <c r="H228" s="90" t="s">
        <v>120</v>
      </c>
      <c r="I228" s="92">
        <v>0.92842200000000008</v>
      </c>
      <c r="J228" s="104">
        <v>21116</v>
      </c>
      <c r="K228" s="92"/>
      <c r="L228" s="92">
        <v>0.72536868100000007</v>
      </c>
      <c r="M228" s="93">
        <v>1.5432713106060835E-9</v>
      </c>
      <c r="N228" s="93">
        <f t="shared" si="8"/>
        <v>6.0336561812024871E-3</v>
      </c>
      <c r="O228" s="93">
        <f>L228/'סכום נכסי הקרן'!$C$42</f>
        <v>1.0280353832936616E-3</v>
      </c>
    </row>
    <row r="229" spans="2:15">
      <c r="B229" s="87" t="s">
        <v>1487</v>
      </c>
      <c r="C229" s="89" t="s">
        <v>1488</v>
      </c>
      <c r="D229" s="90" t="s">
        <v>1382</v>
      </c>
      <c r="E229" s="90" t="s">
        <v>649</v>
      </c>
      <c r="F229" s="89"/>
      <c r="G229" s="90" t="s">
        <v>680</v>
      </c>
      <c r="H229" s="90" t="s">
        <v>120</v>
      </c>
      <c r="I229" s="92">
        <v>0.24382800000000004</v>
      </c>
      <c r="J229" s="104">
        <v>86743</v>
      </c>
      <c r="K229" s="92"/>
      <c r="L229" s="92">
        <v>0.78256377199999994</v>
      </c>
      <c r="M229" s="93">
        <v>5.9083262224890174E-10</v>
      </c>
      <c r="N229" s="93">
        <f t="shared" si="8"/>
        <v>6.5094080621230085E-3</v>
      </c>
      <c r="O229" s="93">
        <f>L229/'סכום נכסי הקרן'!$C$42</f>
        <v>1.1090956480098615E-3</v>
      </c>
    </row>
    <row r="230" spans="2:15">
      <c r="B230" s="87" t="s">
        <v>1489</v>
      </c>
      <c r="C230" s="89" t="s">
        <v>1490</v>
      </c>
      <c r="D230" s="90" t="s">
        <v>1382</v>
      </c>
      <c r="E230" s="90" t="s">
        <v>649</v>
      </c>
      <c r="F230" s="89"/>
      <c r="G230" s="90" t="s">
        <v>733</v>
      </c>
      <c r="H230" s="90" t="s">
        <v>120</v>
      </c>
      <c r="I230" s="92">
        <v>2.9960000000000004</v>
      </c>
      <c r="J230" s="104">
        <v>1076</v>
      </c>
      <c r="K230" s="92"/>
      <c r="L230" s="92">
        <v>0.11927675200000001</v>
      </c>
      <c r="M230" s="93">
        <v>2.6084995642343019E-7</v>
      </c>
      <c r="N230" s="93">
        <f t="shared" si="8"/>
        <v>9.9215051714998995E-4</v>
      </c>
      <c r="O230" s="93">
        <f>L230/'סכום נכסי הקרן'!$C$42</f>
        <v>1.69046065362647E-4</v>
      </c>
    </row>
    <row r="231" spans="2:15">
      <c r="B231" s="87" t="s">
        <v>1491</v>
      </c>
      <c r="C231" s="89" t="s">
        <v>1492</v>
      </c>
      <c r="D231" s="90" t="s">
        <v>1382</v>
      </c>
      <c r="E231" s="90" t="s">
        <v>649</v>
      </c>
      <c r="F231" s="89"/>
      <c r="G231" s="90" t="s">
        <v>1493</v>
      </c>
      <c r="H231" s="90" t="s">
        <v>120</v>
      </c>
      <c r="I231" s="92">
        <v>0.21256800000000006</v>
      </c>
      <c r="J231" s="104">
        <v>53838</v>
      </c>
      <c r="K231" s="92"/>
      <c r="L231" s="92">
        <v>0.42343673100000007</v>
      </c>
      <c r="M231" s="93">
        <v>4.7967669779736891E-10</v>
      </c>
      <c r="N231" s="93">
        <f t="shared" si="8"/>
        <v>3.5221697824396763E-3</v>
      </c>
      <c r="O231" s="93">
        <f>L231/'סכום נכסי הקרן'!$C$42</f>
        <v>6.0011957154543888E-4</v>
      </c>
    </row>
    <row r="232" spans="2:15">
      <c r="B232" s="87" t="s">
        <v>1494</v>
      </c>
      <c r="C232" s="89" t="s">
        <v>1495</v>
      </c>
      <c r="D232" s="90" t="s">
        <v>1382</v>
      </c>
      <c r="E232" s="90" t="s">
        <v>649</v>
      </c>
      <c r="F232" s="89"/>
      <c r="G232" s="90" t="s">
        <v>774</v>
      </c>
      <c r="H232" s="90" t="s">
        <v>120</v>
      </c>
      <c r="I232" s="92">
        <v>0.31068500000000004</v>
      </c>
      <c r="J232" s="104">
        <v>14687</v>
      </c>
      <c r="K232" s="92"/>
      <c r="L232" s="92">
        <v>0.16883224100000005</v>
      </c>
      <c r="M232" s="93">
        <v>1.3861672214205882E-9</v>
      </c>
      <c r="N232" s="93">
        <f t="shared" si="8"/>
        <v>1.4043557726969441E-3</v>
      </c>
      <c r="O232" s="93">
        <f>L232/'סכום נכסי הקרן'!$C$42</f>
        <v>2.3927903442079118E-4</v>
      </c>
    </row>
    <row r="233" spans="2:15">
      <c r="B233" s="87" t="s">
        <v>1496</v>
      </c>
      <c r="C233" s="89" t="s">
        <v>1497</v>
      </c>
      <c r="D233" s="90" t="s">
        <v>1398</v>
      </c>
      <c r="E233" s="90" t="s">
        <v>649</v>
      </c>
      <c r="F233" s="89"/>
      <c r="G233" s="90" t="s">
        <v>145</v>
      </c>
      <c r="H233" s="90" t="s">
        <v>120</v>
      </c>
      <c r="I233" s="92">
        <v>0.26883600000000007</v>
      </c>
      <c r="J233" s="104">
        <v>9838</v>
      </c>
      <c r="K233" s="92"/>
      <c r="L233" s="92">
        <v>9.7857917000000016E-2</v>
      </c>
      <c r="M233" s="93">
        <v>9.0740607478320047E-10</v>
      </c>
      <c r="N233" s="93">
        <f t="shared" si="8"/>
        <v>8.1398748147309377E-4</v>
      </c>
      <c r="O233" s="93">
        <f>L233/'סכום נכסי הקרן'!$C$42</f>
        <v>1.3869002597785766E-4</v>
      </c>
    </row>
    <row r="234" spans="2:15">
      <c r="B234" s="87" t="s">
        <v>1498</v>
      </c>
      <c r="C234" s="89" t="s">
        <v>1499</v>
      </c>
      <c r="D234" s="90" t="s">
        <v>1398</v>
      </c>
      <c r="E234" s="90" t="s">
        <v>649</v>
      </c>
      <c r="F234" s="89"/>
      <c r="G234" s="90" t="s">
        <v>728</v>
      </c>
      <c r="H234" s="90" t="s">
        <v>120</v>
      </c>
      <c r="I234" s="92">
        <v>0.54705000000000015</v>
      </c>
      <c r="J234" s="104">
        <v>5147</v>
      </c>
      <c r="K234" s="92"/>
      <c r="L234" s="92">
        <v>0.10417965500000002</v>
      </c>
      <c r="M234" s="93">
        <v>1.8800549610466226E-9</v>
      </c>
      <c r="N234" s="93">
        <f t="shared" si="8"/>
        <v>8.6657204234365432E-4</v>
      </c>
      <c r="O234" s="93">
        <f>L234/'סכום נכסי הקרן'!$C$42</f>
        <v>1.4764956685430213E-4</v>
      </c>
    </row>
    <row r="235" spans="2:15">
      <c r="B235" s="87" t="s">
        <v>1500</v>
      </c>
      <c r="C235" s="89" t="s">
        <v>1501</v>
      </c>
      <c r="D235" s="90" t="s">
        <v>28</v>
      </c>
      <c r="E235" s="90" t="s">
        <v>649</v>
      </c>
      <c r="F235" s="89"/>
      <c r="G235" s="90" t="s">
        <v>721</v>
      </c>
      <c r="H235" s="90" t="s">
        <v>122</v>
      </c>
      <c r="I235" s="92">
        <v>0.95343000000000022</v>
      </c>
      <c r="J235" s="104">
        <v>9558</v>
      </c>
      <c r="K235" s="92"/>
      <c r="L235" s="92">
        <v>0.36620124099999996</v>
      </c>
      <c r="M235" s="93">
        <v>9.7288775510204105E-9</v>
      </c>
      <c r="N235" s="93">
        <f t="shared" si="8"/>
        <v>3.0460818604376317E-3</v>
      </c>
      <c r="O235" s="93">
        <f>L235/'סכום נכסי הקרן'!$C$42</f>
        <v>5.1900205097778337E-4</v>
      </c>
    </row>
    <row r="236" spans="2:15">
      <c r="B236" s="87" t="s">
        <v>1502</v>
      </c>
      <c r="C236" s="89" t="s">
        <v>1503</v>
      </c>
      <c r="D236" s="90" t="s">
        <v>1398</v>
      </c>
      <c r="E236" s="90" t="s">
        <v>649</v>
      </c>
      <c r="F236" s="89"/>
      <c r="G236" s="90" t="s">
        <v>721</v>
      </c>
      <c r="H236" s="90" t="s">
        <v>120</v>
      </c>
      <c r="I236" s="92">
        <v>0.87528000000000006</v>
      </c>
      <c r="J236" s="104">
        <v>9039</v>
      </c>
      <c r="K236" s="92"/>
      <c r="L236" s="92">
        <v>0.29273126900000007</v>
      </c>
      <c r="M236" s="93">
        <v>1.5315485564304464E-9</v>
      </c>
      <c r="N236" s="93">
        <f t="shared" si="8"/>
        <v>2.4349546332744108E-3</v>
      </c>
      <c r="O236" s="93">
        <f>L236/'סכום נכסי הקרן'!$C$42</f>
        <v>4.148760626300807E-4</v>
      </c>
    </row>
    <row r="237" spans="2:15">
      <c r="B237" s="87" t="s">
        <v>1394</v>
      </c>
      <c r="C237" s="89" t="s">
        <v>1395</v>
      </c>
      <c r="D237" s="90" t="s">
        <v>109</v>
      </c>
      <c r="E237" s="90" t="s">
        <v>649</v>
      </c>
      <c r="F237" s="89"/>
      <c r="G237" s="90" t="s">
        <v>115</v>
      </c>
      <c r="H237" s="90" t="s">
        <v>123</v>
      </c>
      <c r="I237" s="92">
        <v>11.889006000000002</v>
      </c>
      <c r="J237" s="104">
        <v>1024</v>
      </c>
      <c r="K237" s="92"/>
      <c r="L237" s="92">
        <v>0.56862699000000005</v>
      </c>
      <c r="M237" s="93">
        <v>6.6397162865015418E-8</v>
      </c>
      <c r="N237" s="93">
        <f t="shared" si="8"/>
        <v>4.7298702616746487E-3</v>
      </c>
      <c r="O237" s="93">
        <f>L237/'סכום נכסי הקרן'!$C$42</f>
        <v>8.0589179120592769E-4</v>
      </c>
    </row>
    <row r="238" spans="2:15">
      <c r="B238" s="87" t="s">
        <v>1504</v>
      </c>
      <c r="C238" s="89" t="s">
        <v>1505</v>
      </c>
      <c r="D238" s="90" t="s">
        <v>1382</v>
      </c>
      <c r="E238" s="90" t="s">
        <v>649</v>
      </c>
      <c r="F238" s="89"/>
      <c r="G238" s="90" t="s">
        <v>774</v>
      </c>
      <c r="H238" s="90" t="s">
        <v>120</v>
      </c>
      <c r="I238" s="92">
        <v>0.54002900000000009</v>
      </c>
      <c r="J238" s="104">
        <v>7559</v>
      </c>
      <c r="K238" s="92"/>
      <c r="L238" s="92">
        <v>0.15103693100000001</v>
      </c>
      <c r="M238" s="93">
        <v>6.8776317603787353E-10</v>
      </c>
      <c r="N238" s="93">
        <f t="shared" si="8"/>
        <v>1.2563334152525998E-3</v>
      </c>
      <c r="O238" s="93">
        <f>L238/'סכום נכסי הקרן'!$C$42</f>
        <v>2.1405846891269813E-4</v>
      </c>
    </row>
    <row r="239" spans="2:15">
      <c r="B239" s="87" t="s">
        <v>1506</v>
      </c>
      <c r="C239" s="89" t="s">
        <v>1507</v>
      </c>
      <c r="D239" s="90" t="s">
        <v>1398</v>
      </c>
      <c r="E239" s="90" t="s">
        <v>649</v>
      </c>
      <c r="F239" s="89"/>
      <c r="G239" s="90" t="s">
        <v>1403</v>
      </c>
      <c r="H239" s="90" t="s">
        <v>120</v>
      </c>
      <c r="I239" s="92">
        <v>0.18756000000000003</v>
      </c>
      <c r="J239" s="104">
        <v>31064</v>
      </c>
      <c r="K239" s="92"/>
      <c r="L239" s="92">
        <v>0.21557546200000002</v>
      </c>
      <c r="M239" s="93">
        <v>1.8655704507327028E-10</v>
      </c>
      <c r="N239" s="93">
        <f t="shared" si="8"/>
        <v>1.7931684299061733E-3</v>
      </c>
      <c r="O239" s="93">
        <f>L239/'סכום נכסי הקרן'!$C$42</f>
        <v>3.055262909895033E-4</v>
      </c>
    </row>
    <row r="240" spans="2:15">
      <c r="B240" s="87" t="s">
        <v>1508</v>
      </c>
      <c r="C240" s="89" t="s">
        <v>1509</v>
      </c>
      <c r="D240" s="90" t="s">
        <v>1398</v>
      </c>
      <c r="E240" s="90" t="s">
        <v>649</v>
      </c>
      <c r="F240" s="89"/>
      <c r="G240" s="90" t="s">
        <v>695</v>
      </c>
      <c r="H240" s="90" t="s">
        <v>120</v>
      </c>
      <c r="I240" s="92">
        <v>0.5783100000000001</v>
      </c>
      <c r="J240" s="104">
        <v>14544</v>
      </c>
      <c r="K240" s="92"/>
      <c r="L240" s="92">
        <v>0.31120480400000006</v>
      </c>
      <c r="M240" s="93">
        <v>1.9789627143895397E-10</v>
      </c>
      <c r="N240" s="93">
        <f t="shared" si="8"/>
        <v>2.5886185031946652E-3</v>
      </c>
      <c r="O240" s="93">
        <f>L240/'סכום נכסי הקרן'!$C$42</f>
        <v>4.4105784870930885E-4</v>
      </c>
    </row>
    <row r="241" spans="2:15">
      <c r="B241" s="87" t="s">
        <v>1417</v>
      </c>
      <c r="C241" s="89" t="s">
        <v>1418</v>
      </c>
      <c r="D241" s="90" t="s">
        <v>1382</v>
      </c>
      <c r="E241" s="90" t="s">
        <v>649</v>
      </c>
      <c r="F241" s="89"/>
      <c r="G241" s="90" t="s">
        <v>721</v>
      </c>
      <c r="H241" s="90" t="s">
        <v>120</v>
      </c>
      <c r="I241" s="92">
        <v>1.5407140000000001</v>
      </c>
      <c r="J241" s="104">
        <v>1734</v>
      </c>
      <c r="K241" s="92"/>
      <c r="L241" s="92">
        <v>9.8849127000000009E-2</v>
      </c>
      <c r="M241" s="93">
        <v>5.9031187739463607E-9</v>
      </c>
      <c r="N241" s="93">
        <f t="shared" si="8"/>
        <v>8.222324202194493E-4</v>
      </c>
      <c r="O241" s="93">
        <f>L241/'סכום נכסי הקרן'!$C$42</f>
        <v>1.4009482739673021E-4</v>
      </c>
    </row>
    <row r="242" spans="2:15">
      <c r="B242" s="87" t="s">
        <v>1510</v>
      </c>
      <c r="C242" s="89" t="s">
        <v>1511</v>
      </c>
      <c r="D242" s="90" t="s">
        <v>1398</v>
      </c>
      <c r="E242" s="90" t="s">
        <v>649</v>
      </c>
      <c r="F242" s="89"/>
      <c r="G242" s="90" t="s">
        <v>774</v>
      </c>
      <c r="H242" s="90" t="s">
        <v>120</v>
      </c>
      <c r="I242" s="92">
        <v>0.29697000000000007</v>
      </c>
      <c r="J242" s="104">
        <v>39330</v>
      </c>
      <c r="K242" s="92"/>
      <c r="L242" s="92">
        <v>0.43215371400000002</v>
      </c>
      <c r="M242" s="93">
        <v>3.1586488988835285E-10</v>
      </c>
      <c r="N242" s="93">
        <f t="shared" si="8"/>
        <v>3.5946781216291742E-3</v>
      </c>
      <c r="O242" s="93">
        <f>L242/'סכום נכסי הקרן'!$C$42</f>
        <v>6.1247379525856515E-4</v>
      </c>
    </row>
    <row r="243" spans="2:15">
      <c r="B243" s="87" t="s">
        <v>1512</v>
      </c>
      <c r="C243" s="89" t="s">
        <v>1513</v>
      </c>
      <c r="D243" s="90" t="s">
        <v>1382</v>
      </c>
      <c r="E243" s="90" t="s">
        <v>649</v>
      </c>
      <c r="F243" s="89"/>
      <c r="G243" s="90" t="s">
        <v>810</v>
      </c>
      <c r="H243" s="90" t="s">
        <v>120</v>
      </c>
      <c r="I243" s="92">
        <v>0.49390800000000007</v>
      </c>
      <c r="J243" s="104">
        <v>28698</v>
      </c>
      <c r="K243" s="92"/>
      <c r="L243" s="92">
        <v>0.52444435600000006</v>
      </c>
      <c r="M243" s="93">
        <v>2.2327025060027005E-10</v>
      </c>
      <c r="N243" s="93">
        <f t="shared" si="8"/>
        <v>4.3623567065423901E-3</v>
      </c>
      <c r="O243" s="93">
        <f>L243/'סכום נכסי הקרן'!$C$42</f>
        <v>7.4327354993240682E-4</v>
      </c>
    </row>
    <row r="244" spans="2:15">
      <c r="B244" s="87" t="s">
        <v>1514</v>
      </c>
      <c r="C244" s="89" t="s">
        <v>1515</v>
      </c>
      <c r="D244" s="90" t="s">
        <v>1382</v>
      </c>
      <c r="E244" s="90" t="s">
        <v>649</v>
      </c>
      <c r="F244" s="89"/>
      <c r="G244" s="90" t="s">
        <v>774</v>
      </c>
      <c r="H244" s="90" t="s">
        <v>120</v>
      </c>
      <c r="I244" s="92">
        <v>0.50641200000000008</v>
      </c>
      <c r="J244" s="104">
        <v>34054</v>
      </c>
      <c r="K244" s="92"/>
      <c r="L244" s="92">
        <v>0.63807810700000012</v>
      </c>
      <c r="M244" s="93">
        <v>6.8107436787694465E-11</v>
      </c>
      <c r="N244" s="93">
        <f t="shared" si="8"/>
        <v>5.3075684341416058E-3</v>
      </c>
      <c r="O244" s="93">
        <f>L244/'סכום נכסי הקרן'!$C$42</f>
        <v>9.043220206264174E-4</v>
      </c>
    </row>
    <row r="245" spans="2:15">
      <c r="B245" s="87" t="s">
        <v>1516</v>
      </c>
      <c r="C245" s="89" t="s">
        <v>1517</v>
      </c>
      <c r="D245" s="90" t="s">
        <v>1398</v>
      </c>
      <c r="E245" s="90" t="s">
        <v>649</v>
      </c>
      <c r="F245" s="89"/>
      <c r="G245" s="90" t="s">
        <v>733</v>
      </c>
      <c r="H245" s="90" t="s">
        <v>120</v>
      </c>
      <c r="I245" s="92">
        <v>1.7167050000000001</v>
      </c>
      <c r="J245" s="104">
        <v>8540</v>
      </c>
      <c r="K245" s="92"/>
      <c r="L245" s="92">
        <v>0.54244457900000009</v>
      </c>
      <c r="M245" s="93">
        <v>1.0278970882348154E-9</v>
      </c>
      <c r="N245" s="93">
        <f t="shared" si="8"/>
        <v>4.5120835414772078E-3</v>
      </c>
      <c r="O245" s="93">
        <f>L245/'סכום נכסי הקרן'!$C$42</f>
        <v>7.6878453025990793E-4</v>
      </c>
    </row>
    <row r="246" spans="2:15">
      <c r="B246" s="87" t="s">
        <v>1518</v>
      </c>
      <c r="C246" s="89" t="s">
        <v>1519</v>
      </c>
      <c r="D246" s="90" t="s">
        <v>1398</v>
      </c>
      <c r="E246" s="90" t="s">
        <v>649</v>
      </c>
      <c r="F246" s="89"/>
      <c r="G246" s="90" t="s">
        <v>728</v>
      </c>
      <c r="H246" s="90" t="s">
        <v>120</v>
      </c>
      <c r="I246" s="92">
        <v>0.34386000000000005</v>
      </c>
      <c r="J246" s="104">
        <v>7640</v>
      </c>
      <c r="K246" s="92"/>
      <c r="L246" s="92">
        <v>9.7202345000000009E-2</v>
      </c>
      <c r="M246" s="93">
        <v>1.6186913328249172E-9</v>
      </c>
      <c r="N246" s="93">
        <f t="shared" si="8"/>
        <v>8.0853439788452445E-4</v>
      </c>
      <c r="O246" s="93">
        <f>L246/'סכום נכסי הקרן'!$C$42</f>
        <v>1.377609105777173E-4</v>
      </c>
    </row>
    <row r="247" spans="2:15">
      <c r="B247" s="87" t="s">
        <v>1520</v>
      </c>
      <c r="C247" s="89" t="s">
        <v>1521</v>
      </c>
      <c r="D247" s="90" t="s">
        <v>1382</v>
      </c>
      <c r="E247" s="90" t="s">
        <v>649</v>
      </c>
      <c r="F247" s="89"/>
      <c r="G247" s="90" t="s">
        <v>680</v>
      </c>
      <c r="H247" s="90" t="s">
        <v>120</v>
      </c>
      <c r="I247" s="92">
        <v>0.20944200000000002</v>
      </c>
      <c r="J247" s="104">
        <v>42302</v>
      </c>
      <c r="K247" s="92"/>
      <c r="L247" s="92">
        <v>0.32781317300000001</v>
      </c>
      <c r="M247" s="93">
        <v>8.479433198380567E-11</v>
      </c>
      <c r="N247" s="93">
        <f t="shared" si="8"/>
        <v>2.7267678207780937E-3</v>
      </c>
      <c r="O247" s="93">
        <f>L247/'סכום נכסי הקרן'!$C$42</f>
        <v>4.645962112524216E-4</v>
      </c>
    </row>
    <row r="248" spans="2:15">
      <c r="B248" s="87" t="s">
        <v>1429</v>
      </c>
      <c r="C248" s="89" t="s">
        <v>1430</v>
      </c>
      <c r="D248" s="90" t="s">
        <v>1398</v>
      </c>
      <c r="E248" s="90" t="s">
        <v>649</v>
      </c>
      <c r="F248" s="89"/>
      <c r="G248" s="90" t="s">
        <v>527</v>
      </c>
      <c r="H248" s="90" t="s">
        <v>120</v>
      </c>
      <c r="I248" s="92">
        <v>3.3660840000000003</v>
      </c>
      <c r="J248" s="104">
        <v>8046</v>
      </c>
      <c r="K248" s="92"/>
      <c r="L248" s="92">
        <v>1.0020899080000001</v>
      </c>
      <c r="M248" s="93">
        <v>5.6377706198450174E-8</v>
      </c>
      <c r="N248" s="93">
        <f t="shared" si="8"/>
        <v>8.3354384134553382E-3</v>
      </c>
      <c r="O248" s="93">
        <f>L248/'סכום נכסי הקרן'!$C$42</f>
        <v>1.4202210677820679E-3</v>
      </c>
    </row>
    <row r="249" spans="2:15">
      <c r="B249" s="87" t="s">
        <v>1522</v>
      </c>
      <c r="C249" s="89" t="s">
        <v>1523</v>
      </c>
      <c r="D249" s="90" t="s">
        <v>1398</v>
      </c>
      <c r="E249" s="90" t="s">
        <v>649</v>
      </c>
      <c r="F249" s="89"/>
      <c r="G249" s="90" t="s">
        <v>774</v>
      </c>
      <c r="H249" s="90" t="s">
        <v>120</v>
      </c>
      <c r="I249" s="92">
        <v>0.57223600000000008</v>
      </c>
      <c r="J249" s="104">
        <v>25551</v>
      </c>
      <c r="K249" s="92"/>
      <c r="L249" s="92">
        <v>0.54098447500000002</v>
      </c>
      <c r="M249" s="93">
        <v>1.8709399201759854E-9</v>
      </c>
      <c r="N249" s="93">
        <f t="shared" si="8"/>
        <v>4.4999383169099525E-3</v>
      </c>
      <c r="O249" s="93">
        <f>L249/'סכום נכסי הקרן'!$C$42</f>
        <v>7.6671518454012955E-4</v>
      </c>
    </row>
    <row r="250" spans="2:15">
      <c r="B250" s="87" t="s">
        <v>1524</v>
      </c>
      <c r="C250" s="89" t="s">
        <v>1525</v>
      </c>
      <c r="D250" s="90" t="s">
        <v>1382</v>
      </c>
      <c r="E250" s="90" t="s">
        <v>649</v>
      </c>
      <c r="F250" s="89"/>
      <c r="G250" s="90" t="s">
        <v>118</v>
      </c>
      <c r="H250" s="90" t="s">
        <v>120</v>
      </c>
      <c r="I250" s="92">
        <v>3.5952000000000011</v>
      </c>
      <c r="J250" s="104">
        <v>481</v>
      </c>
      <c r="K250" s="92"/>
      <c r="L250" s="92">
        <v>6.3983774000000007E-2</v>
      </c>
      <c r="M250" s="93">
        <v>9.9946223305160807E-9</v>
      </c>
      <c r="N250" s="93">
        <f t="shared" si="8"/>
        <v>5.3222051572386945E-4</v>
      </c>
      <c r="O250" s="93">
        <f>L250/'סכום נכסי הקרן'!$C$42</f>
        <v>9.0681587655512557E-5</v>
      </c>
    </row>
    <row r="251" spans="2:15">
      <c r="B251" s="87" t="s">
        <v>1526</v>
      </c>
      <c r="C251" s="89" t="s">
        <v>1527</v>
      </c>
      <c r="D251" s="90" t="s">
        <v>1398</v>
      </c>
      <c r="E251" s="90" t="s">
        <v>649</v>
      </c>
      <c r="F251" s="89"/>
      <c r="G251" s="90" t="s">
        <v>818</v>
      </c>
      <c r="H251" s="90" t="s">
        <v>120</v>
      </c>
      <c r="I251" s="92">
        <v>5.5861620000000007</v>
      </c>
      <c r="J251" s="104">
        <v>3668</v>
      </c>
      <c r="K251" s="92"/>
      <c r="L251" s="92">
        <v>0.75813156200000009</v>
      </c>
      <c r="M251" s="93">
        <v>9.8952315263094418E-10</v>
      </c>
      <c r="N251" s="93">
        <f t="shared" si="8"/>
        <v>6.3061796091331331E-3</v>
      </c>
      <c r="O251" s="93">
        <f>L251/'סכום נכסי הקרן'!$C$42</f>
        <v>1.0744688754044682E-3</v>
      </c>
    </row>
    <row r="252" spans="2:15">
      <c r="B252" s="87" t="s">
        <v>1528</v>
      </c>
      <c r="C252" s="89" t="s">
        <v>1529</v>
      </c>
      <c r="D252" s="90" t="s">
        <v>1398</v>
      </c>
      <c r="E252" s="90" t="s">
        <v>649</v>
      </c>
      <c r="F252" s="89"/>
      <c r="G252" s="90" t="s">
        <v>704</v>
      </c>
      <c r="H252" s="90" t="s">
        <v>120</v>
      </c>
      <c r="I252" s="92">
        <v>0.70335000000000003</v>
      </c>
      <c r="J252" s="104">
        <v>3682</v>
      </c>
      <c r="K252" s="92"/>
      <c r="L252" s="92">
        <v>9.5820184000000017E-2</v>
      </c>
      <c r="M252" s="93">
        <v>2.2870727319889715E-9</v>
      </c>
      <c r="N252" s="93">
        <f t="shared" si="8"/>
        <v>7.970375074348705E-4</v>
      </c>
      <c r="O252" s="93">
        <f>L252/'סכום נכסי הקרן'!$C$42</f>
        <v>1.3580203028604318E-4</v>
      </c>
    </row>
    <row r="253" spans="2:15">
      <c r="B253" s="87" t="s">
        <v>1530</v>
      </c>
      <c r="C253" s="89" t="s">
        <v>1531</v>
      </c>
      <c r="D253" s="90" t="s">
        <v>1382</v>
      </c>
      <c r="E253" s="90" t="s">
        <v>649</v>
      </c>
      <c r="F253" s="89"/>
      <c r="G253" s="90" t="s">
        <v>680</v>
      </c>
      <c r="H253" s="90" t="s">
        <v>120</v>
      </c>
      <c r="I253" s="92">
        <v>0.8440200000000001</v>
      </c>
      <c r="J253" s="104">
        <v>11904</v>
      </c>
      <c r="K253" s="92"/>
      <c r="L253" s="92">
        <v>0.37174692100000012</v>
      </c>
      <c r="M253" s="93">
        <v>7.5764811490125681E-10</v>
      </c>
      <c r="N253" s="93">
        <f t="shared" si="8"/>
        <v>3.0922111286117728E-3</v>
      </c>
      <c r="O253" s="93">
        <f>L253/'סכום נכסי הקרן'!$C$42</f>
        <v>5.2686171657096077E-4</v>
      </c>
    </row>
    <row r="254" spans="2:15">
      <c r="B254" s="87" t="s">
        <v>1532</v>
      </c>
      <c r="C254" s="89" t="s">
        <v>1533</v>
      </c>
      <c r="D254" s="90" t="s">
        <v>1398</v>
      </c>
      <c r="E254" s="90" t="s">
        <v>649</v>
      </c>
      <c r="F254" s="89"/>
      <c r="G254" s="90" t="s">
        <v>721</v>
      </c>
      <c r="H254" s="90" t="s">
        <v>120</v>
      </c>
      <c r="I254" s="92">
        <v>1.1253599999999999</v>
      </c>
      <c r="J254" s="104">
        <v>9796</v>
      </c>
      <c r="K254" s="92"/>
      <c r="L254" s="92">
        <v>0.40788898300000004</v>
      </c>
      <c r="M254" s="93">
        <v>7.7019207419739269E-10</v>
      </c>
      <c r="N254" s="93">
        <f t="shared" si="8"/>
        <v>3.3928427680796798E-3</v>
      </c>
      <c r="O254" s="93">
        <f>L254/'סכום נכסי הקרן'!$C$42</f>
        <v>5.7808438379443469E-4</v>
      </c>
    </row>
    <row r="255" spans="2:15">
      <c r="B255" s="87" t="s">
        <v>1534</v>
      </c>
      <c r="C255" s="89" t="s">
        <v>1535</v>
      </c>
      <c r="D255" s="90" t="s">
        <v>28</v>
      </c>
      <c r="E255" s="90" t="s">
        <v>649</v>
      </c>
      <c r="F255" s="89"/>
      <c r="G255" s="90" t="s">
        <v>114</v>
      </c>
      <c r="H255" s="90" t="s">
        <v>122</v>
      </c>
      <c r="I255" s="92">
        <v>0.54392400000000007</v>
      </c>
      <c r="J255" s="104">
        <v>14346</v>
      </c>
      <c r="K255" s="92"/>
      <c r="L255" s="92">
        <v>0.31356892800000008</v>
      </c>
      <c r="M255" s="93">
        <v>1.2730499257594679E-9</v>
      </c>
      <c r="N255" s="93">
        <f t="shared" si="8"/>
        <v>2.6082834153412227E-3</v>
      </c>
      <c r="O255" s="93">
        <f>L255/'סכום נכסי הקרן'!$C$42</f>
        <v>4.4440842502471191E-4</v>
      </c>
    </row>
    <row r="256" spans="2:15">
      <c r="B256" s="87" t="s">
        <v>1536</v>
      </c>
      <c r="C256" s="89" t="s">
        <v>1537</v>
      </c>
      <c r="D256" s="90" t="s">
        <v>28</v>
      </c>
      <c r="E256" s="90" t="s">
        <v>649</v>
      </c>
      <c r="F256" s="89"/>
      <c r="G256" s="90" t="s">
        <v>728</v>
      </c>
      <c r="H256" s="90" t="s">
        <v>120</v>
      </c>
      <c r="I256" s="92">
        <v>0.11441200000000001</v>
      </c>
      <c r="J256" s="104">
        <v>138600</v>
      </c>
      <c r="K256" s="92"/>
      <c r="L256" s="92">
        <v>0.586725567</v>
      </c>
      <c r="M256" s="93">
        <v>4.7912967952241414E-10</v>
      </c>
      <c r="N256" s="93">
        <f t="shared" si="8"/>
        <v>4.8804152105363418E-3</v>
      </c>
      <c r="O256" s="93">
        <f>L256/'סכום נכסי הקרן'!$C$42</f>
        <v>8.3154216463756584E-4</v>
      </c>
    </row>
    <row r="257" spans="2:15">
      <c r="B257" s="87" t="s">
        <v>1436</v>
      </c>
      <c r="C257" s="89" t="s">
        <v>1437</v>
      </c>
      <c r="D257" s="90" t="s">
        <v>1382</v>
      </c>
      <c r="E257" s="90" t="s">
        <v>649</v>
      </c>
      <c r="F257" s="89"/>
      <c r="G257" s="90" t="s">
        <v>145</v>
      </c>
      <c r="H257" s="90" t="s">
        <v>120</v>
      </c>
      <c r="I257" s="92">
        <v>0.13968900000000004</v>
      </c>
      <c r="J257" s="104">
        <v>2660</v>
      </c>
      <c r="K257" s="92"/>
      <c r="L257" s="92">
        <v>1.3748142000000003E-2</v>
      </c>
      <c r="M257" s="93">
        <v>2.5325432505698181E-9</v>
      </c>
      <c r="N257" s="93">
        <f t="shared" si="8"/>
        <v>1.1435779367258004E-4</v>
      </c>
      <c r="O257" s="93">
        <f>L257/'סכום נכסי הקרן'!$C$42</f>
        <v>1.9484679723228483E-5</v>
      </c>
    </row>
    <row r="258" spans="2:15">
      <c r="B258" s="87" t="s">
        <v>1538</v>
      </c>
      <c r="C258" s="89" t="s">
        <v>1539</v>
      </c>
      <c r="D258" s="90" t="s">
        <v>1382</v>
      </c>
      <c r="E258" s="90" t="s">
        <v>649</v>
      </c>
      <c r="F258" s="89"/>
      <c r="G258" s="90" t="s">
        <v>774</v>
      </c>
      <c r="H258" s="90" t="s">
        <v>120</v>
      </c>
      <c r="I258" s="92">
        <v>2.076228</v>
      </c>
      <c r="J258" s="104">
        <v>1510</v>
      </c>
      <c r="K258" s="92"/>
      <c r="L258" s="92">
        <v>0.11599885800000001</v>
      </c>
      <c r="M258" s="93">
        <v>8.7055144963059001E-9</v>
      </c>
      <c r="N258" s="93">
        <f t="shared" si="8"/>
        <v>9.6488481639329222E-4</v>
      </c>
      <c r="O258" s="93">
        <f>L258/'סכום נכסי הקרן'!$C$42</f>
        <v>1.6440044017513493E-4</v>
      </c>
    </row>
    <row r="259" spans="2:15">
      <c r="B259" s="87" t="s">
        <v>1540</v>
      </c>
      <c r="C259" s="89" t="s">
        <v>1541</v>
      </c>
      <c r="D259" s="90" t="s">
        <v>1398</v>
      </c>
      <c r="E259" s="90" t="s">
        <v>649</v>
      </c>
      <c r="F259" s="89"/>
      <c r="G259" s="90" t="s">
        <v>810</v>
      </c>
      <c r="H259" s="90" t="s">
        <v>120</v>
      </c>
      <c r="I259" s="92">
        <v>9.1774520000000024</v>
      </c>
      <c r="J259" s="104">
        <v>311</v>
      </c>
      <c r="K259" s="92"/>
      <c r="L259" s="92">
        <v>0.10560494100000001</v>
      </c>
      <c r="M259" s="93">
        <v>3.0801705203400982E-8</v>
      </c>
      <c r="N259" s="93">
        <f t="shared" si="8"/>
        <v>8.7842764889124562E-4</v>
      </c>
      <c r="O259" s="93">
        <f>L259/'סכום נכסי הקרן'!$C$42</f>
        <v>1.4966956644581065E-4</v>
      </c>
    </row>
    <row r="260" spans="2:15">
      <c r="B260" s="87" t="s">
        <v>1542</v>
      </c>
      <c r="C260" s="89" t="s">
        <v>1543</v>
      </c>
      <c r="D260" s="90" t="s">
        <v>1398</v>
      </c>
      <c r="E260" s="90" t="s">
        <v>649</v>
      </c>
      <c r="F260" s="89"/>
      <c r="G260" s="90" t="s">
        <v>680</v>
      </c>
      <c r="H260" s="90" t="s">
        <v>120</v>
      </c>
      <c r="I260" s="92">
        <v>1.7036700000000002</v>
      </c>
      <c r="J260" s="104">
        <v>10092</v>
      </c>
      <c r="K260" s="92">
        <v>2.8211480000000003E-3</v>
      </c>
      <c r="L260" s="92">
        <v>0.63897834100000006</v>
      </c>
      <c r="M260" s="93">
        <v>3.2848706928516705E-10</v>
      </c>
      <c r="N260" s="93">
        <f t="shared" si="8"/>
        <v>5.3150566295667792E-3</v>
      </c>
      <c r="O260" s="93">
        <f>L260/'סכום נכסי הקרן'!$C$42</f>
        <v>9.055978854789887E-4</v>
      </c>
    </row>
    <row r="261" spans="2:15">
      <c r="B261" s="87" t="s">
        <v>1544</v>
      </c>
      <c r="C261" s="89" t="s">
        <v>1545</v>
      </c>
      <c r="D261" s="90" t="s">
        <v>1382</v>
      </c>
      <c r="E261" s="90" t="s">
        <v>649</v>
      </c>
      <c r="F261" s="89"/>
      <c r="G261" s="90" t="s">
        <v>1407</v>
      </c>
      <c r="H261" s="90" t="s">
        <v>120</v>
      </c>
      <c r="I261" s="92">
        <v>5.9920000000000009</v>
      </c>
      <c r="J261" s="104">
        <v>127</v>
      </c>
      <c r="K261" s="92"/>
      <c r="L261" s="92">
        <v>2.8156408000000001E-2</v>
      </c>
      <c r="M261" s="93">
        <v>3.6612593109148253E-8</v>
      </c>
      <c r="N261" s="93">
        <f t="shared" si="8"/>
        <v>2.3420653471756267E-4</v>
      </c>
      <c r="O261" s="93">
        <f>L261/'סכום נכסי הקרן'!$C$42</f>
        <v>3.9904926210141572E-5</v>
      </c>
    </row>
    <row r="262" spans="2:15">
      <c r="B262" s="87" t="s">
        <v>1546</v>
      </c>
      <c r="C262" s="89" t="s">
        <v>1547</v>
      </c>
      <c r="D262" s="90" t="s">
        <v>1382</v>
      </c>
      <c r="E262" s="90" t="s">
        <v>649</v>
      </c>
      <c r="F262" s="89"/>
      <c r="G262" s="90" t="s">
        <v>738</v>
      </c>
      <c r="H262" s="90" t="s">
        <v>120</v>
      </c>
      <c r="I262" s="92">
        <v>0.25008000000000008</v>
      </c>
      <c r="J262" s="104">
        <v>26177</v>
      </c>
      <c r="K262" s="92"/>
      <c r="L262" s="92">
        <v>0.24221473400000001</v>
      </c>
      <c r="M262" s="93">
        <v>7.8901927951666811E-11</v>
      </c>
      <c r="N262" s="93">
        <f t="shared" si="8"/>
        <v>2.014755344775378E-3</v>
      </c>
      <c r="O262" s="93">
        <f>L262/'סכום נכסי הקרן'!$C$42</f>
        <v>3.4328104235735858E-4</v>
      </c>
    </row>
    <row r="263" spans="2:15">
      <c r="B263" s="87" t="s">
        <v>1548</v>
      </c>
      <c r="C263" s="89" t="s">
        <v>1549</v>
      </c>
      <c r="D263" s="90" t="s">
        <v>28</v>
      </c>
      <c r="E263" s="90" t="s">
        <v>649</v>
      </c>
      <c r="F263" s="89"/>
      <c r="G263" s="90" t="s">
        <v>721</v>
      </c>
      <c r="H263" s="90" t="s">
        <v>122</v>
      </c>
      <c r="I263" s="92">
        <v>2.0944200000000004</v>
      </c>
      <c r="J263" s="104">
        <v>10638</v>
      </c>
      <c r="K263" s="92"/>
      <c r="L263" s="92">
        <v>0.89533948000000008</v>
      </c>
      <c r="M263" s="93">
        <v>3.5115842989853436E-9</v>
      </c>
      <c r="N263" s="93">
        <f t="shared" si="8"/>
        <v>7.4474825413321372E-3</v>
      </c>
      <c r="O263" s="93">
        <f>L263/'סכום נכסי הקרן'!$C$42</f>
        <v>1.268928049431111E-3</v>
      </c>
    </row>
    <row r="264" spans="2:15">
      <c r="B264" s="87" t="s">
        <v>1550</v>
      </c>
      <c r="C264" s="89" t="s">
        <v>1551</v>
      </c>
      <c r="D264" s="90" t="s">
        <v>1398</v>
      </c>
      <c r="E264" s="90" t="s">
        <v>649</v>
      </c>
      <c r="F264" s="89"/>
      <c r="G264" s="90" t="s">
        <v>774</v>
      </c>
      <c r="H264" s="90" t="s">
        <v>120</v>
      </c>
      <c r="I264" s="92">
        <v>0.48453000000000013</v>
      </c>
      <c r="J264" s="104">
        <v>23748</v>
      </c>
      <c r="K264" s="92"/>
      <c r="L264" s="92">
        <v>0.4257448820000001</v>
      </c>
      <c r="M264" s="93">
        <v>2.9942095905631309E-10</v>
      </c>
      <c r="N264" s="93">
        <f t="shared" si="8"/>
        <v>3.5413691081247877E-3</v>
      </c>
      <c r="O264" s="93">
        <f>L264/'סכום נכסי הקרן'!$C$42</f>
        <v>6.0339081961574906E-4</v>
      </c>
    </row>
    <row r="265" spans="2:15">
      <c r="B265" s="95"/>
      <c r="C265" s="95"/>
      <c r="D265" s="95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>
      <c r="B266" s="95"/>
      <c r="C266" s="95"/>
      <c r="D266" s="95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2:15">
      <c r="B267" s="95"/>
      <c r="C267" s="95"/>
      <c r="D267" s="95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2:15">
      <c r="B268" s="111" t="s">
        <v>204</v>
      </c>
      <c r="C268" s="95"/>
      <c r="D268" s="95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2:15">
      <c r="B269" s="111" t="s">
        <v>100</v>
      </c>
      <c r="C269" s="95"/>
      <c r="D269" s="95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2:15">
      <c r="B270" s="111" t="s">
        <v>187</v>
      </c>
      <c r="C270" s="95"/>
      <c r="D270" s="95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2:15">
      <c r="B271" s="111" t="s">
        <v>195</v>
      </c>
      <c r="C271" s="95"/>
      <c r="D271" s="95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2:15">
      <c r="B272" s="111" t="s">
        <v>201</v>
      </c>
      <c r="C272" s="95"/>
      <c r="D272" s="95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2:15">
      <c r="B273" s="112"/>
      <c r="C273" s="95"/>
      <c r="D273" s="95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2:15">
      <c r="B274" s="113"/>
      <c r="C274" s="95"/>
      <c r="D274" s="95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2:15">
      <c r="B275" s="95"/>
      <c r="C275" s="95"/>
      <c r="D275" s="95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2:15">
      <c r="B276" s="95"/>
      <c r="C276" s="95"/>
      <c r="D276" s="95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2:15">
      <c r="B277" s="95"/>
      <c r="C277" s="95"/>
      <c r="D277" s="95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2:15">
      <c r="B278" s="95"/>
      <c r="C278" s="95"/>
      <c r="D278" s="95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2:15">
      <c r="B279" s="95"/>
      <c r="C279" s="95"/>
      <c r="D279" s="95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2:15">
      <c r="B280" s="95"/>
      <c r="C280" s="95"/>
      <c r="D280" s="95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2:15">
      <c r="B281" s="95"/>
      <c r="C281" s="95"/>
      <c r="D281" s="95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2:15">
      <c r="B282" s="95"/>
      <c r="C282" s="95"/>
      <c r="D282" s="95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2:15">
      <c r="B283" s="95"/>
      <c r="C283" s="95"/>
      <c r="D283" s="95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2:15">
      <c r="B284" s="95"/>
      <c r="C284" s="95"/>
      <c r="D284" s="95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2:15">
      <c r="B285" s="95"/>
      <c r="C285" s="95"/>
      <c r="D285" s="95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2:15">
      <c r="B286" s="95"/>
      <c r="C286" s="95"/>
      <c r="D286" s="95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2:15">
      <c r="B287" s="95"/>
      <c r="C287" s="95"/>
      <c r="D287" s="95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2:15">
      <c r="B288" s="95"/>
      <c r="C288" s="95"/>
      <c r="D288" s="95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2:15">
      <c r="B289" s="95"/>
      <c r="C289" s="95"/>
      <c r="D289" s="95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2:15">
      <c r="B290" s="95"/>
      <c r="C290" s="95"/>
      <c r="D290" s="95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2:15">
      <c r="B291" s="95"/>
      <c r="C291" s="95"/>
      <c r="D291" s="95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2:15">
      <c r="B292" s="95"/>
      <c r="C292" s="95"/>
      <c r="D292" s="95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2:15">
      <c r="B293" s="112"/>
      <c r="C293" s="95"/>
      <c r="D293" s="95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2:15">
      <c r="B294" s="112"/>
      <c r="C294" s="95"/>
      <c r="D294" s="95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2:15">
      <c r="B295" s="113"/>
      <c r="C295" s="95"/>
      <c r="D295" s="95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2:15">
      <c r="B296" s="95"/>
      <c r="C296" s="95"/>
      <c r="D296" s="95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2:15">
      <c r="B297" s="95"/>
      <c r="C297" s="95"/>
      <c r="D297" s="95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2:15">
      <c r="B298" s="95"/>
      <c r="C298" s="95"/>
      <c r="D298" s="95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2:15">
      <c r="B299" s="95"/>
      <c r="C299" s="95"/>
      <c r="D299" s="95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2:15">
      <c r="B300" s="95"/>
      <c r="C300" s="95"/>
      <c r="D300" s="95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2:15">
      <c r="B301" s="95"/>
      <c r="C301" s="95"/>
      <c r="D301" s="95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2:15">
      <c r="B302" s="95"/>
      <c r="C302" s="95"/>
      <c r="D302" s="95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</row>
    <row r="303" spans="2:15">
      <c r="B303" s="95"/>
      <c r="C303" s="95"/>
      <c r="D303" s="95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</row>
    <row r="304" spans="2:15">
      <c r="B304" s="95"/>
      <c r="C304" s="95"/>
      <c r="D304" s="95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</row>
    <row r="305" spans="2:15">
      <c r="B305" s="95"/>
      <c r="C305" s="95"/>
      <c r="D305" s="95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2:15">
      <c r="B306" s="95"/>
      <c r="C306" s="95"/>
      <c r="D306" s="95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2:15">
      <c r="B307" s="95"/>
      <c r="C307" s="95"/>
      <c r="D307" s="95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2:15">
      <c r="B308" s="95"/>
      <c r="C308" s="95"/>
      <c r="D308" s="95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</row>
    <row r="309" spans="2:15">
      <c r="B309" s="95"/>
      <c r="C309" s="95"/>
      <c r="D309" s="95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2:15">
      <c r="B310" s="95"/>
      <c r="C310" s="95"/>
      <c r="D310" s="95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2:15">
      <c r="B311" s="95"/>
      <c r="C311" s="95"/>
      <c r="D311" s="95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</row>
    <row r="312" spans="2:15">
      <c r="B312" s="95"/>
      <c r="C312" s="95"/>
      <c r="D312" s="95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</row>
    <row r="313" spans="2:15">
      <c r="B313" s="95"/>
      <c r="C313" s="95"/>
      <c r="D313" s="95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</row>
    <row r="314" spans="2:15">
      <c r="B314" s="95"/>
      <c r="C314" s="95"/>
      <c r="D314" s="95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</row>
    <row r="315" spans="2:15">
      <c r="B315" s="95"/>
      <c r="C315" s="95"/>
      <c r="D315" s="95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2:15">
      <c r="B316" s="95"/>
      <c r="C316" s="95"/>
      <c r="D316" s="95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2:15">
      <c r="B317" s="95"/>
      <c r="C317" s="95"/>
      <c r="D317" s="95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</row>
    <row r="318" spans="2:15">
      <c r="B318" s="95"/>
      <c r="C318" s="95"/>
      <c r="D318" s="95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</row>
    <row r="319" spans="2:15">
      <c r="B319" s="95"/>
      <c r="C319" s="95"/>
      <c r="D319" s="95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2:15">
      <c r="B320" s="95"/>
      <c r="C320" s="95"/>
      <c r="D320" s="95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2:15">
      <c r="B321" s="95"/>
      <c r="C321" s="95"/>
      <c r="D321" s="95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</row>
    <row r="322" spans="2:15">
      <c r="B322" s="95"/>
      <c r="C322" s="95"/>
      <c r="D322" s="95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</row>
    <row r="323" spans="2:15">
      <c r="B323" s="95"/>
      <c r="C323" s="95"/>
      <c r="D323" s="95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</row>
    <row r="324" spans="2:15">
      <c r="B324" s="95"/>
      <c r="C324" s="95"/>
      <c r="D324" s="95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</row>
    <row r="325" spans="2:15">
      <c r="B325" s="95"/>
      <c r="C325" s="95"/>
      <c r="D325" s="95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</row>
    <row r="326" spans="2:15">
      <c r="B326" s="95"/>
      <c r="C326" s="95"/>
      <c r="D326" s="95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</row>
    <row r="327" spans="2:15">
      <c r="B327" s="95"/>
      <c r="C327" s="95"/>
      <c r="D327" s="95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</row>
    <row r="328" spans="2:15">
      <c r="B328" s="95"/>
      <c r="C328" s="95"/>
      <c r="D328" s="95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</row>
    <row r="329" spans="2:15">
      <c r="B329" s="95"/>
      <c r="C329" s="95"/>
      <c r="D329" s="95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</row>
    <row r="330" spans="2:15">
      <c r="B330" s="95"/>
      <c r="C330" s="95"/>
      <c r="D330" s="95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</row>
    <row r="331" spans="2:15">
      <c r="B331" s="95"/>
      <c r="C331" s="95"/>
      <c r="D331" s="95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</row>
    <row r="332" spans="2:15">
      <c r="B332" s="95"/>
      <c r="C332" s="95"/>
      <c r="D332" s="95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</row>
    <row r="333" spans="2:15">
      <c r="B333" s="95"/>
      <c r="C333" s="95"/>
      <c r="D333" s="95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</row>
    <row r="334" spans="2:15">
      <c r="B334" s="95"/>
      <c r="C334" s="95"/>
      <c r="D334" s="95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</row>
    <row r="335" spans="2:15">
      <c r="B335" s="95"/>
      <c r="C335" s="95"/>
      <c r="D335" s="95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</row>
    <row r="336" spans="2:15">
      <c r="B336" s="95"/>
      <c r="C336" s="95"/>
      <c r="D336" s="95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</row>
    <row r="337" spans="2:15">
      <c r="B337" s="95"/>
      <c r="C337" s="95"/>
      <c r="D337" s="95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</row>
    <row r="338" spans="2:15">
      <c r="B338" s="95"/>
      <c r="C338" s="95"/>
      <c r="D338" s="95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</row>
    <row r="339" spans="2:15">
      <c r="B339" s="95"/>
      <c r="C339" s="95"/>
      <c r="D339" s="95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</row>
    <row r="340" spans="2:15">
      <c r="B340" s="95"/>
      <c r="C340" s="95"/>
      <c r="D340" s="95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</row>
    <row r="341" spans="2:15">
      <c r="B341" s="95"/>
      <c r="C341" s="95"/>
      <c r="D341" s="95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2:15">
      <c r="B342" s="95"/>
      <c r="C342" s="95"/>
      <c r="D342" s="95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</row>
    <row r="343" spans="2:15">
      <c r="B343" s="95"/>
      <c r="C343" s="95"/>
      <c r="D343" s="95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</row>
    <row r="344" spans="2:15">
      <c r="B344" s="95"/>
      <c r="C344" s="95"/>
      <c r="D344" s="95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</row>
    <row r="345" spans="2:15">
      <c r="B345" s="95"/>
      <c r="C345" s="95"/>
      <c r="D345" s="95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2:15">
      <c r="B346" s="95"/>
      <c r="C346" s="95"/>
      <c r="D346" s="95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2:15">
      <c r="B347" s="95"/>
      <c r="C347" s="95"/>
      <c r="D347" s="95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</row>
    <row r="348" spans="2:15">
      <c r="B348" s="95"/>
      <c r="C348" s="95"/>
      <c r="D348" s="95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</row>
    <row r="349" spans="2:15">
      <c r="B349" s="95"/>
      <c r="C349" s="95"/>
      <c r="D349" s="95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</row>
    <row r="350" spans="2:15">
      <c r="B350" s="95"/>
      <c r="C350" s="95"/>
      <c r="D350" s="95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</row>
    <row r="351" spans="2:15">
      <c r="B351" s="95"/>
      <c r="C351" s="95"/>
      <c r="D351" s="95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</row>
    <row r="352" spans="2:15">
      <c r="B352" s="95"/>
      <c r="C352" s="95"/>
      <c r="D352" s="95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</row>
    <row r="353" spans="2:15">
      <c r="B353" s="95"/>
      <c r="C353" s="95"/>
      <c r="D353" s="95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</row>
    <row r="354" spans="2:15">
      <c r="B354" s="95"/>
      <c r="C354" s="95"/>
      <c r="D354" s="95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</row>
    <row r="355" spans="2:15">
      <c r="B355" s="95"/>
      <c r="C355" s="95"/>
      <c r="D355" s="95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</row>
    <row r="356" spans="2:15">
      <c r="B356" s="95"/>
      <c r="C356" s="95"/>
      <c r="D356" s="95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</row>
    <row r="357" spans="2:15">
      <c r="B357" s="95"/>
      <c r="C357" s="95"/>
      <c r="D357" s="95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</row>
    <row r="358" spans="2:15">
      <c r="B358" s="95"/>
      <c r="C358" s="95"/>
      <c r="D358" s="95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</row>
    <row r="359" spans="2:15">
      <c r="B359" s="95"/>
      <c r="C359" s="95"/>
      <c r="D359" s="95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</row>
    <row r="360" spans="2:15">
      <c r="B360" s="112"/>
      <c r="C360" s="95"/>
      <c r="D360" s="95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</row>
    <row r="361" spans="2:15">
      <c r="B361" s="112"/>
      <c r="C361" s="95"/>
      <c r="D361" s="95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</row>
    <row r="362" spans="2:15">
      <c r="B362" s="113"/>
      <c r="C362" s="95"/>
      <c r="D362" s="95"/>
      <c r="E362" s="95"/>
      <c r="F362" s="95"/>
      <c r="G362" s="95"/>
      <c r="H362" s="96"/>
      <c r="I362" s="96"/>
      <c r="J362" s="96"/>
      <c r="K362" s="96"/>
      <c r="L362" s="96"/>
      <c r="M362" s="96"/>
      <c r="N362" s="96"/>
      <c r="O362" s="96"/>
    </row>
    <row r="363" spans="2:15">
      <c r="B363" s="95"/>
      <c r="C363" s="95"/>
      <c r="D363" s="95"/>
      <c r="E363" s="95"/>
      <c r="F363" s="95"/>
      <c r="G363" s="95"/>
      <c r="H363" s="96"/>
      <c r="I363" s="96"/>
      <c r="J363" s="96"/>
      <c r="K363" s="96"/>
      <c r="L363" s="96"/>
      <c r="M363" s="96"/>
      <c r="N363" s="96"/>
      <c r="O363" s="96"/>
    </row>
    <row r="364" spans="2:15">
      <c r="B364" s="95"/>
      <c r="C364" s="95"/>
      <c r="D364" s="95"/>
      <c r="E364" s="95"/>
      <c r="F364" s="95"/>
      <c r="G364" s="95"/>
      <c r="H364" s="96"/>
      <c r="I364" s="96"/>
      <c r="J364" s="96"/>
      <c r="K364" s="96"/>
      <c r="L364" s="96"/>
      <c r="M364" s="96"/>
      <c r="N364" s="96"/>
      <c r="O364" s="96"/>
    </row>
    <row r="365" spans="2:15">
      <c r="B365" s="95"/>
      <c r="C365" s="95"/>
      <c r="D365" s="95"/>
      <c r="E365" s="95"/>
      <c r="F365" s="95"/>
      <c r="G365" s="95"/>
      <c r="H365" s="96"/>
      <c r="I365" s="96"/>
      <c r="J365" s="96"/>
      <c r="K365" s="96"/>
      <c r="L365" s="96"/>
      <c r="M365" s="96"/>
      <c r="N365" s="96"/>
      <c r="O365" s="96"/>
    </row>
    <row r="366" spans="2:15">
      <c r="B366" s="95"/>
      <c r="C366" s="95"/>
      <c r="D366" s="95"/>
      <c r="E366" s="95"/>
      <c r="F366" s="95"/>
      <c r="G366" s="95"/>
      <c r="H366" s="96"/>
      <c r="I366" s="96"/>
      <c r="J366" s="96"/>
      <c r="K366" s="96"/>
      <c r="L366" s="96"/>
      <c r="M366" s="96"/>
      <c r="N366" s="96"/>
      <c r="O366" s="96"/>
    </row>
    <row r="367" spans="2:15">
      <c r="B367" s="95"/>
      <c r="C367" s="95"/>
      <c r="D367" s="95"/>
      <c r="E367" s="95"/>
      <c r="F367" s="95"/>
      <c r="G367" s="95"/>
      <c r="H367" s="96"/>
      <c r="I367" s="96"/>
      <c r="J367" s="96"/>
      <c r="K367" s="96"/>
      <c r="L367" s="96"/>
      <c r="M367" s="96"/>
      <c r="N367" s="96"/>
      <c r="O367" s="96"/>
    </row>
    <row r="368" spans="2:15">
      <c r="B368" s="95"/>
      <c r="C368" s="95"/>
      <c r="D368" s="95"/>
      <c r="E368" s="95"/>
      <c r="F368" s="95"/>
      <c r="G368" s="95"/>
      <c r="H368" s="96"/>
      <c r="I368" s="96"/>
      <c r="J368" s="96"/>
      <c r="K368" s="96"/>
      <c r="L368" s="96"/>
      <c r="M368" s="96"/>
      <c r="N368" s="96"/>
      <c r="O368" s="96"/>
    </row>
    <row r="369" spans="2:15">
      <c r="B369" s="95"/>
      <c r="C369" s="95"/>
      <c r="D369" s="95"/>
      <c r="E369" s="95"/>
      <c r="F369" s="95"/>
      <c r="G369" s="95"/>
      <c r="H369" s="96"/>
      <c r="I369" s="96"/>
      <c r="J369" s="96"/>
      <c r="K369" s="96"/>
      <c r="L369" s="96"/>
      <c r="M369" s="96"/>
      <c r="N369" s="96"/>
      <c r="O369" s="96"/>
    </row>
    <row r="370" spans="2:15">
      <c r="B370" s="95"/>
      <c r="C370" s="95"/>
      <c r="D370" s="95"/>
      <c r="E370" s="95"/>
      <c r="F370" s="95"/>
      <c r="G370" s="95"/>
      <c r="H370" s="96"/>
      <c r="I370" s="96"/>
      <c r="J370" s="96"/>
      <c r="K370" s="96"/>
      <c r="L370" s="96"/>
      <c r="M370" s="96"/>
      <c r="N370" s="96"/>
      <c r="O370" s="96"/>
    </row>
    <row r="371" spans="2:15">
      <c r="B371" s="95"/>
      <c r="C371" s="95"/>
      <c r="D371" s="95"/>
      <c r="E371" s="95"/>
      <c r="F371" s="95"/>
      <c r="G371" s="95"/>
      <c r="H371" s="96"/>
      <c r="I371" s="96"/>
      <c r="J371" s="96"/>
      <c r="K371" s="96"/>
      <c r="L371" s="96"/>
      <c r="M371" s="96"/>
      <c r="N371" s="96"/>
      <c r="O371" s="96"/>
    </row>
    <row r="372" spans="2:15">
      <c r="B372" s="95"/>
      <c r="C372" s="95"/>
      <c r="D372" s="95"/>
      <c r="E372" s="95"/>
      <c r="F372" s="95"/>
      <c r="G372" s="95"/>
      <c r="H372" s="96"/>
      <c r="I372" s="96"/>
      <c r="J372" s="96"/>
      <c r="K372" s="96"/>
      <c r="L372" s="96"/>
      <c r="M372" s="96"/>
      <c r="N372" s="96"/>
      <c r="O372" s="96"/>
    </row>
    <row r="373" spans="2:15">
      <c r="B373" s="95"/>
      <c r="C373" s="95"/>
      <c r="D373" s="95"/>
      <c r="E373" s="95"/>
      <c r="F373" s="95"/>
      <c r="G373" s="95"/>
      <c r="H373" s="96"/>
      <c r="I373" s="96"/>
      <c r="J373" s="96"/>
      <c r="K373" s="96"/>
      <c r="L373" s="96"/>
      <c r="M373" s="96"/>
      <c r="N373" s="96"/>
      <c r="O373" s="96"/>
    </row>
    <row r="374" spans="2:15">
      <c r="B374" s="95"/>
      <c r="C374" s="95"/>
      <c r="D374" s="95"/>
      <c r="E374" s="95"/>
      <c r="F374" s="95"/>
      <c r="G374" s="95"/>
      <c r="H374" s="96"/>
      <c r="I374" s="96"/>
      <c r="J374" s="96"/>
      <c r="K374" s="96"/>
      <c r="L374" s="96"/>
      <c r="M374" s="96"/>
      <c r="N374" s="96"/>
      <c r="O374" s="96"/>
    </row>
    <row r="375" spans="2:15">
      <c r="B375" s="95"/>
      <c r="C375" s="95"/>
      <c r="D375" s="95"/>
      <c r="E375" s="95"/>
      <c r="F375" s="95"/>
      <c r="G375" s="95"/>
      <c r="H375" s="96"/>
      <c r="I375" s="96"/>
      <c r="J375" s="96"/>
      <c r="K375" s="96"/>
      <c r="L375" s="96"/>
      <c r="M375" s="96"/>
      <c r="N375" s="96"/>
      <c r="O375" s="96"/>
    </row>
    <row r="376" spans="2:15">
      <c r="B376" s="95"/>
      <c r="C376" s="95"/>
      <c r="D376" s="95"/>
      <c r="E376" s="95"/>
      <c r="F376" s="95"/>
      <c r="G376" s="95"/>
      <c r="H376" s="96"/>
      <c r="I376" s="96"/>
      <c r="J376" s="96"/>
      <c r="K376" s="96"/>
      <c r="L376" s="96"/>
      <c r="M376" s="96"/>
      <c r="N376" s="96"/>
      <c r="O376" s="96"/>
    </row>
    <row r="377" spans="2:15">
      <c r="B377" s="95"/>
      <c r="C377" s="95"/>
      <c r="D377" s="95"/>
      <c r="E377" s="95"/>
      <c r="F377" s="95"/>
      <c r="G377" s="95"/>
      <c r="H377" s="96"/>
      <c r="I377" s="96"/>
      <c r="J377" s="96"/>
      <c r="K377" s="96"/>
      <c r="L377" s="96"/>
      <c r="M377" s="96"/>
      <c r="N377" s="96"/>
      <c r="O377" s="96"/>
    </row>
    <row r="378" spans="2:15">
      <c r="B378" s="95"/>
      <c r="C378" s="95"/>
      <c r="D378" s="95"/>
      <c r="E378" s="95"/>
      <c r="F378" s="95"/>
      <c r="G378" s="95"/>
      <c r="H378" s="96"/>
      <c r="I378" s="96"/>
      <c r="J378" s="96"/>
      <c r="K378" s="96"/>
      <c r="L378" s="96"/>
      <c r="M378" s="96"/>
      <c r="N378" s="96"/>
      <c r="O378" s="96"/>
    </row>
    <row r="379" spans="2:15">
      <c r="B379" s="95"/>
      <c r="C379" s="95"/>
      <c r="D379" s="95"/>
      <c r="E379" s="95"/>
      <c r="F379" s="95"/>
      <c r="G379" s="95"/>
      <c r="H379" s="96"/>
      <c r="I379" s="96"/>
      <c r="J379" s="96"/>
      <c r="K379" s="96"/>
      <c r="L379" s="96"/>
      <c r="M379" s="96"/>
      <c r="N379" s="96"/>
      <c r="O379" s="96"/>
    </row>
    <row r="380" spans="2:15">
      <c r="B380" s="95"/>
      <c r="C380" s="95"/>
      <c r="D380" s="95"/>
      <c r="E380" s="95"/>
      <c r="F380" s="95"/>
      <c r="G380" s="95"/>
      <c r="H380" s="96"/>
      <c r="I380" s="96"/>
      <c r="J380" s="96"/>
      <c r="K380" s="96"/>
      <c r="L380" s="96"/>
      <c r="M380" s="96"/>
      <c r="N380" s="96"/>
      <c r="O380" s="96"/>
    </row>
    <row r="381" spans="2:15">
      <c r="B381" s="95"/>
      <c r="C381" s="95"/>
      <c r="D381" s="95"/>
      <c r="E381" s="95"/>
      <c r="F381" s="95"/>
      <c r="G381" s="95"/>
      <c r="H381" s="96"/>
      <c r="I381" s="96"/>
      <c r="J381" s="96"/>
      <c r="K381" s="96"/>
      <c r="L381" s="96"/>
      <c r="M381" s="96"/>
      <c r="N381" s="96"/>
      <c r="O381" s="96"/>
    </row>
    <row r="382" spans="2:15">
      <c r="B382" s="95"/>
      <c r="C382" s="95"/>
      <c r="D382" s="95"/>
      <c r="E382" s="95"/>
      <c r="F382" s="95"/>
      <c r="G382" s="95"/>
      <c r="H382" s="96"/>
      <c r="I382" s="96"/>
      <c r="J382" s="96"/>
      <c r="K382" s="96"/>
      <c r="L382" s="96"/>
      <c r="M382" s="96"/>
      <c r="N382" s="96"/>
      <c r="O382" s="96"/>
    </row>
    <row r="383" spans="2:15">
      <c r="B383" s="95"/>
      <c r="C383" s="95"/>
      <c r="D383" s="95"/>
      <c r="E383" s="95"/>
      <c r="F383" s="95"/>
      <c r="G383" s="95"/>
      <c r="H383" s="96"/>
      <c r="I383" s="96"/>
      <c r="J383" s="96"/>
      <c r="K383" s="96"/>
      <c r="L383" s="96"/>
      <c r="M383" s="96"/>
      <c r="N383" s="96"/>
      <c r="O383" s="96"/>
    </row>
    <row r="384" spans="2:15">
      <c r="B384" s="95"/>
      <c r="C384" s="95"/>
      <c r="D384" s="95"/>
      <c r="E384" s="95"/>
      <c r="F384" s="95"/>
      <c r="G384" s="95"/>
      <c r="H384" s="96"/>
      <c r="I384" s="96"/>
      <c r="J384" s="96"/>
      <c r="K384" s="96"/>
      <c r="L384" s="96"/>
      <c r="M384" s="96"/>
      <c r="N384" s="96"/>
      <c r="O384" s="96"/>
    </row>
    <row r="385" spans="2:15">
      <c r="B385" s="95"/>
      <c r="C385" s="95"/>
      <c r="D385" s="95"/>
      <c r="E385" s="95"/>
      <c r="F385" s="95"/>
      <c r="G385" s="95"/>
      <c r="H385" s="96"/>
      <c r="I385" s="96"/>
      <c r="J385" s="96"/>
      <c r="K385" s="96"/>
      <c r="L385" s="96"/>
      <c r="M385" s="96"/>
      <c r="N385" s="96"/>
      <c r="O385" s="96"/>
    </row>
    <row r="386" spans="2:15">
      <c r="B386" s="95"/>
      <c r="C386" s="95"/>
      <c r="D386" s="95"/>
      <c r="E386" s="95"/>
      <c r="F386" s="95"/>
      <c r="G386" s="95"/>
      <c r="H386" s="96"/>
      <c r="I386" s="96"/>
      <c r="J386" s="96"/>
      <c r="K386" s="96"/>
      <c r="L386" s="96"/>
      <c r="M386" s="96"/>
      <c r="N386" s="96"/>
      <c r="O386" s="96"/>
    </row>
    <row r="387" spans="2:15">
      <c r="B387" s="95"/>
      <c r="C387" s="95"/>
      <c r="D387" s="95"/>
      <c r="E387" s="95"/>
      <c r="F387" s="95"/>
      <c r="G387" s="95"/>
      <c r="H387" s="96"/>
      <c r="I387" s="96"/>
      <c r="J387" s="96"/>
      <c r="K387" s="96"/>
      <c r="L387" s="96"/>
      <c r="M387" s="96"/>
      <c r="N387" s="96"/>
      <c r="O387" s="96"/>
    </row>
    <row r="388" spans="2:15">
      <c r="B388" s="95"/>
      <c r="C388" s="95"/>
      <c r="D388" s="95"/>
      <c r="E388" s="95"/>
      <c r="F388" s="95"/>
      <c r="G388" s="95"/>
      <c r="H388" s="96"/>
      <c r="I388" s="96"/>
      <c r="J388" s="96"/>
      <c r="K388" s="96"/>
      <c r="L388" s="96"/>
      <c r="M388" s="96"/>
      <c r="N388" s="96"/>
      <c r="O388" s="96"/>
    </row>
    <row r="389" spans="2:15">
      <c r="B389" s="95"/>
      <c r="C389" s="95"/>
      <c r="D389" s="95"/>
      <c r="E389" s="95"/>
      <c r="F389" s="95"/>
      <c r="G389" s="95"/>
      <c r="H389" s="96"/>
      <c r="I389" s="96"/>
      <c r="J389" s="96"/>
      <c r="K389" s="96"/>
      <c r="L389" s="96"/>
      <c r="M389" s="96"/>
      <c r="N389" s="96"/>
      <c r="O389" s="96"/>
    </row>
    <row r="390" spans="2:15">
      <c r="B390" s="95"/>
      <c r="C390" s="95"/>
      <c r="D390" s="95"/>
      <c r="E390" s="95"/>
      <c r="F390" s="95"/>
      <c r="G390" s="95"/>
      <c r="H390" s="96"/>
      <c r="I390" s="96"/>
      <c r="J390" s="96"/>
      <c r="K390" s="96"/>
      <c r="L390" s="96"/>
      <c r="M390" s="96"/>
      <c r="N390" s="96"/>
      <c r="O390" s="96"/>
    </row>
    <row r="391" spans="2:15">
      <c r="B391" s="95"/>
      <c r="C391" s="95"/>
      <c r="D391" s="95"/>
      <c r="E391" s="95"/>
      <c r="F391" s="95"/>
      <c r="G391" s="95"/>
      <c r="H391" s="96"/>
      <c r="I391" s="96"/>
      <c r="J391" s="96"/>
      <c r="K391" s="96"/>
      <c r="L391" s="96"/>
      <c r="M391" s="96"/>
      <c r="N391" s="96"/>
      <c r="O391" s="96"/>
    </row>
    <row r="392" spans="2:15">
      <c r="B392" s="95"/>
      <c r="C392" s="95"/>
      <c r="D392" s="95"/>
      <c r="E392" s="95"/>
      <c r="F392" s="95"/>
      <c r="G392" s="95"/>
      <c r="H392" s="96"/>
      <c r="I392" s="96"/>
      <c r="J392" s="96"/>
      <c r="K392" s="96"/>
      <c r="L392" s="96"/>
      <c r="M392" s="96"/>
      <c r="N392" s="96"/>
      <c r="O392" s="96"/>
    </row>
    <row r="393" spans="2:15">
      <c r="B393" s="95"/>
      <c r="C393" s="95"/>
      <c r="D393" s="95"/>
      <c r="E393" s="95"/>
      <c r="F393" s="95"/>
      <c r="G393" s="95"/>
      <c r="H393" s="96"/>
      <c r="I393" s="96"/>
      <c r="J393" s="96"/>
      <c r="K393" s="96"/>
      <c r="L393" s="96"/>
      <c r="M393" s="96"/>
      <c r="N393" s="96"/>
      <c r="O393" s="96"/>
    </row>
    <row r="394" spans="2:15">
      <c r="B394" s="95"/>
      <c r="C394" s="95"/>
      <c r="D394" s="95"/>
      <c r="E394" s="95"/>
      <c r="F394" s="95"/>
      <c r="G394" s="95"/>
      <c r="H394" s="96"/>
      <c r="I394" s="96"/>
      <c r="J394" s="96"/>
      <c r="K394" s="96"/>
      <c r="L394" s="96"/>
      <c r="M394" s="96"/>
      <c r="N394" s="96"/>
      <c r="O394" s="96"/>
    </row>
    <row r="395" spans="2:15">
      <c r="B395" s="95"/>
      <c r="C395" s="95"/>
      <c r="D395" s="95"/>
      <c r="E395" s="95"/>
      <c r="F395" s="95"/>
      <c r="G395" s="95"/>
      <c r="H395" s="96"/>
      <c r="I395" s="96"/>
      <c r="J395" s="96"/>
      <c r="K395" s="96"/>
      <c r="L395" s="96"/>
      <c r="M395" s="96"/>
      <c r="N395" s="96"/>
      <c r="O395" s="96"/>
    </row>
    <row r="396" spans="2:15">
      <c r="B396" s="95"/>
      <c r="C396" s="95"/>
      <c r="D396" s="95"/>
      <c r="E396" s="95"/>
      <c r="F396" s="95"/>
      <c r="G396" s="95"/>
      <c r="H396" s="96"/>
      <c r="I396" s="96"/>
      <c r="J396" s="96"/>
      <c r="K396" s="96"/>
      <c r="L396" s="96"/>
      <c r="M396" s="96"/>
      <c r="N396" s="96"/>
      <c r="O396" s="96"/>
    </row>
    <row r="397" spans="2:15">
      <c r="B397" s="95"/>
      <c r="C397" s="95"/>
      <c r="D397" s="95"/>
      <c r="E397" s="95"/>
      <c r="F397" s="95"/>
      <c r="G397" s="95"/>
      <c r="H397" s="96"/>
      <c r="I397" s="96"/>
      <c r="J397" s="96"/>
      <c r="K397" s="96"/>
      <c r="L397" s="96"/>
      <c r="M397" s="96"/>
      <c r="N397" s="96"/>
      <c r="O397" s="96"/>
    </row>
    <row r="398" spans="2:15">
      <c r="B398" s="95"/>
      <c r="C398" s="95"/>
      <c r="D398" s="95"/>
      <c r="E398" s="95"/>
      <c r="F398" s="95"/>
      <c r="G398" s="95"/>
      <c r="H398" s="96"/>
      <c r="I398" s="96"/>
      <c r="J398" s="96"/>
      <c r="K398" s="96"/>
      <c r="L398" s="96"/>
      <c r="M398" s="96"/>
      <c r="N398" s="96"/>
      <c r="O398" s="96"/>
    </row>
    <row r="399" spans="2:15">
      <c r="B399" s="95"/>
      <c r="C399" s="95"/>
      <c r="D399" s="95"/>
      <c r="E399" s="95"/>
      <c r="F399" s="95"/>
      <c r="G399" s="95"/>
      <c r="H399" s="96"/>
      <c r="I399" s="96"/>
      <c r="J399" s="96"/>
      <c r="K399" s="96"/>
      <c r="L399" s="96"/>
      <c r="M399" s="96"/>
      <c r="N399" s="96"/>
      <c r="O399" s="96"/>
    </row>
    <row r="400" spans="2:15">
      <c r="B400" s="95"/>
      <c r="C400" s="95"/>
      <c r="D400" s="95"/>
      <c r="E400" s="95"/>
      <c r="F400" s="95"/>
      <c r="G400" s="95"/>
      <c r="H400" s="96"/>
      <c r="I400" s="96"/>
      <c r="J400" s="96"/>
      <c r="K400" s="96"/>
      <c r="L400" s="96"/>
      <c r="M400" s="96"/>
      <c r="N400" s="96"/>
      <c r="O400" s="96"/>
    </row>
    <row r="401" spans="2:15">
      <c r="B401" s="95"/>
      <c r="C401" s="95"/>
      <c r="D401" s="95"/>
      <c r="E401" s="95"/>
      <c r="F401" s="95"/>
      <c r="G401" s="95"/>
      <c r="H401" s="96"/>
      <c r="I401" s="96"/>
      <c r="J401" s="96"/>
      <c r="K401" s="96"/>
      <c r="L401" s="96"/>
      <c r="M401" s="96"/>
      <c r="N401" s="96"/>
      <c r="O401" s="96"/>
    </row>
    <row r="402" spans="2:15">
      <c r="B402" s="95"/>
      <c r="C402" s="95"/>
      <c r="D402" s="95"/>
      <c r="E402" s="95"/>
      <c r="F402" s="95"/>
      <c r="G402" s="95"/>
      <c r="H402" s="96"/>
      <c r="I402" s="96"/>
      <c r="J402" s="96"/>
      <c r="K402" s="96"/>
      <c r="L402" s="96"/>
      <c r="M402" s="96"/>
      <c r="N402" s="96"/>
      <c r="O402" s="96"/>
    </row>
    <row r="403" spans="2:15">
      <c r="B403" s="95"/>
      <c r="C403" s="95"/>
      <c r="D403" s="95"/>
      <c r="E403" s="95"/>
      <c r="F403" s="95"/>
      <c r="G403" s="95"/>
      <c r="H403" s="96"/>
      <c r="I403" s="96"/>
      <c r="J403" s="96"/>
      <c r="K403" s="96"/>
      <c r="L403" s="96"/>
      <c r="M403" s="96"/>
      <c r="N403" s="96"/>
      <c r="O403" s="96"/>
    </row>
    <row r="404" spans="2:15">
      <c r="B404" s="95"/>
      <c r="C404" s="95"/>
      <c r="D404" s="95"/>
      <c r="E404" s="95"/>
      <c r="F404" s="95"/>
      <c r="G404" s="95"/>
      <c r="H404" s="96"/>
      <c r="I404" s="96"/>
      <c r="J404" s="96"/>
      <c r="K404" s="96"/>
      <c r="L404" s="96"/>
      <c r="M404" s="96"/>
      <c r="N404" s="96"/>
      <c r="O404" s="96"/>
    </row>
    <row r="405" spans="2:15">
      <c r="B405" s="95"/>
      <c r="C405" s="95"/>
      <c r="D405" s="95"/>
      <c r="E405" s="95"/>
      <c r="F405" s="95"/>
      <c r="G405" s="95"/>
      <c r="H405" s="96"/>
      <c r="I405" s="96"/>
      <c r="J405" s="96"/>
      <c r="K405" s="96"/>
      <c r="L405" s="96"/>
      <c r="M405" s="96"/>
      <c r="N405" s="96"/>
      <c r="O405" s="96"/>
    </row>
    <row r="406" spans="2:15">
      <c r="B406" s="95"/>
      <c r="C406" s="95"/>
      <c r="D406" s="95"/>
      <c r="E406" s="95"/>
      <c r="F406" s="95"/>
      <c r="G406" s="95"/>
      <c r="H406" s="96"/>
      <c r="I406" s="96"/>
      <c r="J406" s="96"/>
      <c r="K406" s="96"/>
      <c r="L406" s="96"/>
      <c r="M406" s="96"/>
      <c r="N406" s="96"/>
      <c r="O406" s="96"/>
    </row>
    <row r="407" spans="2:15">
      <c r="B407" s="95"/>
      <c r="C407" s="95"/>
      <c r="D407" s="95"/>
      <c r="E407" s="95"/>
      <c r="F407" s="95"/>
      <c r="G407" s="95"/>
      <c r="H407" s="96"/>
      <c r="I407" s="96"/>
      <c r="J407" s="96"/>
      <c r="K407" s="96"/>
      <c r="L407" s="96"/>
      <c r="M407" s="96"/>
      <c r="N407" s="96"/>
      <c r="O407" s="96"/>
    </row>
    <row r="408" spans="2:15">
      <c r="B408" s="95"/>
      <c r="C408" s="95"/>
      <c r="D408" s="95"/>
      <c r="E408" s="95"/>
      <c r="F408" s="95"/>
      <c r="G408" s="95"/>
      <c r="H408" s="96"/>
      <c r="I408" s="96"/>
      <c r="J408" s="96"/>
      <c r="K408" s="96"/>
      <c r="L408" s="96"/>
      <c r="M408" s="96"/>
      <c r="N408" s="96"/>
      <c r="O408" s="96"/>
    </row>
    <row r="409" spans="2:15">
      <c r="B409" s="95"/>
      <c r="C409" s="95"/>
      <c r="D409" s="95"/>
      <c r="E409" s="95"/>
      <c r="F409" s="95"/>
      <c r="G409" s="95"/>
      <c r="H409" s="96"/>
      <c r="I409" s="96"/>
      <c r="J409" s="96"/>
      <c r="K409" s="96"/>
      <c r="L409" s="96"/>
      <c r="M409" s="96"/>
      <c r="N409" s="96"/>
      <c r="O409" s="96"/>
    </row>
    <row r="410" spans="2:15">
      <c r="B410" s="95"/>
      <c r="C410" s="95"/>
      <c r="D410" s="95"/>
      <c r="E410" s="95"/>
      <c r="F410" s="95"/>
      <c r="G410" s="95"/>
      <c r="H410" s="96"/>
      <c r="I410" s="96"/>
      <c r="J410" s="96"/>
      <c r="K410" s="96"/>
      <c r="L410" s="96"/>
      <c r="M410" s="96"/>
      <c r="N410" s="96"/>
      <c r="O410" s="96"/>
    </row>
    <row r="411" spans="2:15">
      <c r="B411" s="95"/>
      <c r="C411" s="95"/>
      <c r="D411" s="95"/>
      <c r="E411" s="95"/>
      <c r="F411" s="95"/>
      <c r="G411" s="95"/>
      <c r="H411" s="96"/>
      <c r="I411" s="96"/>
      <c r="J411" s="96"/>
      <c r="K411" s="96"/>
      <c r="L411" s="96"/>
      <c r="M411" s="96"/>
      <c r="N411" s="96"/>
      <c r="O411" s="96"/>
    </row>
    <row r="412" spans="2:15">
      <c r="B412" s="95"/>
      <c r="C412" s="95"/>
      <c r="D412" s="95"/>
      <c r="E412" s="95"/>
      <c r="F412" s="95"/>
      <c r="G412" s="95"/>
      <c r="H412" s="96"/>
      <c r="I412" s="96"/>
      <c r="J412" s="96"/>
      <c r="K412" s="96"/>
      <c r="L412" s="96"/>
      <c r="M412" s="96"/>
      <c r="N412" s="96"/>
      <c r="O412" s="96"/>
    </row>
    <row r="413" spans="2:15">
      <c r="B413" s="95"/>
      <c r="C413" s="95"/>
      <c r="D413" s="95"/>
      <c r="E413" s="95"/>
      <c r="F413" s="95"/>
      <c r="G413" s="95"/>
      <c r="H413" s="96"/>
      <c r="I413" s="96"/>
      <c r="J413" s="96"/>
      <c r="K413" s="96"/>
      <c r="L413" s="96"/>
      <c r="M413" s="96"/>
      <c r="N413" s="96"/>
      <c r="O413" s="96"/>
    </row>
    <row r="414" spans="2:15">
      <c r="B414" s="95"/>
      <c r="C414" s="95"/>
      <c r="D414" s="95"/>
      <c r="E414" s="95"/>
      <c r="F414" s="95"/>
      <c r="G414" s="95"/>
      <c r="H414" s="96"/>
      <c r="I414" s="96"/>
      <c r="J414" s="96"/>
      <c r="K414" s="96"/>
      <c r="L414" s="96"/>
      <c r="M414" s="96"/>
      <c r="N414" s="96"/>
      <c r="O414" s="96"/>
    </row>
    <row r="415" spans="2:15">
      <c r="B415" s="95"/>
      <c r="C415" s="95"/>
      <c r="D415" s="95"/>
      <c r="E415" s="95"/>
      <c r="F415" s="95"/>
      <c r="G415" s="95"/>
      <c r="H415" s="96"/>
      <c r="I415" s="96"/>
      <c r="J415" s="96"/>
      <c r="K415" s="96"/>
      <c r="L415" s="96"/>
      <c r="M415" s="96"/>
      <c r="N415" s="96"/>
      <c r="O415" s="96"/>
    </row>
    <row r="416" spans="2:15">
      <c r="B416" s="95"/>
      <c r="C416" s="95"/>
      <c r="D416" s="95"/>
      <c r="E416" s="95"/>
      <c r="F416" s="95"/>
      <c r="G416" s="95"/>
      <c r="H416" s="96"/>
      <c r="I416" s="96"/>
      <c r="J416" s="96"/>
      <c r="K416" s="96"/>
      <c r="L416" s="96"/>
      <c r="M416" s="96"/>
      <c r="N416" s="96"/>
      <c r="O416" s="96"/>
    </row>
    <row r="417" spans="2:15">
      <c r="B417" s="95"/>
      <c r="C417" s="95"/>
      <c r="D417" s="95"/>
      <c r="E417" s="95"/>
      <c r="F417" s="95"/>
      <c r="G417" s="95"/>
      <c r="H417" s="96"/>
      <c r="I417" s="96"/>
      <c r="J417" s="96"/>
      <c r="K417" s="96"/>
      <c r="L417" s="96"/>
      <c r="M417" s="96"/>
      <c r="N417" s="96"/>
      <c r="O417" s="96"/>
    </row>
    <row r="418" spans="2:15">
      <c r="B418" s="95"/>
      <c r="C418" s="95"/>
      <c r="D418" s="95"/>
      <c r="E418" s="95"/>
      <c r="F418" s="95"/>
      <c r="G418" s="95"/>
      <c r="H418" s="96"/>
      <c r="I418" s="96"/>
      <c r="J418" s="96"/>
      <c r="K418" s="96"/>
      <c r="L418" s="96"/>
      <c r="M418" s="96"/>
      <c r="N418" s="96"/>
      <c r="O418" s="96"/>
    </row>
    <row r="419" spans="2:15">
      <c r="B419" s="95"/>
      <c r="C419" s="95"/>
      <c r="D419" s="95"/>
      <c r="E419" s="95"/>
      <c r="F419" s="95"/>
      <c r="G419" s="95"/>
      <c r="H419" s="96"/>
      <c r="I419" s="96"/>
      <c r="J419" s="96"/>
      <c r="K419" s="96"/>
      <c r="L419" s="96"/>
      <c r="M419" s="96"/>
      <c r="N419" s="96"/>
      <c r="O419" s="96"/>
    </row>
    <row r="420" spans="2:15">
      <c r="B420" s="95"/>
      <c r="C420" s="95"/>
      <c r="D420" s="95"/>
      <c r="E420" s="95"/>
      <c r="F420" s="95"/>
      <c r="G420" s="95"/>
      <c r="H420" s="96"/>
      <c r="I420" s="96"/>
      <c r="J420" s="96"/>
      <c r="K420" s="96"/>
      <c r="L420" s="96"/>
      <c r="M420" s="96"/>
      <c r="N420" s="96"/>
      <c r="O420" s="96"/>
    </row>
    <row r="421" spans="2:15">
      <c r="B421" s="95"/>
      <c r="C421" s="95"/>
      <c r="D421" s="95"/>
      <c r="E421" s="95"/>
      <c r="F421" s="95"/>
      <c r="G421" s="95"/>
      <c r="H421" s="96"/>
      <c r="I421" s="96"/>
      <c r="J421" s="96"/>
      <c r="K421" s="96"/>
      <c r="L421" s="96"/>
      <c r="M421" s="96"/>
      <c r="N421" s="96"/>
      <c r="O421" s="96"/>
    </row>
    <row r="422" spans="2:15">
      <c r="B422" s="95"/>
      <c r="C422" s="95"/>
      <c r="D422" s="95"/>
      <c r="E422" s="95"/>
      <c r="F422" s="95"/>
      <c r="G422" s="95"/>
      <c r="H422" s="96"/>
      <c r="I422" s="96"/>
      <c r="J422" s="96"/>
      <c r="K422" s="96"/>
      <c r="L422" s="96"/>
      <c r="M422" s="96"/>
      <c r="N422" s="96"/>
      <c r="O422" s="96"/>
    </row>
    <row r="423" spans="2:15">
      <c r="B423" s="95"/>
      <c r="C423" s="95"/>
      <c r="D423" s="95"/>
      <c r="E423" s="95"/>
      <c r="F423" s="95"/>
      <c r="G423" s="95"/>
      <c r="H423" s="96"/>
      <c r="I423" s="96"/>
      <c r="J423" s="96"/>
      <c r="K423" s="96"/>
      <c r="L423" s="96"/>
      <c r="M423" s="96"/>
      <c r="N423" s="96"/>
      <c r="O423" s="96"/>
    </row>
    <row r="424" spans="2:15">
      <c r="B424" s="95"/>
      <c r="C424" s="95"/>
      <c r="D424" s="95"/>
      <c r="E424" s="95"/>
      <c r="F424" s="95"/>
      <c r="G424" s="95"/>
      <c r="H424" s="96"/>
      <c r="I424" s="96"/>
      <c r="J424" s="96"/>
      <c r="K424" s="96"/>
      <c r="L424" s="96"/>
      <c r="M424" s="96"/>
      <c r="N424" s="96"/>
      <c r="O424" s="96"/>
    </row>
    <row r="425" spans="2:15">
      <c r="B425" s="95"/>
      <c r="C425" s="95"/>
      <c r="D425" s="95"/>
      <c r="E425" s="95"/>
      <c r="F425" s="95"/>
      <c r="G425" s="95"/>
      <c r="H425" s="96"/>
      <c r="I425" s="96"/>
      <c r="J425" s="96"/>
      <c r="K425" s="96"/>
      <c r="L425" s="96"/>
      <c r="M425" s="96"/>
      <c r="N425" s="96"/>
      <c r="O425" s="96"/>
    </row>
    <row r="426" spans="2:15">
      <c r="B426" s="95"/>
      <c r="C426" s="95"/>
      <c r="D426" s="95"/>
      <c r="E426" s="95"/>
      <c r="F426" s="95"/>
      <c r="G426" s="95"/>
      <c r="H426" s="96"/>
      <c r="I426" s="96"/>
      <c r="J426" s="96"/>
      <c r="K426" s="96"/>
      <c r="L426" s="96"/>
      <c r="M426" s="96"/>
      <c r="N426" s="96"/>
      <c r="O426" s="96"/>
    </row>
    <row r="427" spans="2:15">
      <c r="B427" s="95"/>
      <c r="C427" s="95"/>
      <c r="D427" s="95"/>
      <c r="E427" s="95"/>
      <c r="F427" s="95"/>
      <c r="G427" s="95"/>
      <c r="H427" s="96"/>
      <c r="I427" s="96"/>
      <c r="J427" s="96"/>
      <c r="K427" s="96"/>
      <c r="L427" s="96"/>
      <c r="M427" s="96"/>
      <c r="N427" s="96"/>
      <c r="O427" s="96"/>
    </row>
    <row r="428" spans="2:15">
      <c r="B428" s="95"/>
      <c r="C428" s="95"/>
      <c r="D428" s="95"/>
      <c r="E428" s="95"/>
      <c r="F428" s="95"/>
      <c r="G428" s="95"/>
      <c r="H428" s="96"/>
      <c r="I428" s="96"/>
      <c r="J428" s="96"/>
      <c r="K428" s="96"/>
      <c r="L428" s="96"/>
      <c r="M428" s="96"/>
      <c r="N428" s="96"/>
      <c r="O428" s="96"/>
    </row>
    <row r="429" spans="2:15">
      <c r="B429" s="95"/>
      <c r="C429" s="95"/>
      <c r="D429" s="95"/>
      <c r="E429" s="95"/>
      <c r="F429" s="95"/>
      <c r="G429" s="95"/>
      <c r="H429" s="96"/>
      <c r="I429" s="96"/>
      <c r="J429" s="96"/>
      <c r="K429" s="96"/>
      <c r="L429" s="96"/>
      <c r="M429" s="96"/>
      <c r="N429" s="96"/>
      <c r="O429" s="96"/>
    </row>
    <row r="430" spans="2:15">
      <c r="B430" s="95"/>
      <c r="C430" s="95"/>
      <c r="D430" s="95"/>
      <c r="E430" s="95"/>
      <c r="F430" s="95"/>
      <c r="G430" s="95"/>
      <c r="H430" s="96"/>
      <c r="I430" s="96"/>
      <c r="J430" s="96"/>
      <c r="K430" s="96"/>
      <c r="L430" s="96"/>
      <c r="M430" s="96"/>
      <c r="N430" s="96"/>
      <c r="O430" s="96"/>
    </row>
    <row r="431" spans="2:15">
      <c r="B431" s="95"/>
      <c r="C431" s="95"/>
      <c r="D431" s="95"/>
      <c r="E431" s="95"/>
      <c r="F431" s="95"/>
      <c r="G431" s="95"/>
      <c r="H431" s="96"/>
      <c r="I431" s="96"/>
      <c r="J431" s="96"/>
      <c r="K431" s="96"/>
      <c r="L431" s="96"/>
      <c r="M431" s="96"/>
      <c r="N431" s="96"/>
      <c r="O431" s="96"/>
    </row>
    <row r="432" spans="2:15">
      <c r="B432" s="95"/>
      <c r="C432" s="95"/>
      <c r="D432" s="95"/>
      <c r="E432" s="95"/>
      <c r="F432" s="95"/>
      <c r="G432" s="95"/>
      <c r="H432" s="96"/>
      <c r="I432" s="96"/>
      <c r="J432" s="96"/>
      <c r="K432" s="96"/>
      <c r="L432" s="96"/>
      <c r="M432" s="96"/>
      <c r="N432" s="96"/>
      <c r="O432" s="96"/>
    </row>
    <row r="433" spans="2:15">
      <c r="B433" s="95"/>
      <c r="C433" s="95"/>
      <c r="D433" s="95"/>
      <c r="E433" s="95"/>
      <c r="F433" s="95"/>
      <c r="G433" s="95"/>
      <c r="H433" s="96"/>
      <c r="I433" s="96"/>
      <c r="J433" s="96"/>
      <c r="K433" s="96"/>
      <c r="L433" s="96"/>
      <c r="M433" s="96"/>
      <c r="N433" s="96"/>
      <c r="O433" s="96"/>
    </row>
    <row r="434" spans="2:15">
      <c r="B434" s="95"/>
      <c r="C434" s="95"/>
      <c r="D434" s="95"/>
      <c r="E434" s="95"/>
      <c r="F434" s="95"/>
      <c r="G434" s="95"/>
      <c r="H434" s="96"/>
      <c r="I434" s="96"/>
      <c r="J434" s="96"/>
      <c r="K434" s="96"/>
      <c r="L434" s="96"/>
      <c r="M434" s="96"/>
      <c r="N434" s="96"/>
      <c r="O434" s="96"/>
    </row>
    <row r="435" spans="2:15">
      <c r="B435" s="95"/>
      <c r="C435" s="95"/>
      <c r="D435" s="95"/>
      <c r="E435" s="95"/>
      <c r="F435" s="95"/>
      <c r="G435" s="95"/>
      <c r="H435" s="96"/>
      <c r="I435" s="96"/>
      <c r="J435" s="96"/>
      <c r="K435" s="96"/>
      <c r="L435" s="96"/>
      <c r="M435" s="96"/>
      <c r="N435" s="96"/>
      <c r="O435" s="96"/>
    </row>
    <row r="436" spans="2:15">
      <c r="B436" s="95"/>
      <c r="C436" s="95"/>
      <c r="D436" s="95"/>
      <c r="E436" s="95"/>
      <c r="F436" s="95"/>
      <c r="G436" s="95"/>
      <c r="H436" s="96"/>
      <c r="I436" s="96"/>
      <c r="J436" s="96"/>
      <c r="K436" s="96"/>
      <c r="L436" s="96"/>
      <c r="M436" s="96"/>
      <c r="N436" s="96"/>
      <c r="O436" s="96"/>
    </row>
    <row r="437" spans="2:15">
      <c r="B437" s="95"/>
      <c r="C437" s="95"/>
      <c r="D437" s="95"/>
      <c r="E437" s="95"/>
      <c r="F437" s="95"/>
      <c r="G437" s="95"/>
      <c r="H437" s="96"/>
      <c r="I437" s="96"/>
      <c r="J437" s="96"/>
      <c r="K437" s="96"/>
      <c r="L437" s="96"/>
      <c r="M437" s="96"/>
      <c r="N437" s="96"/>
      <c r="O437" s="96"/>
    </row>
    <row r="438" spans="2:15">
      <c r="B438" s="95"/>
      <c r="C438" s="95"/>
      <c r="D438" s="95"/>
      <c r="E438" s="95"/>
      <c r="F438" s="95"/>
      <c r="G438" s="95"/>
      <c r="H438" s="96"/>
      <c r="I438" s="96"/>
      <c r="J438" s="96"/>
      <c r="K438" s="96"/>
      <c r="L438" s="96"/>
      <c r="M438" s="96"/>
      <c r="N438" s="96"/>
      <c r="O438" s="96"/>
    </row>
    <row r="439" spans="2:15">
      <c r="B439" s="95"/>
      <c r="C439" s="95"/>
      <c r="D439" s="95"/>
      <c r="E439" s="95"/>
      <c r="F439" s="95"/>
      <c r="G439" s="95"/>
      <c r="H439" s="96"/>
      <c r="I439" s="96"/>
      <c r="J439" s="96"/>
      <c r="K439" s="96"/>
      <c r="L439" s="96"/>
      <c r="M439" s="96"/>
      <c r="N439" s="96"/>
      <c r="O439" s="96"/>
    </row>
    <row r="440" spans="2:15">
      <c r="B440" s="95"/>
      <c r="C440" s="95"/>
      <c r="D440" s="95"/>
      <c r="E440" s="95"/>
      <c r="F440" s="95"/>
      <c r="G440" s="95"/>
      <c r="H440" s="96"/>
      <c r="I440" s="96"/>
      <c r="J440" s="96"/>
      <c r="K440" s="96"/>
      <c r="L440" s="96"/>
      <c r="M440" s="96"/>
      <c r="N440" s="96"/>
      <c r="O440" s="96"/>
    </row>
    <row r="441" spans="2:15">
      <c r="B441" s="95"/>
      <c r="C441" s="95"/>
      <c r="D441" s="95"/>
      <c r="E441" s="95"/>
      <c r="F441" s="95"/>
      <c r="G441" s="95"/>
      <c r="H441" s="96"/>
      <c r="I441" s="96"/>
      <c r="J441" s="96"/>
      <c r="K441" s="96"/>
      <c r="L441" s="96"/>
      <c r="M441" s="96"/>
      <c r="N441" s="96"/>
      <c r="O441" s="96"/>
    </row>
    <row r="442" spans="2:15">
      <c r="B442" s="95"/>
      <c r="C442" s="95"/>
      <c r="D442" s="95"/>
      <c r="E442" s="95"/>
      <c r="F442" s="95"/>
      <c r="G442" s="95"/>
      <c r="H442" s="96"/>
      <c r="I442" s="96"/>
      <c r="J442" s="96"/>
      <c r="K442" s="96"/>
      <c r="L442" s="96"/>
      <c r="M442" s="96"/>
      <c r="N442" s="96"/>
      <c r="O442" s="96"/>
    </row>
    <row r="443" spans="2:15">
      <c r="B443" s="95"/>
      <c r="C443" s="95"/>
      <c r="D443" s="95"/>
      <c r="E443" s="95"/>
      <c r="F443" s="95"/>
      <c r="G443" s="95"/>
      <c r="H443" s="96"/>
      <c r="I443" s="96"/>
      <c r="J443" s="96"/>
      <c r="K443" s="96"/>
      <c r="L443" s="96"/>
      <c r="M443" s="96"/>
      <c r="N443" s="96"/>
      <c r="O443" s="96"/>
    </row>
    <row r="444" spans="2:15">
      <c r="B444" s="95"/>
      <c r="C444" s="95"/>
      <c r="D444" s="95"/>
      <c r="E444" s="95"/>
      <c r="F444" s="95"/>
      <c r="G444" s="95"/>
      <c r="H444" s="96"/>
      <c r="I444" s="96"/>
      <c r="J444" s="96"/>
      <c r="K444" s="96"/>
      <c r="L444" s="96"/>
      <c r="M444" s="96"/>
      <c r="N444" s="96"/>
      <c r="O444" s="96"/>
    </row>
    <row r="445" spans="2:15">
      <c r="B445" s="95"/>
      <c r="C445" s="95"/>
      <c r="D445" s="95"/>
      <c r="E445" s="95"/>
      <c r="F445" s="95"/>
      <c r="G445" s="95"/>
      <c r="H445" s="96"/>
      <c r="I445" s="96"/>
      <c r="J445" s="96"/>
      <c r="K445" s="96"/>
      <c r="L445" s="96"/>
      <c r="M445" s="96"/>
      <c r="N445" s="96"/>
      <c r="O445" s="96"/>
    </row>
    <row r="446" spans="2:15">
      <c r="B446" s="95"/>
      <c r="C446" s="95"/>
      <c r="D446" s="95"/>
      <c r="E446" s="95"/>
      <c r="F446" s="95"/>
      <c r="G446" s="95"/>
      <c r="H446" s="96"/>
      <c r="I446" s="96"/>
      <c r="J446" s="96"/>
      <c r="K446" s="96"/>
      <c r="L446" s="96"/>
      <c r="M446" s="96"/>
      <c r="N446" s="96"/>
      <c r="O446" s="96"/>
    </row>
    <row r="447" spans="2:15">
      <c r="B447" s="95"/>
      <c r="C447" s="95"/>
      <c r="D447" s="95"/>
      <c r="E447" s="95"/>
      <c r="F447" s="95"/>
      <c r="G447" s="95"/>
      <c r="H447" s="96"/>
      <c r="I447" s="96"/>
      <c r="J447" s="96"/>
      <c r="K447" s="96"/>
      <c r="L447" s="96"/>
      <c r="M447" s="96"/>
      <c r="N447" s="96"/>
      <c r="O447" s="96"/>
    </row>
    <row r="448" spans="2:15">
      <c r="B448" s="95"/>
      <c r="C448" s="95"/>
      <c r="D448" s="95"/>
      <c r="E448" s="95"/>
      <c r="F448" s="95"/>
      <c r="G448" s="95"/>
      <c r="H448" s="96"/>
      <c r="I448" s="96"/>
      <c r="J448" s="96"/>
      <c r="K448" s="96"/>
      <c r="L448" s="96"/>
      <c r="M448" s="96"/>
      <c r="N448" s="96"/>
      <c r="O448" s="96"/>
    </row>
    <row r="449" spans="2:15">
      <c r="B449" s="95"/>
      <c r="C449" s="95"/>
      <c r="D449" s="95"/>
      <c r="E449" s="95"/>
      <c r="F449" s="95"/>
      <c r="G449" s="95"/>
      <c r="H449" s="96"/>
      <c r="I449" s="96"/>
      <c r="J449" s="96"/>
      <c r="K449" s="96"/>
      <c r="L449" s="96"/>
      <c r="M449" s="96"/>
      <c r="N449" s="96"/>
      <c r="O449" s="96"/>
    </row>
    <row r="450" spans="2:15">
      <c r="B450" s="95"/>
      <c r="C450" s="95"/>
      <c r="D450" s="95"/>
      <c r="E450" s="95"/>
      <c r="F450" s="95"/>
      <c r="G450" s="95"/>
      <c r="H450" s="96"/>
      <c r="I450" s="96"/>
      <c r="J450" s="96"/>
      <c r="K450" s="96"/>
      <c r="L450" s="96"/>
      <c r="M450" s="96"/>
      <c r="N450" s="96"/>
      <c r="O450" s="96"/>
    </row>
    <row r="451" spans="2:15">
      <c r="B451" s="95"/>
      <c r="C451" s="95"/>
      <c r="D451" s="95"/>
      <c r="E451" s="95"/>
      <c r="F451" s="95"/>
      <c r="G451" s="95"/>
      <c r="H451" s="96"/>
      <c r="I451" s="96"/>
      <c r="J451" s="96"/>
      <c r="K451" s="96"/>
      <c r="L451" s="96"/>
      <c r="M451" s="96"/>
      <c r="N451" s="96"/>
      <c r="O451" s="96"/>
    </row>
    <row r="452" spans="2:15">
      <c r="B452" s="95"/>
      <c r="C452" s="95"/>
      <c r="D452" s="95"/>
      <c r="E452" s="95"/>
      <c r="F452" s="95"/>
      <c r="G452" s="95"/>
      <c r="H452" s="96"/>
      <c r="I452" s="96"/>
      <c r="J452" s="96"/>
      <c r="K452" s="96"/>
      <c r="L452" s="96"/>
      <c r="M452" s="96"/>
      <c r="N452" s="96"/>
      <c r="O452" s="96"/>
    </row>
    <row r="453" spans="2:15">
      <c r="B453" s="95"/>
      <c r="C453" s="95"/>
      <c r="D453" s="95"/>
      <c r="E453" s="95"/>
      <c r="F453" s="95"/>
      <c r="G453" s="95"/>
      <c r="H453" s="96"/>
      <c r="I453" s="96"/>
      <c r="J453" s="96"/>
      <c r="K453" s="96"/>
      <c r="L453" s="96"/>
      <c r="M453" s="96"/>
      <c r="N453" s="96"/>
      <c r="O453" s="96"/>
    </row>
    <row r="454" spans="2:15">
      <c r="B454" s="95"/>
      <c r="C454" s="95"/>
      <c r="D454" s="95"/>
      <c r="E454" s="95"/>
      <c r="F454" s="95"/>
      <c r="G454" s="95"/>
      <c r="H454" s="96"/>
      <c r="I454" s="96"/>
      <c r="J454" s="96"/>
      <c r="K454" s="96"/>
      <c r="L454" s="96"/>
      <c r="M454" s="96"/>
      <c r="N454" s="96"/>
      <c r="O454" s="96"/>
    </row>
    <row r="455" spans="2:15">
      <c r="B455" s="95"/>
      <c r="C455" s="95"/>
      <c r="D455" s="95"/>
      <c r="E455" s="95"/>
      <c r="F455" s="95"/>
      <c r="G455" s="95"/>
      <c r="H455" s="96"/>
      <c r="I455" s="96"/>
      <c r="J455" s="96"/>
      <c r="K455" s="96"/>
      <c r="L455" s="96"/>
      <c r="M455" s="96"/>
      <c r="N455" s="96"/>
      <c r="O455" s="96"/>
    </row>
    <row r="456" spans="2:15">
      <c r="B456" s="95"/>
      <c r="C456" s="95"/>
      <c r="D456" s="95"/>
      <c r="E456" s="95"/>
      <c r="F456" s="95"/>
      <c r="G456" s="95"/>
      <c r="H456" s="96"/>
      <c r="I456" s="96"/>
      <c r="J456" s="96"/>
      <c r="K456" s="96"/>
      <c r="L456" s="96"/>
      <c r="M456" s="96"/>
      <c r="N456" s="96"/>
      <c r="O456" s="96"/>
    </row>
    <row r="457" spans="2:15">
      <c r="B457" s="95"/>
      <c r="C457" s="95"/>
      <c r="D457" s="95"/>
      <c r="E457" s="95"/>
      <c r="F457" s="95"/>
      <c r="G457" s="95"/>
      <c r="H457" s="96"/>
      <c r="I457" s="96"/>
      <c r="J457" s="96"/>
      <c r="K457" s="96"/>
      <c r="L457" s="96"/>
      <c r="M457" s="96"/>
      <c r="N457" s="96"/>
      <c r="O457" s="96"/>
    </row>
    <row r="458" spans="2:15">
      <c r="B458" s="95"/>
      <c r="C458" s="95"/>
      <c r="D458" s="95"/>
      <c r="E458" s="95"/>
      <c r="F458" s="95"/>
      <c r="G458" s="95"/>
      <c r="H458" s="96"/>
      <c r="I458" s="96"/>
      <c r="J458" s="96"/>
      <c r="K458" s="96"/>
      <c r="L458" s="96"/>
      <c r="M458" s="96"/>
      <c r="N458" s="96"/>
      <c r="O458" s="96"/>
    </row>
    <row r="459" spans="2:15">
      <c r="B459" s="95"/>
      <c r="C459" s="95"/>
      <c r="D459" s="95"/>
      <c r="E459" s="95"/>
      <c r="F459" s="95"/>
      <c r="G459" s="95"/>
      <c r="H459" s="96"/>
      <c r="I459" s="96"/>
      <c r="J459" s="96"/>
      <c r="K459" s="96"/>
      <c r="L459" s="96"/>
      <c r="M459" s="96"/>
      <c r="N459" s="96"/>
      <c r="O459" s="96"/>
    </row>
    <row r="460" spans="2:15">
      <c r="B460" s="95"/>
      <c r="C460" s="95"/>
      <c r="D460" s="95"/>
      <c r="E460" s="95"/>
      <c r="F460" s="95"/>
      <c r="G460" s="95"/>
      <c r="H460" s="96"/>
      <c r="I460" s="96"/>
      <c r="J460" s="96"/>
      <c r="K460" s="96"/>
      <c r="L460" s="96"/>
      <c r="M460" s="96"/>
      <c r="N460" s="96"/>
      <c r="O460" s="96"/>
    </row>
    <row r="461" spans="2:15">
      <c r="B461" s="95"/>
      <c r="C461" s="95"/>
      <c r="D461" s="95"/>
      <c r="E461" s="95"/>
      <c r="F461" s="95"/>
      <c r="G461" s="95"/>
      <c r="H461" s="96"/>
      <c r="I461" s="96"/>
      <c r="J461" s="96"/>
      <c r="K461" s="96"/>
      <c r="L461" s="96"/>
      <c r="M461" s="96"/>
      <c r="N461" s="96"/>
      <c r="O461" s="96"/>
    </row>
    <row r="462" spans="2:15">
      <c r="B462" s="95"/>
      <c r="C462" s="95"/>
      <c r="D462" s="95"/>
      <c r="E462" s="95"/>
      <c r="F462" s="95"/>
      <c r="G462" s="95"/>
      <c r="H462" s="96"/>
      <c r="I462" s="96"/>
      <c r="J462" s="96"/>
      <c r="K462" s="96"/>
      <c r="L462" s="96"/>
      <c r="M462" s="96"/>
      <c r="N462" s="96"/>
      <c r="O462" s="96"/>
    </row>
    <row r="463" spans="2:15">
      <c r="B463" s="95"/>
      <c r="C463" s="95"/>
      <c r="D463" s="95"/>
      <c r="E463" s="95"/>
      <c r="F463" s="95"/>
      <c r="G463" s="95"/>
      <c r="H463" s="96"/>
      <c r="I463" s="96"/>
      <c r="J463" s="96"/>
      <c r="K463" s="96"/>
      <c r="L463" s="96"/>
      <c r="M463" s="96"/>
      <c r="N463" s="96"/>
      <c r="O463" s="96"/>
    </row>
    <row r="464" spans="2:15">
      <c r="B464" s="95"/>
      <c r="C464" s="95"/>
      <c r="D464" s="95"/>
      <c r="E464" s="95"/>
      <c r="F464" s="95"/>
      <c r="G464" s="95"/>
      <c r="H464" s="96"/>
      <c r="I464" s="96"/>
      <c r="J464" s="96"/>
      <c r="K464" s="96"/>
      <c r="L464" s="96"/>
      <c r="M464" s="96"/>
      <c r="N464" s="96"/>
      <c r="O464" s="96"/>
    </row>
    <row r="465" spans="2:15">
      <c r="B465" s="95"/>
      <c r="C465" s="95"/>
      <c r="D465" s="95"/>
      <c r="E465" s="95"/>
      <c r="F465" s="95"/>
      <c r="G465" s="95"/>
      <c r="H465" s="96"/>
      <c r="I465" s="96"/>
      <c r="J465" s="96"/>
      <c r="K465" s="96"/>
      <c r="L465" s="96"/>
      <c r="M465" s="96"/>
      <c r="N465" s="96"/>
      <c r="O465" s="96"/>
    </row>
    <row r="466" spans="2:15">
      <c r="B466" s="95"/>
      <c r="C466" s="95"/>
      <c r="D466" s="95"/>
      <c r="E466" s="95"/>
      <c r="F466" s="95"/>
      <c r="G466" s="95"/>
      <c r="H466" s="96"/>
      <c r="I466" s="96"/>
      <c r="J466" s="96"/>
      <c r="K466" s="96"/>
      <c r="L466" s="96"/>
      <c r="M466" s="96"/>
      <c r="N466" s="96"/>
      <c r="O466" s="96"/>
    </row>
    <row r="467" spans="2:15">
      <c r="B467" s="95"/>
      <c r="C467" s="95"/>
      <c r="D467" s="95"/>
      <c r="E467" s="95"/>
      <c r="F467" s="95"/>
      <c r="G467" s="95"/>
      <c r="H467" s="96"/>
      <c r="I467" s="96"/>
      <c r="J467" s="96"/>
      <c r="K467" s="96"/>
      <c r="L467" s="96"/>
      <c r="M467" s="96"/>
      <c r="N467" s="96"/>
      <c r="O467" s="96"/>
    </row>
    <row r="468" spans="2:15">
      <c r="B468" s="95"/>
      <c r="C468" s="95"/>
      <c r="D468" s="95"/>
      <c r="E468" s="95"/>
      <c r="F468" s="95"/>
      <c r="G468" s="95"/>
      <c r="H468" s="96"/>
      <c r="I468" s="96"/>
      <c r="J468" s="96"/>
      <c r="K468" s="96"/>
      <c r="L468" s="96"/>
      <c r="M468" s="96"/>
      <c r="N468" s="96"/>
      <c r="O468" s="96"/>
    </row>
    <row r="469" spans="2:15">
      <c r="B469" s="95"/>
      <c r="C469" s="95"/>
      <c r="D469" s="95"/>
      <c r="E469" s="95"/>
      <c r="F469" s="95"/>
      <c r="G469" s="95"/>
      <c r="H469" s="96"/>
      <c r="I469" s="96"/>
      <c r="J469" s="96"/>
      <c r="K469" s="96"/>
      <c r="L469" s="96"/>
      <c r="M469" s="96"/>
      <c r="N469" s="96"/>
      <c r="O469" s="96"/>
    </row>
    <row r="470" spans="2:15">
      <c r="B470" s="95"/>
      <c r="C470" s="95"/>
      <c r="D470" s="95"/>
      <c r="E470" s="95"/>
      <c r="F470" s="95"/>
      <c r="G470" s="95"/>
      <c r="H470" s="96"/>
      <c r="I470" s="96"/>
      <c r="J470" s="96"/>
      <c r="K470" s="96"/>
      <c r="L470" s="96"/>
      <c r="M470" s="96"/>
      <c r="N470" s="96"/>
      <c r="O470" s="96"/>
    </row>
    <row r="471" spans="2:15">
      <c r="B471" s="95"/>
      <c r="C471" s="95"/>
      <c r="D471" s="95"/>
      <c r="E471" s="95"/>
      <c r="F471" s="95"/>
      <c r="G471" s="95"/>
      <c r="H471" s="96"/>
      <c r="I471" s="96"/>
      <c r="J471" s="96"/>
      <c r="K471" s="96"/>
      <c r="L471" s="96"/>
      <c r="M471" s="96"/>
      <c r="N471" s="96"/>
      <c r="O471" s="96"/>
    </row>
    <row r="472" spans="2:15">
      <c r="B472" s="95"/>
      <c r="C472" s="95"/>
      <c r="D472" s="95"/>
      <c r="E472" s="95"/>
      <c r="F472" s="95"/>
      <c r="G472" s="95"/>
      <c r="H472" s="96"/>
      <c r="I472" s="96"/>
      <c r="J472" s="96"/>
      <c r="K472" s="96"/>
      <c r="L472" s="96"/>
      <c r="M472" s="96"/>
      <c r="N472" s="96"/>
      <c r="O472" s="96"/>
    </row>
    <row r="473" spans="2:15">
      <c r="B473" s="95"/>
      <c r="C473" s="95"/>
      <c r="D473" s="95"/>
      <c r="E473" s="95"/>
      <c r="F473" s="95"/>
      <c r="G473" s="95"/>
      <c r="H473" s="96"/>
      <c r="I473" s="96"/>
      <c r="J473" s="96"/>
      <c r="K473" s="96"/>
      <c r="L473" s="96"/>
      <c r="M473" s="96"/>
      <c r="N473" s="96"/>
      <c r="O473" s="96"/>
    </row>
    <row r="474" spans="2:15">
      <c r="B474" s="95"/>
      <c r="C474" s="95"/>
      <c r="D474" s="95"/>
      <c r="E474" s="95"/>
      <c r="F474" s="95"/>
      <c r="G474" s="95"/>
      <c r="H474" s="96"/>
      <c r="I474" s="96"/>
      <c r="J474" s="96"/>
      <c r="K474" s="96"/>
      <c r="L474" s="96"/>
      <c r="M474" s="96"/>
      <c r="N474" s="96"/>
      <c r="O474" s="96"/>
    </row>
    <row r="475" spans="2:15">
      <c r="B475" s="95"/>
      <c r="C475" s="95"/>
      <c r="D475" s="95"/>
      <c r="E475" s="95"/>
      <c r="F475" s="95"/>
      <c r="G475" s="95"/>
      <c r="H475" s="96"/>
      <c r="I475" s="96"/>
      <c r="J475" s="96"/>
      <c r="K475" s="96"/>
      <c r="L475" s="96"/>
      <c r="M475" s="96"/>
      <c r="N475" s="96"/>
      <c r="O475" s="96"/>
    </row>
    <row r="476" spans="2:15">
      <c r="B476" s="95"/>
      <c r="C476" s="95"/>
      <c r="D476" s="95"/>
      <c r="E476" s="95"/>
      <c r="F476" s="95"/>
      <c r="G476" s="95"/>
      <c r="H476" s="96"/>
      <c r="I476" s="96"/>
      <c r="J476" s="96"/>
      <c r="K476" s="96"/>
      <c r="L476" s="96"/>
      <c r="M476" s="96"/>
      <c r="N476" s="96"/>
      <c r="O476" s="96"/>
    </row>
    <row r="477" spans="2:15">
      <c r="B477" s="95"/>
      <c r="C477" s="95"/>
      <c r="D477" s="95"/>
      <c r="E477" s="95"/>
      <c r="F477" s="95"/>
      <c r="G477" s="95"/>
      <c r="H477" s="96"/>
      <c r="I477" s="96"/>
      <c r="J477" s="96"/>
      <c r="K477" s="96"/>
      <c r="L477" s="96"/>
      <c r="M477" s="96"/>
      <c r="N477" s="96"/>
      <c r="O477" s="96"/>
    </row>
    <row r="478" spans="2:15">
      <c r="B478" s="95"/>
      <c r="C478" s="95"/>
      <c r="D478" s="95"/>
      <c r="E478" s="95"/>
      <c r="F478" s="95"/>
      <c r="G478" s="95"/>
      <c r="H478" s="96"/>
      <c r="I478" s="96"/>
      <c r="J478" s="96"/>
      <c r="K478" s="96"/>
      <c r="L478" s="96"/>
      <c r="M478" s="96"/>
      <c r="N478" s="96"/>
      <c r="O478" s="96"/>
    </row>
    <row r="479" spans="2:15">
      <c r="B479" s="95"/>
      <c r="C479" s="95"/>
      <c r="D479" s="95"/>
      <c r="E479" s="95"/>
      <c r="F479" s="95"/>
      <c r="G479" s="95"/>
      <c r="H479" s="96"/>
      <c r="I479" s="96"/>
      <c r="J479" s="96"/>
      <c r="K479" s="96"/>
      <c r="L479" s="96"/>
      <c r="M479" s="96"/>
      <c r="N479" s="96"/>
      <c r="O479" s="96"/>
    </row>
    <row r="480" spans="2:15">
      <c r="B480" s="95"/>
      <c r="C480" s="95"/>
      <c r="D480" s="95"/>
      <c r="E480" s="95"/>
      <c r="F480" s="95"/>
      <c r="G480" s="95"/>
      <c r="H480" s="96"/>
      <c r="I480" s="96"/>
      <c r="J480" s="96"/>
      <c r="K480" s="96"/>
      <c r="L480" s="96"/>
      <c r="M480" s="96"/>
      <c r="N480" s="96"/>
      <c r="O480" s="96"/>
    </row>
    <row r="481" spans="2:15">
      <c r="B481" s="95"/>
      <c r="C481" s="95"/>
      <c r="D481" s="95"/>
      <c r="E481" s="95"/>
      <c r="F481" s="95"/>
      <c r="G481" s="95"/>
      <c r="H481" s="96"/>
      <c r="I481" s="96"/>
      <c r="J481" s="96"/>
      <c r="K481" s="96"/>
      <c r="L481" s="96"/>
      <c r="M481" s="96"/>
      <c r="N481" s="96"/>
      <c r="O481" s="96"/>
    </row>
    <row r="482" spans="2:15">
      <c r="B482" s="95"/>
      <c r="C482" s="95"/>
      <c r="D482" s="95"/>
      <c r="E482" s="95"/>
      <c r="F482" s="95"/>
      <c r="G482" s="95"/>
      <c r="H482" s="96"/>
      <c r="I482" s="96"/>
      <c r="J482" s="96"/>
      <c r="K482" s="96"/>
      <c r="L482" s="96"/>
      <c r="M482" s="96"/>
      <c r="N482" s="96"/>
      <c r="O482" s="96"/>
    </row>
    <row r="483" spans="2:15">
      <c r="B483" s="95"/>
      <c r="C483" s="95"/>
      <c r="D483" s="95"/>
      <c r="E483" s="95"/>
      <c r="F483" s="95"/>
      <c r="G483" s="95"/>
      <c r="H483" s="96"/>
      <c r="I483" s="96"/>
      <c r="J483" s="96"/>
      <c r="K483" s="96"/>
      <c r="L483" s="96"/>
      <c r="M483" s="96"/>
      <c r="N483" s="96"/>
      <c r="O483" s="96"/>
    </row>
    <row r="484" spans="2:15">
      <c r="B484" s="95"/>
      <c r="C484" s="95"/>
      <c r="D484" s="95"/>
      <c r="E484" s="95"/>
      <c r="F484" s="95"/>
      <c r="G484" s="95"/>
      <c r="H484" s="96"/>
      <c r="I484" s="96"/>
      <c r="J484" s="96"/>
      <c r="K484" s="96"/>
      <c r="L484" s="96"/>
      <c r="M484" s="96"/>
      <c r="N484" s="96"/>
      <c r="O484" s="96"/>
    </row>
    <row r="485" spans="2:15">
      <c r="B485" s="95"/>
      <c r="C485" s="95"/>
      <c r="D485" s="95"/>
      <c r="E485" s="95"/>
      <c r="F485" s="95"/>
      <c r="G485" s="95"/>
      <c r="H485" s="96"/>
      <c r="I485" s="96"/>
      <c r="J485" s="96"/>
      <c r="K485" s="96"/>
      <c r="L485" s="96"/>
      <c r="M485" s="96"/>
      <c r="N485" s="96"/>
      <c r="O485" s="96"/>
    </row>
    <row r="486" spans="2:15">
      <c r="B486" s="95"/>
      <c r="C486" s="95"/>
      <c r="D486" s="95"/>
      <c r="E486" s="95"/>
      <c r="F486" s="95"/>
      <c r="G486" s="95"/>
      <c r="H486" s="96"/>
      <c r="I486" s="96"/>
      <c r="J486" s="96"/>
      <c r="K486" s="96"/>
      <c r="L486" s="96"/>
      <c r="M486" s="96"/>
      <c r="N486" s="96"/>
      <c r="O486" s="96"/>
    </row>
    <row r="487" spans="2:15">
      <c r="B487" s="95"/>
      <c r="C487" s="95"/>
      <c r="D487" s="95"/>
      <c r="E487" s="95"/>
      <c r="F487" s="95"/>
      <c r="G487" s="95"/>
      <c r="H487" s="96"/>
      <c r="I487" s="96"/>
      <c r="J487" s="96"/>
      <c r="K487" s="96"/>
      <c r="L487" s="96"/>
      <c r="M487" s="96"/>
      <c r="N487" s="96"/>
      <c r="O487" s="96"/>
    </row>
    <row r="488" spans="2:15">
      <c r="B488" s="95"/>
      <c r="C488" s="95"/>
      <c r="D488" s="95"/>
      <c r="E488" s="95"/>
      <c r="F488" s="95"/>
      <c r="G488" s="95"/>
      <c r="H488" s="96"/>
      <c r="I488" s="96"/>
      <c r="J488" s="96"/>
      <c r="K488" s="96"/>
      <c r="L488" s="96"/>
      <c r="M488" s="96"/>
      <c r="N488" s="96"/>
      <c r="O488" s="96"/>
    </row>
    <row r="489" spans="2:15">
      <c r="B489" s="95"/>
      <c r="C489" s="95"/>
      <c r="D489" s="95"/>
      <c r="E489" s="95"/>
      <c r="F489" s="95"/>
      <c r="G489" s="95"/>
      <c r="H489" s="96"/>
      <c r="I489" s="96"/>
      <c r="J489" s="96"/>
      <c r="K489" s="96"/>
      <c r="L489" s="96"/>
      <c r="M489" s="96"/>
      <c r="N489" s="96"/>
      <c r="O489" s="96"/>
    </row>
    <row r="490" spans="2:15">
      <c r="B490" s="95"/>
      <c r="C490" s="95"/>
      <c r="D490" s="95"/>
      <c r="E490" s="95"/>
      <c r="F490" s="95"/>
      <c r="G490" s="95"/>
      <c r="H490" s="96"/>
      <c r="I490" s="96"/>
      <c r="J490" s="96"/>
      <c r="K490" s="96"/>
      <c r="L490" s="96"/>
      <c r="M490" s="96"/>
      <c r="N490" s="96"/>
      <c r="O490" s="96"/>
    </row>
    <row r="491" spans="2:15">
      <c r="B491" s="95"/>
      <c r="C491" s="95"/>
      <c r="D491" s="95"/>
      <c r="E491" s="95"/>
      <c r="F491" s="95"/>
      <c r="G491" s="95"/>
      <c r="H491" s="96"/>
      <c r="I491" s="96"/>
      <c r="J491" s="96"/>
      <c r="K491" s="96"/>
      <c r="L491" s="96"/>
      <c r="M491" s="96"/>
      <c r="N491" s="96"/>
      <c r="O491" s="96"/>
    </row>
    <row r="492" spans="2:15">
      <c r="B492" s="95"/>
      <c r="C492" s="95"/>
      <c r="D492" s="95"/>
      <c r="E492" s="95"/>
      <c r="F492" s="95"/>
      <c r="G492" s="95"/>
      <c r="H492" s="96"/>
      <c r="I492" s="96"/>
      <c r="J492" s="96"/>
      <c r="K492" s="96"/>
      <c r="L492" s="96"/>
      <c r="M492" s="96"/>
      <c r="N492" s="96"/>
      <c r="O492" s="96"/>
    </row>
    <row r="493" spans="2:15">
      <c r="B493" s="95"/>
      <c r="C493" s="95"/>
      <c r="D493" s="95"/>
      <c r="E493" s="95"/>
      <c r="F493" s="95"/>
      <c r="G493" s="95"/>
      <c r="H493" s="96"/>
      <c r="I493" s="96"/>
      <c r="J493" s="96"/>
      <c r="K493" s="96"/>
      <c r="L493" s="96"/>
      <c r="M493" s="96"/>
      <c r="N493" s="96"/>
      <c r="O493" s="96"/>
    </row>
    <row r="494" spans="2:15">
      <c r="B494" s="95"/>
      <c r="C494" s="95"/>
      <c r="D494" s="95"/>
      <c r="E494" s="95"/>
      <c r="F494" s="95"/>
      <c r="G494" s="95"/>
      <c r="H494" s="96"/>
      <c r="I494" s="96"/>
      <c r="J494" s="96"/>
      <c r="K494" s="96"/>
      <c r="L494" s="96"/>
      <c r="M494" s="96"/>
      <c r="N494" s="96"/>
      <c r="O494" s="96"/>
    </row>
    <row r="495" spans="2:15">
      <c r="B495" s="95"/>
      <c r="C495" s="95"/>
      <c r="D495" s="95"/>
      <c r="E495" s="95"/>
      <c r="F495" s="95"/>
      <c r="G495" s="95"/>
      <c r="H495" s="96"/>
      <c r="I495" s="96"/>
      <c r="J495" s="96"/>
      <c r="K495" s="96"/>
      <c r="L495" s="96"/>
      <c r="M495" s="96"/>
      <c r="N495" s="96"/>
      <c r="O495" s="96"/>
    </row>
    <row r="496" spans="2:15">
      <c r="B496" s="95"/>
      <c r="C496" s="95"/>
      <c r="D496" s="95"/>
      <c r="E496" s="95"/>
      <c r="F496" s="95"/>
      <c r="G496" s="95"/>
      <c r="H496" s="96"/>
      <c r="I496" s="96"/>
      <c r="J496" s="96"/>
      <c r="K496" s="96"/>
      <c r="L496" s="96"/>
      <c r="M496" s="96"/>
      <c r="N496" s="96"/>
      <c r="O496" s="96"/>
    </row>
    <row r="497" spans="2:15">
      <c r="B497" s="95"/>
      <c r="C497" s="95"/>
      <c r="D497" s="95"/>
      <c r="E497" s="95"/>
      <c r="F497" s="95"/>
      <c r="G497" s="95"/>
      <c r="H497" s="96"/>
      <c r="I497" s="96"/>
      <c r="J497" s="96"/>
      <c r="K497" s="96"/>
      <c r="L497" s="96"/>
      <c r="M497" s="96"/>
      <c r="N497" s="96"/>
      <c r="O497" s="96"/>
    </row>
    <row r="498" spans="2:15">
      <c r="B498" s="95"/>
      <c r="C498" s="95"/>
      <c r="D498" s="95"/>
      <c r="E498" s="95"/>
      <c r="F498" s="95"/>
      <c r="G498" s="95"/>
      <c r="H498" s="96"/>
      <c r="I498" s="96"/>
      <c r="J498" s="96"/>
      <c r="K498" s="96"/>
      <c r="L498" s="96"/>
      <c r="M498" s="96"/>
      <c r="N498" s="96"/>
      <c r="O498" s="96"/>
    </row>
    <row r="499" spans="2:15">
      <c r="B499" s="95"/>
      <c r="C499" s="95"/>
      <c r="D499" s="95"/>
      <c r="E499" s="95"/>
      <c r="F499" s="95"/>
      <c r="G499" s="95"/>
      <c r="H499" s="96"/>
      <c r="I499" s="96"/>
      <c r="J499" s="96"/>
      <c r="K499" s="96"/>
      <c r="L499" s="96"/>
      <c r="M499" s="96"/>
      <c r="N499" s="96"/>
      <c r="O499" s="96"/>
    </row>
    <row r="500" spans="2:15">
      <c r="B500" s="95"/>
      <c r="C500" s="95"/>
      <c r="D500" s="95"/>
      <c r="E500" s="95"/>
      <c r="F500" s="95"/>
      <c r="G500" s="95"/>
      <c r="H500" s="96"/>
      <c r="I500" s="96"/>
      <c r="J500" s="96"/>
      <c r="K500" s="96"/>
      <c r="L500" s="96"/>
      <c r="M500" s="96"/>
      <c r="N500" s="96"/>
      <c r="O500" s="96"/>
    </row>
  </sheetData>
  <sheetProtection sheet="1" objects="1" scenarios="1"/>
  <sortState xmlns:xlrd2="http://schemas.microsoft.com/office/spreadsheetml/2017/richdata2" ref="B189:O215">
    <sortCondition ref="B189:B215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193 E195:E200 E202:E205 E207:E208 E210:E356" xr:uid="{00000000-0002-0000-0500-000001000000}">
      <formula1>#REF!</formula1>
    </dataValidation>
    <dataValidation type="list" allowBlank="1" showInputMessage="1" showErrorMessage="1" sqref="H210:H356 G12:H35 G37:H193 G195:H200 G202:H205 G207:H208 G210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7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134</v>
      </c>
      <c r="C1" s="46" t="s" vm="1">
        <v>213</v>
      </c>
    </row>
    <row r="2" spans="2:14">
      <c r="B2" s="46" t="s">
        <v>133</v>
      </c>
      <c r="C2" s="46" t="s">
        <v>2371</v>
      </c>
    </row>
    <row r="3" spans="2:14">
      <c r="B3" s="46" t="s">
        <v>135</v>
      </c>
      <c r="C3" s="68" t="s">
        <v>2384</v>
      </c>
    </row>
    <row r="4" spans="2:14">
      <c r="B4" s="46" t="s">
        <v>136</v>
      </c>
      <c r="C4" s="68">
        <v>14244</v>
      </c>
    </row>
    <row r="6" spans="2:14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2:14" ht="26.25" customHeight="1">
      <c r="B7" s="132" t="s">
        <v>211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2:14" s="3" customFormat="1" ht="74.25" customHeight="1">
      <c r="B8" s="21" t="s">
        <v>103</v>
      </c>
      <c r="C8" s="29" t="s">
        <v>40</v>
      </c>
      <c r="D8" s="29" t="s">
        <v>107</v>
      </c>
      <c r="E8" s="29" t="s">
        <v>105</v>
      </c>
      <c r="F8" s="29" t="s">
        <v>58</v>
      </c>
      <c r="G8" s="29" t="s">
        <v>91</v>
      </c>
      <c r="H8" s="29" t="s">
        <v>189</v>
      </c>
      <c r="I8" s="29" t="s">
        <v>188</v>
      </c>
      <c r="J8" s="29" t="s">
        <v>203</v>
      </c>
      <c r="K8" s="29" t="s">
        <v>54</v>
      </c>
      <c r="L8" s="29" t="s">
        <v>53</v>
      </c>
      <c r="M8" s="29" t="s">
        <v>137</v>
      </c>
      <c r="N8" s="13" t="s">
        <v>139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196</v>
      </c>
      <c r="I9" s="31"/>
      <c r="J9" s="15" t="s">
        <v>192</v>
      </c>
      <c r="K9" s="15" t="s">
        <v>192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5" t="s">
        <v>206</v>
      </c>
      <c r="C11" s="75"/>
      <c r="D11" s="76"/>
      <c r="E11" s="75"/>
      <c r="F11" s="76"/>
      <c r="G11" s="76"/>
      <c r="H11" s="78"/>
      <c r="I11" s="100"/>
      <c r="J11" s="78"/>
      <c r="K11" s="78">
        <v>135.51327263799999</v>
      </c>
      <c r="L11" s="79"/>
      <c r="M11" s="79">
        <f>IFERROR(K11/$K$11,0)</f>
        <v>1</v>
      </c>
      <c r="N11" s="79">
        <f>K11/'סכום נכסי הקרן'!$C$42</f>
        <v>0.19205742242100579</v>
      </c>
    </row>
    <row r="12" spans="2:14">
      <c r="B12" s="80" t="s">
        <v>183</v>
      </c>
      <c r="C12" s="81"/>
      <c r="D12" s="82"/>
      <c r="E12" s="81"/>
      <c r="F12" s="82"/>
      <c r="G12" s="82"/>
      <c r="H12" s="84"/>
      <c r="I12" s="102"/>
      <c r="J12" s="84"/>
      <c r="K12" s="84">
        <v>58.268613376000005</v>
      </c>
      <c r="L12" s="85"/>
      <c r="M12" s="85">
        <f t="shared" ref="M12:M75" si="0">IFERROR(K12/$K$11,0)</f>
        <v>0.42998454868442604</v>
      </c>
      <c r="N12" s="85">
        <f>K12/'סכום נכסי הקרן'!$C$42</f>
        <v>8.2581724101190329E-2</v>
      </c>
    </row>
    <row r="13" spans="2:14">
      <c r="B13" s="86" t="s">
        <v>207</v>
      </c>
      <c r="C13" s="81"/>
      <c r="D13" s="82"/>
      <c r="E13" s="81"/>
      <c r="F13" s="82"/>
      <c r="G13" s="82"/>
      <c r="H13" s="84"/>
      <c r="I13" s="102"/>
      <c r="J13" s="84"/>
      <c r="K13" s="84">
        <v>13.202395826</v>
      </c>
      <c r="L13" s="85"/>
      <c r="M13" s="85">
        <f t="shared" si="0"/>
        <v>9.7425112455721524E-2</v>
      </c>
      <c r="N13" s="85">
        <f>K13/'סכום נכסי הקרן'!$C$42</f>
        <v>1.87112159773225E-2</v>
      </c>
    </row>
    <row r="14" spans="2:14">
      <c r="B14" s="87" t="s">
        <v>1552</v>
      </c>
      <c r="C14" s="89" t="s">
        <v>1553</v>
      </c>
      <c r="D14" s="90" t="s">
        <v>108</v>
      </c>
      <c r="E14" s="89" t="s">
        <v>1554</v>
      </c>
      <c r="F14" s="90" t="s">
        <v>1555</v>
      </c>
      <c r="G14" s="90" t="s">
        <v>121</v>
      </c>
      <c r="H14" s="92">
        <v>106.022448</v>
      </c>
      <c r="I14" s="104">
        <v>1753</v>
      </c>
      <c r="J14" s="92"/>
      <c r="K14" s="92">
        <v>1.8585735130000003</v>
      </c>
      <c r="L14" s="93">
        <v>1.0889713414874266E-6</v>
      </c>
      <c r="M14" s="93">
        <f t="shared" si="0"/>
        <v>1.3715066257493864E-2</v>
      </c>
      <c r="N14" s="93">
        <f>K14/'סכום נכסי הקרן'!$C$42</f>
        <v>2.6340802737475819E-3</v>
      </c>
    </row>
    <row r="15" spans="2:14">
      <c r="B15" s="87" t="s">
        <v>1556</v>
      </c>
      <c r="C15" s="89" t="s">
        <v>1557</v>
      </c>
      <c r="D15" s="90" t="s">
        <v>108</v>
      </c>
      <c r="E15" s="89" t="s">
        <v>1554</v>
      </c>
      <c r="F15" s="90" t="s">
        <v>1555</v>
      </c>
      <c r="G15" s="90" t="s">
        <v>121</v>
      </c>
      <c r="H15" s="92">
        <v>54.253893000000005</v>
      </c>
      <c r="I15" s="104">
        <v>3159</v>
      </c>
      <c r="J15" s="92"/>
      <c r="K15" s="92">
        <v>1.7138804770000002</v>
      </c>
      <c r="L15" s="93">
        <v>8.0033200847692142E-7</v>
      </c>
      <c r="M15" s="93">
        <f t="shared" si="0"/>
        <v>1.2647325561816606E-2</v>
      </c>
      <c r="N15" s="93">
        <f>K15/'סכום נכסי הקרן'!$C$42</f>
        <v>2.4290127479217965E-3</v>
      </c>
    </row>
    <row r="16" spans="2:14">
      <c r="B16" s="87" t="s">
        <v>1558</v>
      </c>
      <c r="C16" s="89" t="s">
        <v>1559</v>
      </c>
      <c r="D16" s="90" t="s">
        <v>108</v>
      </c>
      <c r="E16" s="89" t="s">
        <v>1560</v>
      </c>
      <c r="F16" s="90" t="s">
        <v>1555</v>
      </c>
      <c r="G16" s="90" t="s">
        <v>121</v>
      </c>
      <c r="H16" s="92">
        <v>24.730907000000002</v>
      </c>
      <c r="I16" s="104">
        <v>3114</v>
      </c>
      <c r="J16" s="92"/>
      <c r="K16" s="92">
        <v>0.7701204570000002</v>
      </c>
      <c r="L16" s="93">
        <v>2.8988865483879158E-7</v>
      </c>
      <c r="M16" s="93">
        <f t="shared" si="0"/>
        <v>5.6829891420100403E-3</v>
      </c>
      <c r="N16" s="93">
        <f>K16/'סכום נכסי הקרן'!$C$42</f>
        <v>1.0914602462610114E-3</v>
      </c>
    </row>
    <row r="17" spans="2:14">
      <c r="B17" s="87" t="s">
        <v>1561</v>
      </c>
      <c r="C17" s="89" t="s">
        <v>1562</v>
      </c>
      <c r="D17" s="90" t="s">
        <v>108</v>
      </c>
      <c r="E17" s="89" t="s">
        <v>1563</v>
      </c>
      <c r="F17" s="90" t="s">
        <v>1555</v>
      </c>
      <c r="G17" s="90" t="s">
        <v>121</v>
      </c>
      <c r="H17" s="92">
        <v>2.6583510000000006</v>
      </c>
      <c r="I17" s="104">
        <v>17260</v>
      </c>
      <c r="J17" s="92"/>
      <c r="K17" s="92">
        <v>0.45883134800000003</v>
      </c>
      <c r="L17" s="93">
        <v>3.6110097620226815E-7</v>
      </c>
      <c r="M17" s="93">
        <f t="shared" si="0"/>
        <v>3.3858775533057027E-3</v>
      </c>
      <c r="N17" s="93">
        <f>K17/'סכום נכסי הקרן'!$C$42</f>
        <v>6.5028291552103482E-4</v>
      </c>
    </row>
    <row r="18" spans="2:14">
      <c r="B18" s="87" t="s">
        <v>1564</v>
      </c>
      <c r="C18" s="89" t="s">
        <v>1565</v>
      </c>
      <c r="D18" s="90" t="s">
        <v>108</v>
      </c>
      <c r="E18" s="89" t="s">
        <v>1563</v>
      </c>
      <c r="F18" s="90" t="s">
        <v>1555</v>
      </c>
      <c r="G18" s="90" t="s">
        <v>121</v>
      </c>
      <c r="H18" s="92">
        <v>3.5842050000000008</v>
      </c>
      <c r="I18" s="104">
        <v>30560</v>
      </c>
      <c r="J18" s="92"/>
      <c r="K18" s="92">
        <v>1.0953329500000002</v>
      </c>
      <c r="L18" s="93">
        <v>4.7005782272332051E-7</v>
      </c>
      <c r="M18" s="93">
        <f t="shared" si="0"/>
        <v>8.0828462679518528E-3</v>
      </c>
      <c r="N18" s="93">
        <f>K18/'סכום נכסי הקרן'!$C$42</f>
        <v>1.552370620048079E-3</v>
      </c>
    </row>
    <row r="19" spans="2:14">
      <c r="B19" s="87" t="s">
        <v>1566</v>
      </c>
      <c r="C19" s="89" t="s">
        <v>1567</v>
      </c>
      <c r="D19" s="90" t="s">
        <v>108</v>
      </c>
      <c r="E19" s="89" t="s">
        <v>1563</v>
      </c>
      <c r="F19" s="90" t="s">
        <v>1555</v>
      </c>
      <c r="G19" s="90" t="s">
        <v>121</v>
      </c>
      <c r="H19" s="92">
        <v>10.673250000000001</v>
      </c>
      <c r="I19" s="104">
        <v>17510</v>
      </c>
      <c r="J19" s="92"/>
      <c r="K19" s="92">
        <v>1.868886075</v>
      </c>
      <c r="L19" s="93">
        <v>3.4844752032492192E-7</v>
      </c>
      <c r="M19" s="93">
        <f t="shared" si="0"/>
        <v>1.3791166271900187E-2</v>
      </c>
      <c r="N19" s="93">
        <f>K19/'סכום נכסי הקרן'!$C$42</f>
        <v>2.6486958463606616E-3</v>
      </c>
    </row>
    <row r="20" spans="2:14">
      <c r="B20" s="87" t="s">
        <v>1568</v>
      </c>
      <c r="C20" s="89" t="s">
        <v>1569</v>
      </c>
      <c r="D20" s="90" t="s">
        <v>108</v>
      </c>
      <c r="E20" s="89" t="s">
        <v>1570</v>
      </c>
      <c r="F20" s="90" t="s">
        <v>1555</v>
      </c>
      <c r="G20" s="90" t="s">
        <v>121</v>
      </c>
      <c r="H20" s="92">
        <v>103.65860400000001</v>
      </c>
      <c r="I20" s="104">
        <v>1757</v>
      </c>
      <c r="J20" s="92"/>
      <c r="K20" s="92">
        <v>1.8212816720000002</v>
      </c>
      <c r="L20" s="93">
        <v>5.7085438937949389E-7</v>
      </c>
      <c r="M20" s="93">
        <f t="shared" si="0"/>
        <v>1.343987667440691E-2</v>
      </c>
      <c r="N20" s="93">
        <f>K20/'סכום נכסי הקרן'!$C$42</f>
        <v>2.5812280717427902E-3</v>
      </c>
    </row>
    <row r="21" spans="2:14">
      <c r="B21" s="87" t="s">
        <v>1571</v>
      </c>
      <c r="C21" s="89" t="s">
        <v>1572</v>
      </c>
      <c r="D21" s="90" t="s">
        <v>108</v>
      </c>
      <c r="E21" s="89" t="s">
        <v>1570</v>
      </c>
      <c r="F21" s="90" t="s">
        <v>1555</v>
      </c>
      <c r="G21" s="90" t="s">
        <v>121</v>
      </c>
      <c r="H21" s="92">
        <v>24.769437000000003</v>
      </c>
      <c r="I21" s="104">
        <v>1732</v>
      </c>
      <c r="J21" s="92"/>
      <c r="K21" s="92">
        <v>0.42900665000000004</v>
      </c>
      <c r="L21" s="93">
        <v>2.9306744038545033E-7</v>
      </c>
      <c r="M21" s="93">
        <f t="shared" si="0"/>
        <v>3.1657906391650381E-3</v>
      </c>
      <c r="N21" s="93">
        <f>K21/'סכום נכסי הקרן'!$C$42</f>
        <v>6.0801359008258557E-4</v>
      </c>
    </row>
    <row r="22" spans="2:14">
      <c r="B22" s="87" t="s">
        <v>1573</v>
      </c>
      <c r="C22" s="89" t="s">
        <v>1574</v>
      </c>
      <c r="D22" s="90" t="s">
        <v>108</v>
      </c>
      <c r="E22" s="89" t="s">
        <v>1570</v>
      </c>
      <c r="F22" s="90" t="s">
        <v>1555</v>
      </c>
      <c r="G22" s="90" t="s">
        <v>121</v>
      </c>
      <c r="H22" s="92">
        <v>102.78976400000002</v>
      </c>
      <c r="I22" s="104">
        <v>3100</v>
      </c>
      <c r="J22" s="92"/>
      <c r="K22" s="92">
        <v>3.1864826840000005</v>
      </c>
      <c r="L22" s="93">
        <v>6.9697634504046775E-7</v>
      </c>
      <c r="M22" s="93">
        <f t="shared" si="0"/>
        <v>2.3514174087671338E-2</v>
      </c>
      <c r="N22" s="93">
        <f>K22/'סכום נכסי הקרן'!$C$42</f>
        <v>4.5160716656369622E-3</v>
      </c>
    </row>
    <row r="23" spans="2:14">
      <c r="B23" s="94"/>
      <c r="C23" s="89"/>
      <c r="D23" s="89"/>
      <c r="E23" s="89"/>
      <c r="F23" s="89"/>
      <c r="G23" s="89"/>
      <c r="H23" s="92"/>
      <c r="I23" s="104"/>
      <c r="J23" s="89"/>
      <c r="K23" s="89"/>
      <c r="L23" s="89"/>
      <c r="M23" s="93"/>
      <c r="N23" s="89"/>
    </row>
    <row r="24" spans="2:14">
      <c r="B24" s="86" t="s">
        <v>208</v>
      </c>
      <c r="C24" s="81"/>
      <c r="D24" s="82"/>
      <c r="E24" s="81"/>
      <c r="F24" s="82"/>
      <c r="G24" s="82"/>
      <c r="H24" s="84"/>
      <c r="I24" s="102"/>
      <c r="J24" s="84"/>
      <c r="K24" s="84">
        <v>45.066217550000005</v>
      </c>
      <c r="L24" s="85"/>
      <c r="M24" s="85">
        <f t="shared" si="0"/>
        <v>0.33255943622870449</v>
      </c>
      <c r="N24" s="85">
        <f>K24/'סכום נכסי הקרן'!$C$42</f>
        <v>6.3870508123867839E-2</v>
      </c>
    </row>
    <row r="25" spans="2:14">
      <c r="B25" s="87" t="s">
        <v>1575</v>
      </c>
      <c r="C25" s="89" t="s">
        <v>1576</v>
      </c>
      <c r="D25" s="90" t="s">
        <v>108</v>
      </c>
      <c r="E25" s="89" t="s">
        <v>1554</v>
      </c>
      <c r="F25" s="90" t="s">
        <v>1577</v>
      </c>
      <c r="G25" s="90" t="s">
        <v>121</v>
      </c>
      <c r="H25" s="92">
        <v>200.00000000000003</v>
      </c>
      <c r="I25" s="104">
        <v>369.35</v>
      </c>
      <c r="J25" s="92"/>
      <c r="K25" s="92">
        <v>0.73870000000000013</v>
      </c>
      <c r="L25" s="93">
        <v>2.2835780050151028E-6</v>
      </c>
      <c r="M25" s="93">
        <f t="shared" si="0"/>
        <v>5.4511265621435328E-3</v>
      </c>
      <c r="N25" s="93">
        <f>K25/'סכום נכסי הקרן'!$C$42</f>
        <v>1.0469293168159654E-3</v>
      </c>
    </row>
    <row r="26" spans="2:14">
      <c r="B26" s="87" t="s">
        <v>1578</v>
      </c>
      <c r="C26" s="89" t="s">
        <v>1579</v>
      </c>
      <c r="D26" s="90" t="s">
        <v>108</v>
      </c>
      <c r="E26" s="89" t="s">
        <v>1554</v>
      </c>
      <c r="F26" s="90" t="s">
        <v>1577</v>
      </c>
      <c r="G26" s="90" t="s">
        <v>121</v>
      </c>
      <c r="H26" s="92">
        <v>178.92000000000004</v>
      </c>
      <c r="I26" s="104">
        <v>359.86</v>
      </c>
      <c r="J26" s="92"/>
      <c r="K26" s="92">
        <v>0.6438655120000002</v>
      </c>
      <c r="L26" s="93">
        <v>2.6700294034525759E-6</v>
      </c>
      <c r="M26" s="93">
        <f t="shared" si="0"/>
        <v>4.75130959105367E-3</v>
      </c>
      <c r="N26" s="93">
        <f>K26/'סכום נכסי הקרן'!$C$42</f>
        <v>9.1252427318197092E-4</v>
      </c>
    </row>
    <row r="27" spans="2:14">
      <c r="B27" s="87" t="s">
        <v>1580</v>
      </c>
      <c r="C27" s="89" t="s">
        <v>1581</v>
      </c>
      <c r="D27" s="90" t="s">
        <v>108</v>
      </c>
      <c r="E27" s="89" t="s">
        <v>1554</v>
      </c>
      <c r="F27" s="90" t="s">
        <v>1577</v>
      </c>
      <c r="G27" s="90" t="s">
        <v>121</v>
      </c>
      <c r="H27" s="92">
        <v>5980.0000000000009</v>
      </c>
      <c r="I27" s="104">
        <v>333.88</v>
      </c>
      <c r="J27" s="92"/>
      <c r="K27" s="92">
        <v>19.966020000000004</v>
      </c>
      <c r="L27" s="93">
        <v>1.5910181015290909E-4</v>
      </c>
      <c r="M27" s="93">
        <f t="shared" si="0"/>
        <v>0.14733626907037906</v>
      </c>
      <c r="N27" s="93">
        <f>K27/'סכום נכסי הקרן'!$C$42</f>
        <v>2.8297024066784762E-2</v>
      </c>
    </row>
    <row r="28" spans="2:14">
      <c r="B28" s="87" t="s">
        <v>1582</v>
      </c>
      <c r="C28" s="89" t="s">
        <v>1583</v>
      </c>
      <c r="D28" s="90" t="s">
        <v>108</v>
      </c>
      <c r="E28" s="89" t="s">
        <v>1554</v>
      </c>
      <c r="F28" s="90" t="s">
        <v>1577</v>
      </c>
      <c r="G28" s="90" t="s">
        <v>121</v>
      </c>
      <c r="H28" s="92">
        <v>0.25422900000000004</v>
      </c>
      <c r="I28" s="104">
        <v>345.2</v>
      </c>
      <c r="J28" s="92"/>
      <c r="K28" s="92">
        <v>8.7759700000000003E-4</v>
      </c>
      <c r="L28" s="93">
        <v>1.4995576956871655E-9</v>
      </c>
      <c r="M28" s="93">
        <f t="shared" si="0"/>
        <v>6.4760962739372911E-6</v>
      </c>
      <c r="N28" s="93">
        <f>K28/'סכום נכסי הקרן'!$C$42</f>
        <v>1.2437823577226759E-6</v>
      </c>
    </row>
    <row r="29" spans="2:14">
      <c r="B29" s="87" t="s">
        <v>1584</v>
      </c>
      <c r="C29" s="89" t="s">
        <v>1585</v>
      </c>
      <c r="D29" s="90" t="s">
        <v>108</v>
      </c>
      <c r="E29" s="89" t="s">
        <v>1560</v>
      </c>
      <c r="F29" s="90" t="s">
        <v>1577</v>
      </c>
      <c r="G29" s="90" t="s">
        <v>121</v>
      </c>
      <c r="H29" s="92">
        <v>4481.0000000000009</v>
      </c>
      <c r="I29" s="104">
        <v>346.08</v>
      </c>
      <c r="J29" s="92"/>
      <c r="K29" s="92">
        <v>15.507840000000002</v>
      </c>
      <c r="L29" s="93">
        <v>1.4270020447783309E-5</v>
      </c>
      <c r="M29" s="93">
        <f t="shared" si="0"/>
        <v>0.114437794159296</v>
      </c>
      <c r="N29" s="93">
        <f>K29/'סכום נכסי הקרן'!$C$42</f>
        <v>2.197862777378002E-2</v>
      </c>
    </row>
    <row r="30" spans="2:14">
      <c r="B30" s="87" t="s">
        <v>1586</v>
      </c>
      <c r="C30" s="89" t="s">
        <v>1587</v>
      </c>
      <c r="D30" s="90" t="s">
        <v>108</v>
      </c>
      <c r="E30" s="89" t="s">
        <v>1563</v>
      </c>
      <c r="F30" s="90" t="s">
        <v>1577</v>
      </c>
      <c r="G30" s="90" t="s">
        <v>121</v>
      </c>
      <c r="H30" s="92">
        <v>162.19279600000002</v>
      </c>
      <c r="I30" s="104">
        <v>3608</v>
      </c>
      <c r="J30" s="92"/>
      <c r="K30" s="92">
        <v>5.8519160830000008</v>
      </c>
      <c r="L30" s="93">
        <v>2.5961726361814657E-5</v>
      </c>
      <c r="M30" s="93">
        <f t="shared" si="0"/>
        <v>4.3183342628233701E-2</v>
      </c>
      <c r="N30" s="93">
        <f>K30/'סכום נכסי הקרן'!$C$42</f>
        <v>8.2936814767017066E-3</v>
      </c>
    </row>
    <row r="31" spans="2:14">
      <c r="B31" s="87" t="s">
        <v>1588</v>
      </c>
      <c r="C31" s="89" t="s">
        <v>1589</v>
      </c>
      <c r="D31" s="90" t="s">
        <v>108</v>
      </c>
      <c r="E31" s="89" t="s">
        <v>1570</v>
      </c>
      <c r="F31" s="90" t="s">
        <v>1577</v>
      </c>
      <c r="G31" s="90" t="s">
        <v>121</v>
      </c>
      <c r="H31" s="92">
        <v>65.23660000000001</v>
      </c>
      <c r="I31" s="104">
        <v>3613</v>
      </c>
      <c r="J31" s="92"/>
      <c r="K31" s="92">
        <v>2.3569983580000002</v>
      </c>
      <c r="L31" s="93">
        <v>6.4587687503650833E-6</v>
      </c>
      <c r="M31" s="93">
        <f t="shared" si="0"/>
        <v>1.7393118121324613E-2</v>
      </c>
      <c r="N31" s="93">
        <f>K31/'סכום נכסי הקרן'!$C$42</f>
        <v>3.3404774342456912E-3</v>
      </c>
    </row>
    <row r="32" spans="2:14">
      <c r="B32" s="94"/>
      <c r="C32" s="89"/>
      <c r="D32" s="89"/>
      <c r="E32" s="89"/>
      <c r="F32" s="89"/>
      <c r="G32" s="89"/>
      <c r="H32" s="92"/>
      <c r="I32" s="104"/>
      <c r="J32" s="89"/>
      <c r="K32" s="89"/>
      <c r="L32" s="89"/>
      <c r="M32" s="93"/>
      <c r="N32" s="89"/>
    </row>
    <row r="33" spans="2:14">
      <c r="B33" s="80" t="s">
        <v>182</v>
      </c>
      <c r="C33" s="81"/>
      <c r="D33" s="82"/>
      <c r="E33" s="81"/>
      <c r="F33" s="82"/>
      <c r="G33" s="82"/>
      <c r="H33" s="84"/>
      <c r="I33" s="102"/>
      <c r="J33" s="84"/>
      <c r="K33" s="84">
        <v>77.244659262000027</v>
      </c>
      <c r="L33" s="85"/>
      <c r="M33" s="85">
        <f t="shared" si="0"/>
        <v>0.5700154513155743</v>
      </c>
      <c r="N33" s="85">
        <f>K33/'סכום נכסי הקרן'!$C$42</f>
        <v>0.1094756983198155</v>
      </c>
    </row>
    <row r="34" spans="2:14">
      <c r="B34" s="86" t="s">
        <v>209</v>
      </c>
      <c r="C34" s="81"/>
      <c r="D34" s="82"/>
      <c r="E34" s="81"/>
      <c r="F34" s="82"/>
      <c r="G34" s="82"/>
      <c r="H34" s="84"/>
      <c r="I34" s="102"/>
      <c r="J34" s="84"/>
      <c r="K34" s="84">
        <v>75.807583600000029</v>
      </c>
      <c r="L34" s="85"/>
      <c r="M34" s="85">
        <f t="shared" si="0"/>
        <v>0.55941076563405512</v>
      </c>
      <c r="N34" s="85">
        <f>K34/'סכום נכסי הקרן'!$C$42</f>
        <v>0.10743898972223799</v>
      </c>
    </row>
    <row r="35" spans="2:14">
      <c r="B35" s="87" t="s">
        <v>1590</v>
      </c>
      <c r="C35" s="89" t="s">
        <v>1591</v>
      </c>
      <c r="D35" s="90" t="s">
        <v>28</v>
      </c>
      <c r="E35" s="89"/>
      <c r="F35" s="90" t="s">
        <v>1555</v>
      </c>
      <c r="G35" s="90" t="s">
        <v>120</v>
      </c>
      <c r="H35" s="92">
        <v>21.281372000000005</v>
      </c>
      <c r="I35" s="104">
        <v>6351.4</v>
      </c>
      <c r="J35" s="92"/>
      <c r="K35" s="92">
        <v>5.0011610730000013</v>
      </c>
      <c r="L35" s="93">
        <v>4.8147054066493001E-7</v>
      </c>
      <c r="M35" s="93">
        <f t="shared" si="0"/>
        <v>3.6905322819261614E-2</v>
      </c>
      <c r="N35" s="93">
        <f>K35/'סכום נכסי הקרן'!$C$42</f>
        <v>7.0879411742825115E-3</v>
      </c>
    </row>
    <row r="36" spans="2:14">
      <c r="B36" s="87" t="s">
        <v>1592</v>
      </c>
      <c r="C36" s="89" t="s">
        <v>1593</v>
      </c>
      <c r="D36" s="90" t="s">
        <v>1398</v>
      </c>
      <c r="E36" s="89"/>
      <c r="F36" s="90" t="s">
        <v>1555</v>
      </c>
      <c r="G36" s="90" t="s">
        <v>120</v>
      </c>
      <c r="H36" s="92">
        <v>14.901870000000004</v>
      </c>
      <c r="I36" s="104">
        <v>6508</v>
      </c>
      <c r="J36" s="92"/>
      <c r="K36" s="92">
        <v>3.5883107360000008</v>
      </c>
      <c r="L36" s="93">
        <v>7.4120218851032109E-8</v>
      </c>
      <c r="M36" s="93">
        <f t="shared" si="0"/>
        <v>2.6479404313299596E-2</v>
      </c>
      <c r="N36" s="93">
        <f>K36/'סכום נכסי הקרן'!$C$42</f>
        <v>5.0855661396559827E-3</v>
      </c>
    </row>
    <row r="37" spans="2:14">
      <c r="B37" s="87" t="s">
        <v>1594</v>
      </c>
      <c r="C37" s="89" t="s">
        <v>1595</v>
      </c>
      <c r="D37" s="90" t="s">
        <v>1398</v>
      </c>
      <c r="E37" s="89"/>
      <c r="F37" s="90" t="s">
        <v>1555</v>
      </c>
      <c r="G37" s="90" t="s">
        <v>120</v>
      </c>
      <c r="H37" s="92">
        <v>0.9844210000000001</v>
      </c>
      <c r="I37" s="104">
        <v>16981</v>
      </c>
      <c r="J37" s="92"/>
      <c r="K37" s="92">
        <v>0.61850886400000016</v>
      </c>
      <c r="L37" s="93">
        <v>9.7031980798407544E-9</v>
      </c>
      <c r="M37" s="93">
        <f t="shared" si="0"/>
        <v>4.5641939860181701E-3</v>
      </c>
      <c r="N37" s="93">
        <f>K37/'סכום נכסי הקרן'!$C$42</f>
        <v>8.7658733238410577E-4</v>
      </c>
    </row>
    <row r="38" spans="2:14">
      <c r="B38" s="87" t="s">
        <v>1596</v>
      </c>
      <c r="C38" s="89" t="s">
        <v>1597</v>
      </c>
      <c r="D38" s="90" t="s">
        <v>1398</v>
      </c>
      <c r="E38" s="89"/>
      <c r="F38" s="90" t="s">
        <v>1555</v>
      </c>
      <c r="G38" s="90" t="s">
        <v>120</v>
      </c>
      <c r="H38" s="92">
        <v>5.2909490000000012</v>
      </c>
      <c r="I38" s="104">
        <v>7417</v>
      </c>
      <c r="J38" s="92"/>
      <c r="K38" s="92">
        <v>1.4519897920000002</v>
      </c>
      <c r="L38" s="93">
        <v>2.252696491131467E-8</v>
      </c>
      <c r="M38" s="93">
        <f t="shared" si="0"/>
        <v>1.0714742281213567E-2</v>
      </c>
      <c r="N38" s="93">
        <f>K38/'סכום נכסי הקרן'!$C$42</f>
        <v>2.0578457844352455E-3</v>
      </c>
    </row>
    <row r="39" spans="2:14">
      <c r="B39" s="87" t="s">
        <v>1598</v>
      </c>
      <c r="C39" s="89" t="s">
        <v>1599</v>
      </c>
      <c r="D39" s="90" t="s">
        <v>1398</v>
      </c>
      <c r="E39" s="89"/>
      <c r="F39" s="90" t="s">
        <v>1555</v>
      </c>
      <c r="G39" s="90" t="s">
        <v>120</v>
      </c>
      <c r="H39" s="92">
        <v>1.6453830000000003</v>
      </c>
      <c r="I39" s="104">
        <v>8117</v>
      </c>
      <c r="J39" s="92"/>
      <c r="K39" s="92">
        <v>0.49415611200000009</v>
      </c>
      <c r="L39" s="93">
        <v>3.9813349103331405E-9</v>
      </c>
      <c r="M39" s="93">
        <f t="shared" si="0"/>
        <v>3.6465513848230329E-3</v>
      </c>
      <c r="N39" s="93">
        <f>K39/'סכום נכסי הקרן'!$C$42</f>
        <v>7.0034725969486081E-4</v>
      </c>
    </row>
    <row r="40" spans="2:14">
      <c r="B40" s="87" t="s">
        <v>1600</v>
      </c>
      <c r="C40" s="89" t="s">
        <v>1601</v>
      </c>
      <c r="D40" s="90" t="s">
        <v>1398</v>
      </c>
      <c r="E40" s="89"/>
      <c r="F40" s="90" t="s">
        <v>1555</v>
      </c>
      <c r="G40" s="90" t="s">
        <v>120</v>
      </c>
      <c r="H40" s="92">
        <v>14.059354000000003</v>
      </c>
      <c r="I40" s="104">
        <v>3371</v>
      </c>
      <c r="J40" s="92"/>
      <c r="K40" s="92">
        <v>1.7535810220000003</v>
      </c>
      <c r="L40" s="93">
        <v>1.4579923959340732E-8</v>
      </c>
      <c r="M40" s="93">
        <f t="shared" si="0"/>
        <v>1.2940289817104376E-2</v>
      </c>
      <c r="N40" s="93">
        <f>K40/'סכום נכסי הקרן'!$C$42</f>
        <v>2.4852787076538548E-3</v>
      </c>
    </row>
    <row r="41" spans="2:14">
      <c r="B41" s="87" t="s">
        <v>1602</v>
      </c>
      <c r="C41" s="89" t="s">
        <v>1603</v>
      </c>
      <c r="D41" s="90" t="s">
        <v>1382</v>
      </c>
      <c r="E41" s="89"/>
      <c r="F41" s="90" t="s">
        <v>1555</v>
      </c>
      <c r="G41" s="90" t="s">
        <v>120</v>
      </c>
      <c r="H41" s="92">
        <v>5.5142640000000007</v>
      </c>
      <c r="I41" s="104">
        <v>2426</v>
      </c>
      <c r="J41" s="92"/>
      <c r="K41" s="92">
        <v>0.49497136500000011</v>
      </c>
      <c r="L41" s="93">
        <v>1.8604129554655873E-7</v>
      </c>
      <c r="M41" s="93">
        <f t="shared" si="0"/>
        <v>3.6525674228400458E-3</v>
      </c>
      <c r="N41" s="93">
        <f>K41/'סכום נכסי הקרן'!$C$42</f>
        <v>7.015026844495951E-4</v>
      </c>
    </row>
    <row r="42" spans="2:14">
      <c r="B42" s="87" t="s">
        <v>1604</v>
      </c>
      <c r="C42" s="89" t="s">
        <v>1605</v>
      </c>
      <c r="D42" s="90" t="s">
        <v>28</v>
      </c>
      <c r="E42" s="89"/>
      <c r="F42" s="90" t="s">
        <v>1555</v>
      </c>
      <c r="G42" s="90" t="s">
        <v>128</v>
      </c>
      <c r="H42" s="92">
        <v>19.735985000000003</v>
      </c>
      <c r="I42" s="104">
        <v>5040</v>
      </c>
      <c r="J42" s="92"/>
      <c r="K42" s="92">
        <v>2.7749963800000006</v>
      </c>
      <c r="L42" s="93">
        <v>2.8708105749128384E-7</v>
      </c>
      <c r="M42" s="93">
        <f t="shared" si="0"/>
        <v>2.0477672230770474E-2</v>
      </c>
      <c r="N42" s="93">
        <f>K42/'סכום נכסי הקרן'!$C$42</f>
        <v>3.9328889458239849E-3</v>
      </c>
    </row>
    <row r="43" spans="2:14">
      <c r="B43" s="87" t="s">
        <v>1606</v>
      </c>
      <c r="C43" s="89" t="s">
        <v>1607</v>
      </c>
      <c r="D43" s="90" t="s">
        <v>109</v>
      </c>
      <c r="E43" s="89"/>
      <c r="F43" s="90" t="s">
        <v>1555</v>
      </c>
      <c r="G43" s="90" t="s">
        <v>120</v>
      </c>
      <c r="H43" s="92">
        <v>29.228189000000011</v>
      </c>
      <c r="I43" s="104">
        <v>1003</v>
      </c>
      <c r="J43" s="92"/>
      <c r="K43" s="92">
        <v>1.0846872730000003</v>
      </c>
      <c r="L43" s="93">
        <v>1.2802661538206275E-7</v>
      </c>
      <c r="M43" s="93">
        <f t="shared" si="0"/>
        <v>8.0042880810468862E-3</v>
      </c>
      <c r="N43" s="93">
        <f>K43/'סכום נכסי הקרן'!$C$42</f>
        <v>1.5372829371610435E-3</v>
      </c>
    </row>
    <row r="44" spans="2:14">
      <c r="B44" s="87" t="s">
        <v>1608</v>
      </c>
      <c r="C44" s="89" t="s">
        <v>1609</v>
      </c>
      <c r="D44" s="90" t="s">
        <v>109</v>
      </c>
      <c r="E44" s="89"/>
      <c r="F44" s="90" t="s">
        <v>1555</v>
      </c>
      <c r="G44" s="90" t="s">
        <v>120</v>
      </c>
      <c r="H44" s="92">
        <v>33.19812000000001</v>
      </c>
      <c r="I44" s="104">
        <v>446</v>
      </c>
      <c r="J44" s="92"/>
      <c r="K44" s="92">
        <v>0.5478353760000001</v>
      </c>
      <c r="L44" s="93">
        <v>5.5576039871357103E-8</v>
      </c>
      <c r="M44" s="93">
        <f t="shared" si="0"/>
        <v>4.0426695137342492E-3</v>
      </c>
      <c r="N44" s="93">
        <f>K44/'סכום נכסי הקרן'!$C$42</f>
        <v>7.7642468650778059E-4</v>
      </c>
    </row>
    <row r="45" spans="2:14">
      <c r="B45" s="87" t="s">
        <v>1610</v>
      </c>
      <c r="C45" s="89" t="s">
        <v>1611</v>
      </c>
      <c r="D45" s="90" t="s">
        <v>1398</v>
      </c>
      <c r="E45" s="89"/>
      <c r="F45" s="90" t="s">
        <v>1555</v>
      </c>
      <c r="G45" s="90" t="s">
        <v>120</v>
      </c>
      <c r="H45" s="92">
        <v>7.8181260000000021</v>
      </c>
      <c r="I45" s="104">
        <v>10732</v>
      </c>
      <c r="J45" s="92"/>
      <c r="K45" s="92">
        <v>3.1044527450000006</v>
      </c>
      <c r="L45" s="93">
        <v>5.645834657269131E-8</v>
      </c>
      <c r="M45" s="93">
        <f t="shared" si="0"/>
        <v>2.2908846377675516E-2</v>
      </c>
      <c r="N45" s="93">
        <f>K45/'סכום נכסי הקרן'!$C$42</f>
        <v>4.3998139859351545E-3</v>
      </c>
    </row>
    <row r="46" spans="2:14">
      <c r="B46" s="87" t="s">
        <v>1612</v>
      </c>
      <c r="C46" s="89" t="s">
        <v>1613</v>
      </c>
      <c r="D46" s="90" t="s">
        <v>28</v>
      </c>
      <c r="E46" s="89"/>
      <c r="F46" s="90" t="s">
        <v>1555</v>
      </c>
      <c r="G46" s="90" t="s">
        <v>120</v>
      </c>
      <c r="H46" s="92">
        <v>4.1419490000000021</v>
      </c>
      <c r="I46" s="104">
        <v>4648</v>
      </c>
      <c r="J46" s="92"/>
      <c r="K46" s="92">
        <v>0.71231599300000026</v>
      </c>
      <c r="L46" s="93">
        <v>4.4194370558034975E-7</v>
      </c>
      <c r="M46" s="93">
        <f t="shared" si="0"/>
        <v>5.2564297144740051E-3</v>
      </c>
      <c r="N46" s="93">
        <f>K46/'סכום נכסי הקרן'!$C$42</f>
        <v>1.0095363420990608E-3</v>
      </c>
    </row>
    <row r="47" spans="2:14">
      <c r="B47" s="87" t="s">
        <v>1614</v>
      </c>
      <c r="C47" s="89" t="s">
        <v>1615</v>
      </c>
      <c r="D47" s="90" t="s">
        <v>1398</v>
      </c>
      <c r="E47" s="89"/>
      <c r="F47" s="90" t="s">
        <v>1555</v>
      </c>
      <c r="G47" s="90" t="s">
        <v>120</v>
      </c>
      <c r="H47" s="92">
        <v>11.703744000000002</v>
      </c>
      <c r="I47" s="104">
        <v>6014.5</v>
      </c>
      <c r="J47" s="92"/>
      <c r="K47" s="92">
        <v>2.6045102270000005</v>
      </c>
      <c r="L47" s="93">
        <v>3.4802065760690961E-7</v>
      </c>
      <c r="M47" s="93">
        <f t="shared" si="0"/>
        <v>1.9219595072118834E-2</v>
      </c>
      <c r="N47" s="93">
        <f>K47/'סכום נכסי הקרן'!$C$42</f>
        <v>3.6912658895266078E-3</v>
      </c>
    </row>
    <row r="48" spans="2:14">
      <c r="B48" s="87" t="s">
        <v>1616</v>
      </c>
      <c r="C48" s="89" t="s">
        <v>1617</v>
      </c>
      <c r="D48" s="90" t="s">
        <v>109</v>
      </c>
      <c r="E48" s="89"/>
      <c r="F48" s="90" t="s">
        <v>1555</v>
      </c>
      <c r="G48" s="90" t="s">
        <v>120</v>
      </c>
      <c r="H48" s="92">
        <v>160.16326700000002</v>
      </c>
      <c r="I48" s="104">
        <v>792</v>
      </c>
      <c r="J48" s="92"/>
      <c r="K48" s="92">
        <v>4.6934243790000005</v>
      </c>
      <c r="L48" s="93">
        <v>1.8635951981641973E-7</v>
      </c>
      <c r="M48" s="93">
        <f t="shared" si="0"/>
        <v>3.4634425747636269E-2</v>
      </c>
      <c r="N48" s="93">
        <f>K48/'סכום נכסי הקרן'!$C$42</f>
        <v>6.6517985361227378E-3</v>
      </c>
    </row>
    <row r="49" spans="2:14">
      <c r="B49" s="87" t="s">
        <v>1618</v>
      </c>
      <c r="C49" s="89" t="s">
        <v>1619</v>
      </c>
      <c r="D49" s="90" t="s">
        <v>1620</v>
      </c>
      <c r="E49" s="89"/>
      <c r="F49" s="90" t="s">
        <v>1555</v>
      </c>
      <c r="G49" s="90" t="s">
        <v>125</v>
      </c>
      <c r="H49" s="92">
        <v>38.866361000000005</v>
      </c>
      <c r="I49" s="104">
        <v>1929</v>
      </c>
      <c r="J49" s="92"/>
      <c r="K49" s="92">
        <v>0.35401600600000005</v>
      </c>
      <c r="L49" s="93">
        <v>1.5152654244066948E-7</v>
      </c>
      <c r="M49" s="93">
        <f t="shared" si="0"/>
        <v>2.612408357561343E-3</v>
      </c>
      <c r="N49" s="93">
        <f>K49/'סכום נכסי הקרן'!$C$42</f>
        <v>5.0173241546432479E-4</v>
      </c>
    </row>
    <row r="50" spans="2:14">
      <c r="B50" s="87" t="s">
        <v>1621</v>
      </c>
      <c r="C50" s="89" t="s">
        <v>1622</v>
      </c>
      <c r="D50" s="90" t="s">
        <v>28</v>
      </c>
      <c r="E50" s="89"/>
      <c r="F50" s="90" t="s">
        <v>1555</v>
      </c>
      <c r="G50" s="90" t="s">
        <v>122</v>
      </c>
      <c r="H50" s="92">
        <v>56.735147000000026</v>
      </c>
      <c r="I50" s="104">
        <v>2899</v>
      </c>
      <c r="J50" s="92"/>
      <c r="K50" s="92">
        <v>6.6094354770000008</v>
      </c>
      <c r="L50" s="93">
        <v>2.3388190159958658E-7</v>
      </c>
      <c r="M50" s="93">
        <f t="shared" si="0"/>
        <v>4.877334410376135E-2</v>
      </c>
      <c r="N50" s="93">
        <f>K50/'סכום נכסי הקרן'!$C$42</f>
        <v>9.3672827514211642E-3</v>
      </c>
    </row>
    <row r="51" spans="2:14">
      <c r="B51" s="87" t="s">
        <v>1623</v>
      </c>
      <c r="C51" s="89" t="s">
        <v>1624</v>
      </c>
      <c r="D51" s="90" t="s">
        <v>28</v>
      </c>
      <c r="E51" s="89"/>
      <c r="F51" s="90" t="s">
        <v>1555</v>
      </c>
      <c r="G51" s="90" t="s">
        <v>120</v>
      </c>
      <c r="H51" s="92">
        <v>5.3510240000000007</v>
      </c>
      <c r="I51" s="104">
        <v>3805</v>
      </c>
      <c r="J51" s="92"/>
      <c r="K51" s="92">
        <v>0.75334395300000012</v>
      </c>
      <c r="L51" s="93">
        <v>8.5370516911295479E-8</v>
      </c>
      <c r="M51" s="93">
        <f t="shared" si="0"/>
        <v>5.5591894309307008E-3</v>
      </c>
      <c r="N51" s="93">
        <f>K51/'סכום נכסי הקרן'!$C$42</f>
        <v>1.0676835928546484E-3</v>
      </c>
    </row>
    <row r="52" spans="2:14">
      <c r="B52" s="87" t="s">
        <v>1625</v>
      </c>
      <c r="C52" s="89" t="s">
        <v>1626</v>
      </c>
      <c r="D52" s="90" t="s">
        <v>109</v>
      </c>
      <c r="E52" s="89"/>
      <c r="F52" s="90" t="s">
        <v>1555</v>
      </c>
      <c r="G52" s="90" t="s">
        <v>120</v>
      </c>
      <c r="H52" s="92">
        <v>51.001581000000009</v>
      </c>
      <c r="I52" s="104">
        <v>483.55</v>
      </c>
      <c r="J52" s="92"/>
      <c r="K52" s="92">
        <v>0.91248713200000009</v>
      </c>
      <c r="L52" s="93">
        <v>4.7199952838528747E-7</v>
      </c>
      <c r="M52" s="93">
        <f t="shared" si="0"/>
        <v>6.7335628033834728E-3</v>
      </c>
      <c r="N52" s="93">
        <f>K52/'סכום נכסי הקרן'!$C$42</f>
        <v>1.2932307157277915E-3</v>
      </c>
    </row>
    <row r="53" spans="2:14">
      <c r="B53" s="87" t="s">
        <v>1627</v>
      </c>
      <c r="C53" s="89" t="s">
        <v>1628</v>
      </c>
      <c r="D53" s="90" t="s">
        <v>109</v>
      </c>
      <c r="E53" s="89"/>
      <c r="F53" s="90" t="s">
        <v>1555</v>
      </c>
      <c r="G53" s="90" t="s">
        <v>120</v>
      </c>
      <c r="H53" s="92">
        <v>5.9581540000000004</v>
      </c>
      <c r="I53" s="104">
        <v>3885.75</v>
      </c>
      <c r="J53" s="92"/>
      <c r="K53" s="92">
        <v>0.85662047000000019</v>
      </c>
      <c r="L53" s="93">
        <v>5.9389629538900594E-8</v>
      </c>
      <c r="M53" s="93">
        <f t="shared" si="0"/>
        <v>6.321303096917392E-3</v>
      </c>
      <c r="N53" s="93">
        <f>K53/'סכום נכסי הקרן'!$C$42</f>
        <v>1.2140531791358755E-3</v>
      </c>
    </row>
    <row r="54" spans="2:14">
      <c r="B54" s="87" t="s">
        <v>1629</v>
      </c>
      <c r="C54" s="89" t="s">
        <v>1630</v>
      </c>
      <c r="D54" s="90" t="s">
        <v>28</v>
      </c>
      <c r="E54" s="89"/>
      <c r="F54" s="90" t="s">
        <v>1555</v>
      </c>
      <c r="G54" s="90" t="s">
        <v>122</v>
      </c>
      <c r="H54" s="92">
        <v>45.327000000000005</v>
      </c>
      <c r="I54" s="104">
        <v>658.2</v>
      </c>
      <c r="J54" s="92"/>
      <c r="K54" s="92">
        <v>1.1988885890000003</v>
      </c>
      <c r="L54" s="93">
        <v>2.1477114096767073E-7</v>
      </c>
      <c r="M54" s="93">
        <f t="shared" si="0"/>
        <v>8.84701967314022E-3</v>
      </c>
      <c r="N54" s="93">
        <f>K54/'סכום נכסי הקרן'!$C$42</f>
        <v>1.6991357945312399E-3</v>
      </c>
    </row>
    <row r="55" spans="2:14">
      <c r="B55" s="87" t="s">
        <v>1631</v>
      </c>
      <c r="C55" s="89" t="s">
        <v>1632</v>
      </c>
      <c r="D55" s="90" t="s">
        <v>109</v>
      </c>
      <c r="E55" s="89"/>
      <c r="F55" s="90" t="s">
        <v>1555</v>
      </c>
      <c r="G55" s="90" t="s">
        <v>120</v>
      </c>
      <c r="H55" s="92">
        <v>73.257819000000012</v>
      </c>
      <c r="I55" s="104">
        <v>1024</v>
      </c>
      <c r="J55" s="92"/>
      <c r="K55" s="92">
        <v>2.7755922610000003</v>
      </c>
      <c r="L55" s="93">
        <v>3.1598434603350163E-7</v>
      </c>
      <c r="M55" s="93">
        <f t="shared" si="0"/>
        <v>2.0482069445806314E-2</v>
      </c>
      <c r="N55" s="93">
        <f>K55/'סכום נכסי הקרן'!$C$42</f>
        <v>3.9337334636095986E-3</v>
      </c>
    </row>
    <row r="56" spans="2:14">
      <c r="B56" s="87" t="s">
        <v>1633</v>
      </c>
      <c r="C56" s="89" t="s">
        <v>1634</v>
      </c>
      <c r="D56" s="90" t="s">
        <v>1398</v>
      </c>
      <c r="E56" s="89"/>
      <c r="F56" s="90" t="s">
        <v>1555</v>
      </c>
      <c r="G56" s="90" t="s">
        <v>120</v>
      </c>
      <c r="H56" s="92">
        <v>2.4079230000000003</v>
      </c>
      <c r="I56" s="104">
        <v>34591</v>
      </c>
      <c r="J56" s="92"/>
      <c r="K56" s="92">
        <v>3.0818217160000003</v>
      </c>
      <c r="L56" s="93">
        <v>1.3122196185286104E-7</v>
      </c>
      <c r="M56" s="93">
        <f t="shared" si="0"/>
        <v>2.2741844071853746E-2</v>
      </c>
      <c r="N56" s="93">
        <f>K56/'סכום נכסי הקרן'!$C$42</f>
        <v>4.3677399535406603E-3</v>
      </c>
    </row>
    <row r="57" spans="2:14">
      <c r="B57" s="87" t="s">
        <v>1635</v>
      </c>
      <c r="C57" s="89" t="s">
        <v>1636</v>
      </c>
      <c r="D57" s="90" t="s">
        <v>28</v>
      </c>
      <c r="E57" s="89"/>
      <c r="F57" s="90" t="s">
        <v>1555</v>
      </c>
      <c r="G57" s="90" t="s">
        <v>120</v>
      </c>
      <c r="H57" s="92">
        <v>15.795028000000002</v>
      </c>
      <c r="I57" s="104">
        <v>715.79</v>
      </c>
      <c r="J57" s="92"/>
      <c r="K57" s="92">
        <v>0.41831914900000006</v>
      </c>
      <c r="L57" s="93">
        <v>4.3042821860925137E-8</v>
      </c>
      <c r="M57" s="93">
        <f t="shared" si="0"/>
        <v>3.0869238182850657E-3</v>
      </c>
      <c r="N57" s="93">
        <f>K57/'סכום נכסי הקרן'!$C$42</f>
        <v>5.9286663174983891E-4</v>
      </c>
    </row>
    <row r="58" spans="2:14">
      <c r="B58" s="87" t="s">
        <v>1637</v>
      </c>
      <c r="C58" s="89" t="s">
        <v>1638</v>
      </c>
      <c r="D58" s="90" t="s">
        <v>28</v>
      </c>
      <c r="E58" s="89"/>
      <c r="F58" s="90" t="s">
        <v>1555</v>
      </c>
      <c r="G58" s="90" t="s">
        <v>122</v>
      </c>
      <c r="H58" s="92">
        <v>1.2222650000000002</v>
      </c>
      <c r="I58" s="104">
        <v>7477</v>
      </c>
      <c r="J58" s="92"/>
      <c r="K58" s="92">
        <v>0.36724601000000007</v>
      </c>
      <c r="L58" s="93">
        <v>3.60019145802651E-7</v>
      </c>
      <c r="M58" s="93">
        <f t="shared" si="0"/>
        <v>2.7100372004226743E-3</v>
      </c>
      <c r="N58" s="93">
        <f>K58/'סכום נכסי הקרן'!$C$42</f>
        <v>5.2048275937821749E-4</v>
      </c>
    </row>
    <row r="59" spans="2:14">
      <c r="B59" s="87" t="s">
        <v>1639</v>
      </c>
      <c r="C59" s="89" t="s">
        <v>1640</v>
      </c>
      <c r="D59" s="90" t="s">
        <v>28</v>
      </c>
      <c r="E59" s="89"/>
      <c r="F59" s="90" t="s">
        <v>1555</v>
      </c>
      <c r="G59" s="90" t="s">
        <v>122</v>
      </c>
      <c r="H59" s="92">
        <v>12.336507000000001</v>
      </c>
      <c r="I59" s="104">
        <v>20830</v>
      </c>
      <c r="J59" s="92"/>
      <c r="K59" s="92">
        <v>10.326315968999999</v>
      </c>
      <c r="L59" s="93">
        <v>4.3769909594157216E-7</v>
      </c>
      <c r="M59" s="93">
        <f t="shared" si="0"/>
        <v>7.6201509770817411E-2</v>
      </c>
      <c r="N59" s="93">
        <f>K59/'סכום נכסי הקרן'!$C$42</f>
        <v>1.4635065551172279E-2</v>
      </c>
    </row>
    <row r="60" spans="2:14">
      <c r="B60" s="87" t="s">
        <v>1641</v>
      </c>
      <c r="C60" s="89" t="s">
        <v>1642</v>
      </c>
      <c r="D60" s="90" t="s">
        <v>28</v>
      </c>
      <c r="E60" s="89"/>
      <c r="F60" s="90" t="s">
        <v>1555</v>
      </c>
      <c r="G60" s="90" t="s">
        <v>122</v>
      </c>
      <c r="H60" s="92">
        <v>1.4267250000000002</v>
      </c>
      <c r="I60" s="104">
        <v>5352.9</v>
      </c>
      <c r="J60" s="92"/>
      <c r="K60" s="92">
        <v>0.3068975510000001</v>
      </c>
      <c r="L60" s="93">
        <v>2.7496665844370098E-7</v>
      </c>
      <c r="M60" s="93">
        <f t="shared" si="0"/>
        <v>2.2647047409136319E-3</v>
      </c>
      <c r="N60" s="93">
        <f>K60/'סכום נכסי הקרן'!$C$42</f>
        <v>4.3495335508450381E-4</v>
      </c>
    </row>
    <row r="61" spans="2:14">
      <c r="B61" s="87" t="s">
        <v>1643</v>
      </c>
      <c r="C61" s="89" t="s">
        <v>1644</v>
      </c>
      <c r="D61" s="90" t="s">
        <v>28</v>
      </c>
      <c r="E61" s="89"/>
      <c r="F61" s="90" t="s">
        <v>1555</v>
      </c>
      <c r="G61" s="90" t="s">
        <v>122</v>
      </c>
      <c r="H61" s="92">
        <v>6.2363699999999991</v>
      </c>
      <c r="I61" s="104">
        <v>8269.7999999999993</v>
      </c>
      <c r="J61" s="92"/>
      <c r="K61" s="92">
        <v>2.0724824080000008</v>
      </c>
      <c r="L61" s="93">
        <v>1.104447510597976E-6</v>
      </c>
      <c r="M61" s="93">
        <f t="shared" si="0"/>
        <v>1.5293575069478805E-2</v>
      </c>
      <c r="N61" s="93">
        <f>K61/'סכום נכסי הקרן'!$C$42</f>
        <v>2.9372446074462533E-3</v>
      </c>
    </row>
    <row r="62" spans="2:14">
      <c r="B62" s="87" t="s">
        <v>1645</v>
      </c>
      <c r="C62" s="89" t="s">
        <v>1646</v>
      </c>
      <c r="D62" s="90" t="s">
        <v>28</v>
      </c>
      <c r="E62" s="89"/>
      <c r="F62" s="90" t="s">
        <v>1555</v>
      </c>
      <c r="G62" s="90" t="s">
        <v>122</v>
      </c>
      <c r="H62" s="92">
        <v>9.7424880000000016</v>
      </c>
      <c r="I62" s="104">
        <v>2323.1999999999998</v>
      </c>
      <c r="J62" s="92"/>
      <c r="K62" s="92">
        <v>0.90953721400000032</v>
      </c>
      <c r="L62" s="93">
        <v>3.3407782114536734E-7</v>
      </c>
      <c r="M62" s="93">
        <f t="shared" si="0"/>
        <v>6.71179432312634E-3</v>
      </c>
      <c r="N62" s="93">
        <f>K62/'סכום נכסי הקרן'!$C$42</f>
        <v>1.289049917519584E-3</v>
      </c>
    </row>
    <row r="63" spans="2:14">
      <c r="B63" s="87" t="s">
        <v>1647</v>
      </c>
      <c r="C63" s="89" t="s">
        <v>1648</v>
      </c>
      <c r="D63" s="90" t="s">
        <v>110</v>
      </c>
      <c r="E63" s="89"/>
      <c r="F63" s="90" t="s">
        <v>1555</v>
      </c>
      <c r="G63" s="90" t="s">
        <v>129</v>
      </c>
      <c r="H63" s="92">
        <v>52.625769000000012</v>
      </c>
      <c r="I63" s="104">
        <v>241950</v>
      </c>
      <c r="J63" s="92"/>
      <c r="K63" s="92">
        <v>3.2573061410000004</v>
      </c>
      <c r="L63" s="93">
        <v>6.5520676721854387E-9</v>
      </c>
      <c r="M63" s="93">
        <f t="shared" si="0"/>
        <v>2.4036805233841E-2</v>
      </c>
      <c r="N63" s="93">
        <f>K63/'סכום נכסי הקרן'!$C$42</f>
        <v>4.6164468564472436E-3</v>
      </c>
    </row>
    <row r="64" spans="2:14">
      <c r="B64" s="87" t="s">
        <v>1649</v>
      </c>
      <c r="C64" s="89" t="s">
        <v>1650</v>
      </c>
      <c r="D64" s="90" t="s">
        <v>110</v>
      </c>
      <c r="E64" s="89"/>
      <c r="F64" s="90" t="s">
        <v>1555</v>
      </c>
      <c r="G64" s="90" t="s">
        <v>129</v>
      </c>
      <c r="H64" s="92">
        <v>143.79599999999999</v>
      </c>
      <c r="I64" s="104">
        <v>23390</v>
      </c>
      <c r="J64" s="92"/>
      <c r="K64" s="92">
        <v>0.86042203100000014</v>
      </c>
      <c r="L64" s="93">
        <v>4.0055422870984607E-7</v>
      </c>
      <c r="M64" s="93">
        <f t="shared" si="0"/>
        <v>6.3493561497733669E-3</v>
      </c>
      <c r="N64" s="93">
        <f>K64/'סכום נכסי הקרן'!$C$42</f>
        <v>1.2194409761584343E-3</v>
      </c>
    </row>
    <row r="65" spans="2:14">
      <c r="B65" s="87" t="s">
        <v>1651</v>
      </c>
      <c r="C65" s="89" t="s">
        <v>1652</v>
      </c>
      <c r="D65" s="90" t="s">
        <v>28</v>
      </c>
      <c r="E65" s="89"/>
      <c r="F65" s="90" t="s">
        <v>1555</v>
      </c>
      <c r="G65" s="90" t="s">
        <v>122</v>
      </c>
      <c r="H65" s="92">
        <v>0.73851800000000012</v>
      </c>
      <c r="I65" s="104">
        <v>17672</v>
      </c>
      <c r="J65" s="92"/>
      <c r="K65" s="92">
        <v>0.52445770000000014</v>
      </c>
      <c r="L65" s="93">
        <v>1.3389864926117308E-7</v>
      </c>
      <c r="M65" s="93">
        <f t="shared" si="0"/>
        <v>3.8701574376481715E-3</v>
      </c>
      <c r="N65" s="93">
        <f>K65/'סכום נכסי הקרן'!$C$42</f>
        <v>7.4329246183819225E-4</v>
      </c>
    </row>
    <row r="66" spans="2:14">
      <c r="B66" s="87" t="s">
        <v>1653</v>
      </c>
      <c r="C66" s="89" t="s">
        <v>1654</v>
      </c>
      <c r="D66" s="90" t="s">
        <v>1398</v>
      </c>
      <c r="E66" s="89"/>
      <c r="F66" s="90" t="s">
        <v>1555</v>
      </c>
      <c r="G66" s="90" t="s">
        <v>120</v>
      </c>
      <c r="H66" s="92">
        <v>7.5649200000000008</v>
      </c>
      <c r="I66" s="104">
        <v>3600</v>
      </c>
      <c r="J66" s="92"/>
      <c r="K66" s="92">
        <v>1.0076473440000002</v>
      </c>
      <c r="L66" s="93">
        <v>2.014512204078609E-7</v>
      </c>
      <c r="M66" s="93">
        <f t="shared" si="0"/>
        <v>7.4357834061889562E-3</v>
      </c>
      <c r="N66" s="93">
        <f>K66/'סכום נכסי הקרן'!$C$42</f>
        <v>1.4280973946735375E-3</v>
      </c>
    </row>
    <row r="67" spans="2:14">
      <c r="B67" s="87" t="s">
        <v>1655</v>
      </c>
      <c r="C67" s="89" t="s">
        <v>1656</v>
      </c>
      <c r="D67" s="90" t="s">
        <v>28</v>
      </c>
      <c r="E67" s="89"/>
      <c r="F67" s="90" t="s">
        <v>1555</v>
      </c>
      <c r="G67" s="90" t="s">
        <v>122</v>
      </c>
      <c r="H67" s="92">
        <v>0.97556200000000015</v>
      </c>
      <c r="I67" s="104">
        <v>22655</v>
      </c>
      <c r="J67" s="92"/>
      <c r="K67" s="92">
        <v>0.88814310800000007</v>
      </c>
      <c r="L67" s="93">
        <v>8.1945569088618243E-7</v>
      </c>
      <c r="M67" s="93">
        <f t="shared" si="0"/>
        <v>6.5539197062454467E-3</v>
      </c>
      <c r="N67" s="93">
        <f>K67/'סכום נכסי הקרן'!$C$42</f>
        <v>1.2587289255357359E-3</v>
      </c>
    </row>
    <row r="68" spans="2:14">
      <c r="B68" s="87" t="s">
        <v>1657</v>
      </c>
      <c r="C68" s="89" t="s">
        <v>1658</v>
      </c>
      <c r="D68" s="90" t="s">
        <v>28</v>
      </c>
      <c r="E68" s="89"/>
      <c r="F68" s="90" t="s">
        <v>1555</v>
      </c>
      <c r="G68" s="90" t="s">
        <v>122</v>
      </c>
      <c r="H68" s="92">
        <v>2.7790139999999997</v>
      </c>
      <c r="I68" s="104">
        <v>19926</v>
      </c>
      <c r="J68" s="92"/>
      <c r="K68" s="92">
        <v>2.2252296260000008</v>
      </c>
      <c r="L68" s="93">
        <v>9.0861991172143192E-7</v>
      </c>
      <c r="M68" s="93">
        <f t="shared" si="0"/>
        <v>1.6420750400916909E-2</v>
      </c>
      <c r="N68" s="93">
        <f>K68/'סכום נכסי הקרן'!$C$42</f>
        <v>3.1537269962187988E-3</v>
      </c>
    </row>
    <row r="69" spans="2:14">
      <c r="B69" s="87" t="s">
        <v>1659</v>
      </c>
      <c r="C69" s="89" t="s">
        <v>1660</v>
      </c>
      <c r="D69" s="90" t="s">
        <v>109</v>
      </c>
      <c r="E69" s="89"/>
      <c r="F69" s="90" t="s">
        <v>1555</v>
      </c>
      <c r="G69" s="90" t="s">
        <v>120</v>
      </c>
      <c r="H69" s="92">
        <v>14.379600000000003</v>
      </c>
      <c r="I69" s="104">
        <v>3005.25</v>
      </c>
      <c r="J69" s="92"/>
      <c r="K69" s="92">
        <v>1.5989288370000001</v>
      </c>
      <c r="L69" s="93">
        <v>7.6082539682539697E-7</v>
      </c>
      <c r="M69" s="93">
        <f t="shared" si="0"/>
        <v>1.1799057065585442E-2</v>
      </c>
      <c r="N69" s="93">
        <f>K69/'סכום נכסי הקרן'!$C$42</f>
        <v>2.2660964870146959E-3</v>
      </c>
    </row>
    <row r="70" spans="2:14">
      <c r="B70" s="87" t="s">
        <v>1661</v>
      </c>
      <c r="C70" s="89" t="s">
        <v>1662</v>
      </c>
      <c r="D70" s="90" t="s">
        <v>1398</v>
      </c>
      <c r="E70" s="89"/>
      <c r="F70" s="90" t="s">
        <v>1555</v>
      </c>
      <c r="G70" s="90" t="s">
        <v>120</v>
      </c>
      <c r="H70" s="92">
        <v>3.8542080000000003</v>
      </c>
      <c r="I70" s="104">
        <v>17386</v>
      </c>
      <c r="J70" s="92"/>
      <c r="K70" s="92">
        <v>2.4793426000000003</v>
      </c>
      <c r="L70" s="93">
        <v>1.3433700876493314E-8</v>
      </c>
      <c r="M70" s="93">
        <f t="shared" si="0"/>
        <v>1.8295939222301348E-2</v>
      </c>
      <c r="N70" s="93">
        <f>K70/'סכום נכסי הקרן'!$C$42</f>
        <v>3.5138709278065782E-3</v>
      </c>
    </row>
    <row r="71" spans="2:14">
      <c r="B71" s="87" t="s">
        <v>1663</v>
      </c>
      <c r="C71" s="89" t="s">
        <v>1664</v>
      </c>
      <c r="D71" s="90" t="s">
        <v>1398</v>
      </c>
      <c r="E71" s="89"/>
      <c r="F71" s="90" t="s">
        <v>1555</v>
      </c>
      <c r="G71" s="90" t="s">
        <v>120</v>
      </c>
      <c r="H71" s="92">
        <v>2.2507199999999998</v>
      </c>
      <c r="I71" s="104">
        <v>6544</v>
      </c>
      <c r="J71" s="92"/>
      <c r="K71" s="92">
        <v>0.5449623320000001</v>
      </c>
      <c r="L71" s="93">
        <v>9.677429341247539E-9</v>
      </c>
      <c r="M71" s="93">
        <f t="shared" si="0"/>
        <v>4.0214683137036449E-3</v>
      </c>
      <c r="N71" s="93">
        <f>K71/'סכום נכסי הקרן'!$C$42</f>
        <v>7.7235283867767074E-4</v>
      </c>
    </row>
    <row r="72" spans="2:14">
      <c r="B72" s="87" t="s">
        <v>1665</v>
      </c>
      <c r="C72" s="89" t="s">
        <v>1666</v>
      </c>
      <c r="D72" s="90" t="s">
        <v>1398</v>
      </c>
      <c r="E72" s="89"/>
      <c r="F72" s="90" t="s">
        <v>1555</v>
      </c>
      <c r="G72" s="90" t="s">
        <v>120</v>
      </c>
      <c r="H72" s="92">
        <v>1.341054</v>
      </c>
      <c r="I72" s="104">
        <v>15225</v>
      </c>
      <c r="J72" s="92"/>
      <c r="K72" s="92">
        <v>0.7554492450000001</v>
      </c>
      <c r="L72" s="93">
        <v>2.2023529773447276E-8</v>
      </c>
      <c r="M72" s="93">
        <f t="shared" si="0"/>
        <v>5.574725119494757E-3</v>
      </c>
      <c r="N72" s="93">
        <f>K72/'סכום נכסי הקרן'!$C$42</f>
        <v>1.0706673371557965E-3</v>
      </c>
    </row>
    <row r="73" spans="2:14">
      <c r="B73" s="87" t="s">
        <v>1667</v>
      </c>
      <c r="C73" s="89" t="s">
        <v>1668</v>
      </c>
      <c r="D73" s="90" t="s">
        <v>111</v>
      </c>
      <c r="E73" s="89"/>
      <c r="F73" s="90" t="s">
        <v>1555</v>
      </c>
      <c r="G73" s="90" t="s">
        <v>124</v>
      </c>
      <c r="H73" s="92">
        <v>8.1412540000000018</v>
      </c>
      <c r="I73" s="104">
        <v>9007</v>
      </c>
      <c r="J73" s="92"/>
      <c r="K73" s="92">
        <v>1.797789394</v>
      </c>
      <c r="L73" s="93">
        <v>5.9504485987364655E-8</v>
      </c>
      <c r="M73" s="93">
        <f t="shared" si="0"/>
        <v>1.3266518909940874E-2</v>
      </c>
      <c r="N73" s="93">
        <f>K73/'סכום נכסי הקרן'!$C$42</f>
        <v>2.5479334263427754E-3</v>
      </c>
    </row>
    <row r="74" spans="2:14">
      <c r="B74" s="94"/>
      <c r="C74" s="89"/>
      <c r="D74" s="89"/>
      <c r="E74" s="89"/>
      <c r="F74" s="89"/>
      <c r="G74" s="89"/>
      <c r="H74" s="92"/>
      <c r="I74" s="104"/>
      <c r="J74" s="89"/>
      <c r="K74" s="89"/>
      <c r="L74" s="89"/>
      <c r="M74" s="93"/>
      <c r="N74" s="89"/>
    </row>
    <row r="75" spans="2:14">
      <c r="B75" s="86" t="s">
        <v>210</v>
      </c>
      <c r="C75" s="81"/>
      <c r="D75" s="82"/>
      <c r="E75" s="81"/>
      <c r="F75" s="82"/>
      <c r="G75" s="82"/>
      <c r="H75" s="84"/>
      <c r="I75" s="102"/>
      <c r="J75" s="84"/>
      <c r="K75" s="84">
        <v>1.4370756620000003</v>
      </c>
      <c r="L75" s="85"/>
      <c r="M75" s="85">
        <f t="shared" si="0"/>
        <v>1.0604685681519156E-2</v>
      </c>
      <c r="N75" s="85">
        <f>K75/'סכום נכסי הקרן'!$C$42</f>
        <v>2.0367085975775165E-3</v>
      </c>
    </row>
    <row r="76" spans="2:14">
      <c r="B76" s="87" t="s">
        <v>1669</v>
      </c>
      <c r="C76" s="89" t="s">
        <v>1670</v>
      </c>
      <c r="D76" s="90" t="s">
        <v>109</v>
      </c>
      <c r="E76" s="89"/>
      <c r="F76" s="90" t="s">
        <v>1577</v>
      </c>
      <c r="G76" s="90" t="s">
        <v>120</v>
      </c>
      <c r="H76" s="92">
        <v>4.3189019999999996</v>
      </c>
      <c r="I76" s="104">
        <v>8993</v>
      </c>
      <c r="J76" s="92"/>
      <c r="K76" s="92">
        <v>1.4370756620000003</v>
      </c>
      <c r="L76" s="93">
        <v>1.2116382188934846E-7</v>
      </c>
      <c r="M76" s="93">
        <f t="shared" ref="M76" si="1">IFERROR(K76/$K$11,0)</f>
        <v>1.0604685681519156E-2</v>
      </c>
      <c r="N76" s="93">
        <f>K76/'סכום נכסי הקרן'!$C$42</f>
        <v>2.0367085975775165E-3</v>
      </c>
    </row>
    <row r="77" spans="2:14">
      <c r="B77" s="95"/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2:14">
      <c r="B78" s="95"/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2:14">
      <c r="B79" s="95"/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2:14">
      <c r="B80" s="111" t="s">
        <v>204</v>
      </c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2:14">
      <c r="B81" s="111" t="s">
        <v>100</v>
      </c>
      <c r="C81" s="95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2:14">
      <c r="B82" s="111" t="s">
        <v>187</v>
      </c>
      <c r="C82" s="95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2:14">
      <c r="B83" s="111" t="s">
        <v>195</v>
      </c>
      <c r="C83" s="95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2:14">
      <c r="B84" s="111" t="s">
        <v>202</v>
      </c>
      <c r="C84" s="95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2:14">
      <c r="B85" s="95"/>
      <c r="C85" s="95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2:14">
      <c r="B86" s="95"/>
      <c r="C86" s="95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2:14">
      <c r="B87" s="95"/>
      <c r="C87" s="95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2:14">
      <c r="B88" s="95"/>
      <c r="C88" s="95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2:14">
      <c r="B89" s="95"/>
      <c r="C89" s="95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2:14">
      <c r="B90" s="95"/>
      <c r="C90" s="95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2:14">
      <c r="B91" s="95"/>
      <c r="C91" s="95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2:14">
      <c r="B92" s="95"/>
      <c r="C92" s="95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2:14">
      <c r="B93" s="95"/>
      <c r="C93" s="95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2:14">
      <c r="B94" s="95"/>
      <c r="C94" s="95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2:14">
      <c r="B95" s="95"/>
      <c r="C95" s="95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2:14">
      <c r="B96" s="95"/>
      <c r="C96" s="95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2:14">
      <c r="B97" s="95"/>
      <c r="C97" s="95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2:14">
      <c r="B98" s="95"/>
      <c r="C98" s="95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2:14">
      <c r="B99" s="95"/>
      <c r="C99" s="95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2:14">
      <c r="B100" s="95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</row>
    <row r="101" spans="2:14">
      <c r="B101" s="95"/>
      <c r="C101" s="95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2:14">
      <c r="B102" s="95"/>
      <c r="C102" s="95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2:14">
      <c r="B103" s="95"/>
      <c r="C103" s="95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</row>
    <row r="104" spans="2:14">
      <c r="B104" s="95"/>
      <c r="C104" s="95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</row>
    <row r="105" spans="2:14">
      <c r="B105" s="95"/>
      <c r="C105" s="95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2:14">
      <c r="B106" s="95"/>
      <c r="C106" s="95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2:14">
      <c r="B107" s="95"/>
      <c r="C107" s="95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2:14">
      <c r="B108" s="95"/>
      <c r="C108" s="95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  <row r="109" spans="2:14">
      <c r="B109" s="95"/>
      <c r="C109" s="95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2:14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2:14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2:14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2:14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2:14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2:14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2:14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2:14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2:14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2:14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2:14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2:14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2:14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</row>
    <row r="123" spans="2:14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2:14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2:14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2:14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2:14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2:14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2:14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2:14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2:14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2:14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2:14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2:14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2:14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2:14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2:14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2:14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2:14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2:14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2:14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2:14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2:14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2:14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2:14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2:14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2:14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2:14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2:14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2:14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2:14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2:14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2:14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2:14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2:14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2:14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2:14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2:14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2:14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2:14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2:14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2:14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2:14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2:14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2:14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2:14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2:14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2:14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2:14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2:14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2:14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2:14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2:14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2:14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2:14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2:14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2:14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2:14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2:14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2:14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2:14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2:14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2:14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2:14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2:14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2:14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2:14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2:14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2:14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2:14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2:14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2:14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</row>
    <row r="193" spans="2:14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2:14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2:14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2:14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2:14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</row>
    <row r="198" spans="2:14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2:14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</row>
    <row r="200" spans="2:14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2:14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2:14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2:14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2:14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2:14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2:14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</row>
    <row r="207" spans="2:14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2:14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2:14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2:14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2:14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2:14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2:14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2:14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2:14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2:14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</row>
    <row r="217" spans="2:14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2:14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2:14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2:14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</row>
    <row r="221" spans="2:14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</row>
    <row r="222" spans="2:14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</row>
    <row r="223" spans="2:14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2:14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</row>
    <row r="225" spans="2:14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</row>
    <row r="226" spans="2:14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</row>
    <row r="227" spans="2:14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</row>
    <row r="228" spans="2:14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</row>
    <row r="229" spans="2:14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</row>
    <row r="230" spans="2:14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</row>
    <row r="231" spans="2:14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2:14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2:14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2:14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</row>
    <row r="235" spans="2:14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</row>
    <row r="236" spans="2:14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</row>
    <row r="237" spans="2:14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</row>
    <row r="238" spans="2:14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</row>
    <row r="239" spans="2:14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</row>
    <row r="240" spans="2:14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</row>
    <row r="241" spans="2:14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</row>
    <row r="242" spans="2:14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</row>
    <row r="243" spans="2:14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</row>
    <row r="244" spans="2:14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</row>
    <row r="245" spans="2:14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</row>
    <row r="246" spans="2:14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</row>
    <row r="247" spans="2:14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</row>
    <row r="248" spans="2:14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</row>
    <row r="249" spans="2:14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</row>
    <row r="250" spans="2:14">
      <c r="B250" s="112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</row>
    <row r="251" spans="2:14">
      <c r="B251" s="112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</row>
    <row r="252" spans="2:14">
      <c r="B252" s="113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</row>
    <row r="253" spans="2:14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</row>
    <row r="254" spans="2:14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</row>
    <row r="255" spans="2:14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</row>
    <row r="256" spans="2:14">
      <c r="B256" s="95"/>
      <c r="C256" s="95"/>
      <c r="D256" s="95"/>
      <c r="E256" s="95"/>
      <c r="F256" s="95"/>
      <c r="G256" s="95"/>
      <c r="H256" s="96"/>
      <c r="I256" s="96"/>
      <c r="J256" s="96"/>
      <c r="K256" s="96"/>
      <c r="L256" s="96"/>
      <c r="M256" s="96"/>
      <c r="N256" s="96"/>
    </row>
    <row r="257" spans="2:14">
      <c r="B257" s="95"/>
      <c r="C257" s="95"/>
      <c r="D257" s="95"/>
      <c r="E257" s="95"/>
      <c r="F257" s="95"/>
      <c r="G257" s="95"/>
      <c r="H257" s="96"/>
      <c r="I257" s="96"/>
      <c r="J257" s="96"/>
      <c r="K257" s="96"/>
      <c r="L257" s="96"/>
      <c r="M257" s="96"/>
      <c r="N257" s="96"/>
    </row>
    <row r="258" spans="2:14">
      <c r="B258" s="95"/>
      <c r="C258" s="95"/>
      <c r="D258" s="95"/>
      <c r="E258" s="95"/>
      <c r="F258" s="95"/>
      <c r="G258" s="95"/>
      <c r="H258" s="96"/>
      <c r="I258" s="96"/>
      <c r="J258" s="96"/>
      <c r="K258" s="96"/>
      <c r="L258" s="96"/>
      <c r="M258" s="96"/>
      <c r="N258" s="96"/>
    </row>
    <row r="259" spans="2:14">
      <c r="B259" s="95"/>
      <c r="C259" s="95"/>
      <c r="D259" s="95"/>
      <c r="E259" s="95"/>
      <c r="F259" s="95"/>
      <c r="G259" s="95"/>
      <c r="H259" s="96"/>
      <c r="I259" s="96"/>
      <c r="J259" s="96"/>
      <c r="K259" s="96"/>
      <c r="L259" s="96"/>
      <c r="M259" s="96"/>
      <c r="N259" s="96"/>
    </row>
    <row r="260" spans="2:14">
      <c r="B260" s="95"/>
      <c r="C260" s="95"/>
      <c r="D260" s="95"/>
      <c r="E260" s="95"/>
      <c r="F260" s="95"/>
      <c r="G260" s="95"/>
      <c r="H260" s="96"/>
      <c r="I260" s="96"/>
      <c r="J260" s="96"/>
      <c r="K260" s="96"/>
      <c r="L260" s="96"/>
      <c r="M260" s="96"/>
      <c r="N260" s="96"/>
    </row>
    <row r="261" spans="2:14">
      <c r="B261" s="95"/>
      <c r="C261" s="95"/>
      <c r="D261" s="95"/>
      <c r="E261" s="95"/>
      <c r="F261" s="95"/>
      <c r="G261" s="95"/>
      <c r="H261" s="96"/>
      <c r="I261" s="96"/>
      <c r="J261" s="96"/>
      <c r="K261" s="96"/>
      <c r="L261" s="96"/>
      <c r="M261" s="96"/>
      <c r="N261" s="96"/>
    </row>
    <row r="262" spans="2:14">
      <c r="B262" s="95"/>
      <c r="C262" s="95"/>
      <c r="D262" s="95"/>
      <c r="E262" s="95"/>
      <c r="F262" s="95"/>
      <c r="G262" s="95"/>
      <c r="H262" s="96"/>
      <c r="I262" s="96"/>
      <c r="J262" s="96"/>
      <c r="K262" s="96"/>
      <c r="L262" s="96"/>
      <c r="M262" s="96"/>
      <c r="N262" s="96"/>
    </row>
    <row r="263" spans="2:14">
      <c r="B263" s="95"/>
      <c r="C263" s="95"/>
      <c r="D263" s="95"/>
      <c r="E263" s="95"/>
      <c r="F263" s="95"/>
      <c r="G263" s="95"/>
      <c r="H263" s="96"/>
      <c r="I263" s="96"/>
      <c r="J263" s="96"/>
      <c r="K263" s="96"/>
      <c r="L263" s="96"/>
      <c r="M263" s="96"/>
      <c r="N263" s="96"/>
    </row>
    <row r="264" spans="2:14">
      <c r="B264" s="95"/>
      <c r="C264" s="95"/>
      <c r="D264" s="95"/>
      <c r="E264" s="95"/>
      <c r="F264" s="95"/>
      <c r="G264" s="95"/>
      <c r="H264" s="96"/>
      <c r="I264" s="96"/>
      <c r="J264" s="96"/>
      <c r="K264" s="96"/>
      <c r="L264" s="96"/>
      <c r="M264" s="96"/>
      <c r="N264" s="96"/>
    </row>
    <row r="265" spans="2:14">
      <c r="B265" s="95"/>
      <c r="C265" s="95"/>
      <c r="D265" s="95"/>
      <c r="E265" s="95"/>
      <c r="F265" s="95"/>
      <c r="G265" s="95"/>
      <c r="H265" s="96"/>
      <c r="I265" s="96"/>
      <c r="J265" s="96"/>
      <c r="K265" s="96"/>
      <c r="L265" s="96"/>
      <c r="M265" s="96"/>
      <c r="N265" s="96"/>
    </row>
    <row r="266" spans="2:14">
      <c r="B266" s="95"/>
      <c r="C266" s="95"/>
      <c r="D266" s="95"/>
      <c r="E266" s="95"/>
      <c r="F266" s="95"/>
      <c r="G266" s="95"/>
      <c r="H266" s="96"/>
      <c r="I266" s="96"/>
      <c r="J266" s="96"/>
      <c r="K266" s="96"/>
      <c r="L266" s="96"/>
      <c r="M266" s="96"/>
      <c r="N266" s="96"/>
    </row>
    <row r="267" spans="2:14">
      <c r="B267" s="95"/>
      <c r="C267" s="95"/>
      <c r="D267" s="95"/>
      <c r="E267" s="95"/>
      <c r="F267" s="95"/>
      <c r="G267" s="95"/>
      <c r="H267" s="96"/>
      <c r="I267" s="96"/>
      <c r="J267" s="96"/>
      <c r="K267" s="96"/>
      <c r="L267" s="96"/>
      <c r="M267" s="96"/>
      <c r="N267" s="96"/>
    </row>
    <row r="268" spans="2:14">
      <c r="B268" s="95"/>
      <c r="C268" s="95"/>
      <c r="D268" s="95"/>
      <c r="E268" s="95"/>
      <c r="F268" s="95"/>
      <c r="G268" s="95"/>
      <c r="H268" s="96"/>
      <c r="I268" s="96"/>
      <c r="J268" s="96"/>
      <c r="K268" s="96"/>
      <c r="L268" s="96"/>
      <c r="M268" s="96"/>
      <c r="N268" s="96"/>
    </row>
    <row r="269" spans="2:14">
      <c r="B269" s="95"/>
      <c r="C269" s="95"/>
      <c r="D269" s="95"/>
      <c r="E269" s="95"/>
      <c r="F269" s="95"/>
      <c r="G269" s="95"/>
      <c r="H269" s="96"/>
      <c r="I269" s="96"/>
      <c r="J269" s="96"/>
      <c r="K269" s="96"/>
      <c r="L269" s="96"/>
      <c r="M269" s="96"/>
      <c r="N269" s="96"/>
    </row>
    <row r="270" spans="2:14">
      <c r="B270" s="95"/>
      <c r="C270" s="95"/>
      <c r="D270" s="95"/>
      <c r="E270" s="95"/>
      <c r="F270" s="95"/>
      <c r="G270" s="95"/>
      <c r="H270" s="96"/>
      <c r="I270" s="96"/>
      <c r="J270" s="96"/>
      <c r="K270" s="96"/>
      <c r="L270" s="96"/>
      <c r="M270" s="96"/>
      <c r="N270" s="96"/>
    </row>
    <row r="271" spans="2:14">
      <c r="B271" s="95"/>
      <c r="C271" s="95"/>
      <c r="D271" s="95"/>
      <c r="E271" s="95"/>
      <c r="F271" s="95"/>
      <c r="G271" s="95"/>
      <c r="H271" s="96"/>
      <c r="I271" s="96"/>
      <c r="J271" s="96"/>
      <c r="K271" s="96"/>
      <c r="L271" s="96"/>
      <c r="M271" s="96"/>
      <c r="N271" s="96"/>
    </row>
    <row r="272" spans="2:14">
      <c r="B272" s="95"/>
      <c r="C272" s="95"/>
      <c r="D272" s="95"/>
      <c r="E272" s="95"/>
      <c r="F272" s="95"/>
      <c r="G272" s="95"/>
      <c r="H272" s="96"/>
      <c r="I272" s="96"/>
      <c r="J272" s="96"/>
      <c r="K272" s="96"/>
      <c r="L272" s="96"/>
      <c r="M272" s="96"/>
      <c r="N272" s="96"/>
    </row>
    <row r="273" spans="2:14">
      <c r="B273" s="95"/>
      <c r="C273" s="95"/>
      <c r="D273" s="95"/>
      <c r="E273" s="95"/>
      <c r="F273" s="95"/>
      <c r="G273" s="95"/>
      <c r="H273" s="96"/>
      <c r="I273" s="96"/>
      <c r="J273" s="96"/>
      <c r="K273" s="96"/>
      <c r="L273" s="96"/>
      <c r="M273" s="96"/>
      <c r="N273" s="96"/>
    </row>
    <row r="274" spans="2:14">
      <c r="B274" s="95"/>
      <c r="C274" s="95"/>
      <c r="D274" s="95"/>
      <c r="E274" s="95"/>
      <c r="F274" s="95"/>
      <c r="G274" s="95"/>
      <c r="H274" s="96"/>
      <c r="I274" s="96"/>
      <c r="J274" s="96"/>
      <c r="K274" s="96"/>
      <c r="L274" s="96"/>
      <c r="M274" s="96"/>
      <c r="N274" s="96"/>
    </row>
    <row r="275" spans="2:14">
      <c r="B275" s="95"/>
      <c r="C275" s="95"/>
      <c r="D275" s="95"/>
      <c r="E275" s="95"/>
      <c r="F275" s="95"/>
      <c r="G275" s="95"/>
      <c r="H275" s="96"/>
      <c r="I275" s="96"/>
      <c r="J275" s="96"/>
      <c r="K275" s="96"/>
      <c r="L275" s="96"/>
      <c r="M275" s="96"/>
      <c r="N275" s="96"/>
    </row>
    <row r="276" spans="2:14">
      <c r="B276" s="95"/>
      <c r="C276" s="95"/>
      <c r="D276" s="95"/>
      <c r="E276" s="95"/>
      <c r="F276" s="95"/>
      <c r="G276" s="95"/>
      <c r="H276" s="96"/>
      <c r="I276" s="96"/>
      <c r="J276" s="96"/>
      <c r="K276" s="96"/>
      <c r="L276" s="96"/>
      <c r="M276" s="96"/>
      <c r="N276" s="96"/>
    </row>
    <row r="277" spans="2:14">
      <c r="B277" s="95"/>
      <c r="C277" s="95"/>
      <c r="D277" s="95"/>
      <c r="E277" s="95"/>
      <c r="F277" s="95"/>
      <c r="G277" s="95"/>
      <c r="H277" s="96"/>
      <c r="I277" s="96"/>
      <c r="J277" s="96"/>
      <c r="K277" s="96"/>
      <c r="L277" s="96"/>
      <c r="M277" s="96"/>
      <c r="N277" s="96"/>
    </row>
    <row r="278" spans="2:14">
      <c r="B278" s="95"/>
      <c r="C278" s="95"/>
      <c r="D278" s="95"/>
      <c r="E278" s="95"/>
      <c r="F278" s="95"/>
      <c r="G278" s="95"/>
      <c r="H278" s="96"/>
      <c r="I278" s="96"/>
      <c r="J278" s="96"/>
      <c r="K278" s="96"/>
      <c r="L278" s="96"/>
      <c r="M278" s="96"/>
      <c r="N278" s="96"/>
    </row>
    <row r="279" spans="2:14">
      <c r="B279" s="95"/>
      <c r="C279" s="95"/>
      <c r="D279" s="95"/>
      <c r="E279" s="95"/>
      <c r="F279" s="95"/>
      <c r="G279" s="95"/>
      <c r="H279" s="96"/>
      <c r="I279" s="96"/>
      <c r="J279" s="96"/>
      <c r="K279" s="96"/>
      <c r="L279" s="96"/>
      <c r="M279" s="96"/>
      <c r="N279" s="96"/>
    </row>
    <row r="280" spans="2:14">
      <c r="B280" s="95"/>
      <c r="C280" s="95"/>
      <c r="D280" s="95"/>
      <c r="E280" s="95"/>
      <c r="F280" s="95"/>
      <c r="G280" s="95"/>
      <c r="H280" s="96"/>
      <c r="I280" s="96"/>
      <c r="J280" s="96"/>
      <c r="K280" s="96"/>
      <c r="L280" s="96"/>
      <c r="M280" s="96"/>
      <c r="N280" s="96"/>
    </row>
    <row r="281" spans="2:14">
      <c r="B281" s="95"/>
      <c r="C281" s="95"/>
      <c r="D281" s="95"/>
      <c r="E281" s="95"/>
      <c r="F281" s="95"/>
      <c r="G281" s="95"/>
      <c r="H281" s="96"/>
      <c r="I281" s="96"/>
      <c r="J281" s="96"/>
      <c r="K281" s="96"/>
      <c r="L281" s="96"/>
      <c r="M281" s="96"/>
      <c r="N281" s="96"/>
    </row>
    <row r="282" spans="2:14">
      <c r="B282" s="95"/>
      <c r="C282" s="95"/>
      <c r="D282" s="95"/>
      <c r="E282" s="95"/>
      <c r="F282" s="95"/>
      <c r="G282" s="95"/>
      <c r="H282" s="96"/>
      <c r="I282" s="96"/>
      <c r="J282" s="96"/>
      <c r="K282" s="96"/>
      <c r="L282" s="96"/>
      <c r="M282" s="96"/>
      <c r="N282" s="96"/>
    </row>
    <row r="283" spans="2:14">
      <c r="B283" s="95"/>
      <c r="C283" s="95"/>
      <c r="D283" s="95"/>
      <c r="E283" s="95"/>
      <c r="F283" s="95"/>
      <c r="G283" s="95"/>
      <c r="H283" s="96"/>
      <c r="I283" s="96"/>
      <c r="J283" s="96"/>
      <c r="K283" s="96"/>
      <c r="L283" s="96"/>
      <c r="M283" s="96"/>
      <c r="N283" s="96"/>
    </row>
    <row r="284" spans="2:14">
      <c r="B284" s="95"/>
      <c r="C284" s="95"/>
      <c r="D284" s="95"/>
      <c r="E284" s="95"/>
      <c r="F284" s="95"/>
      <c r="G284" s="95"/>
      <c r="H284" s="96"/>
      <c r="I284" s="96"/>
      <c r="J284" s="96"/>
      <c r="K284" s="96"/>
      <c r="L284" s="96"/>
      <c r="M284" s="96"/>
      <c r="N284" s="96"/>
    </row>
    <row r="285" spans="2:14">
      <c r="B285" s="95"/>
      <c r="C285" s="95"/>
      <c r="D285" s="95"/>
      <c r="E285" s="95"/>
      <c r="F285" s="95"/>
      <c r="G285" s="95"/>
      <c r="H285" s="96"/>
      <c r="I285" s="96"/>
      <c r="J285" s="96"/>
      <c r="K285" s="96"/>
      <c r="L285" s="96"/>
      <c r="M285" s="96"/>
      <c r="N285" s="96"/>
    </row>
    <row r="286" spans="2:14">
      <c r="B286" s="95"/>
      <c r="C286" s="95"/>
      <c r="D286" s="95"/>
      <c r="E286" s="95"/>
      <c r="F286" s="95"/>
      <c r="G286" s="95"/>
      <c r="H286" s="96"/>
      <c r="I286" s="96"/>
      <c r="J286" s="96"/>
      <c r="K286" s="96"/>
      <c r="L286" s="96"/>
      <c r="M286" s="96"/>
      <c r="N286" s="96"/>
    </row>
    <row r="287" spans="2:14">
      <c r="B287" s="95"/>
      <c r="C287" s="95"/>
      <c r="D287" s="95"/>
      <c r="E287" s="95"/>
      <c r="F287" s="95"/>
      <c r="G287" s="95"/>
      <c r="H287" s="96"/>
      <c r="I287" s="96"/>
      <c r="J287" s="96"/>
      <c r="K287" s="96"/>
      <c r="L287" s="96"/>
      <c r="M287" s="96"/>
      <c r="N287" s="96"/>
    </row>
    <row r="288" spans="2:14">
      <c r="B288" s="95"/>
      <c r="C288" s="95"/>
      <c r="D288" s="95"/>
      <c r="E288" s="95"/>
      <c r="F288" s="95"/>
      <c r="G288" s="95"/>
      <c r="H288" s="96"/>
      <c r="I288" s="96"/>
      <c r="J288" s="96"/>
      <c r="K288" s="96"/>
      <c r="L288" s="96"/>
      <c r="M288" s="96"/>
      <c r="N288" s="96"/>
    </row>
    <row r="289" spans="2:14">
      <c r="B289" s="95"/>
      <c r="C289" s="95"/>
      <c r="D289" s="95"/>
      <c r="E289" s="95"/>
      <c r="F289" s="95"/>
      <c r="G289" s="95"/>
      <c r="H289" s="96"/>
      <c r="I289" s="96"/>
      <c r="J289" s="96"/>
      <c r="K289" s="96"/>
      <c r="L289" s="96"/>
      <c r="M289" s="96"/>
      <c r="N289" s="96"/>
    </row>
    <row r="290" spans="2:14">
      <c r="B290" s="95"/>
      <c r="C290" s="95"/>
      <c r="D290" s="95"/>
      <c r="E290" s="95"/>
      <c r="F290" s="95"/>
      <c r="G290" s="95"/>
      <c r="H290" s="96"/>
      <c r="I290" s="96"/>
      <c r="J290" s="96"/>
      <c r="K290" s="96"/>
      <c r="L290" s="96"/>
      <c r="M290" s="96"/>
      <c r="N290" s="96"/>
    </row>
    <row r="291" spans="2:14">
      <c r="B291" s="95"/>
      <c r="C291" s="95"/>
      <c r="D291" s="95"/>
      <c r="E291" s="95"/>
      <c r="F291" s="95"/>
      <c r="G291" s="95"/>
      <c r="H291" s="96"/>
      <c r="I291" s="96"/>
      <c r="J291" s="96"/>
      <c r="K291" s="96"/>
      <c r="L291" s="96"/>
      <c r="M291" s="96"/>
      <c r="N291" s="96"/>
    </row>
    <row r="292" spans="2:14">
      <c r="B292" s="95"/>
      <c r="C292" s="95"/>
      <c r="D292" s="95"/>
      <c r="E292" s="95"/>
      <c r="F292" s="95"/>
      <c r="G292" s="95"/>
      <c r="H292" s="96"/>
      <c r="I292" s="96"/>
      <c r="J292" s="96"/>
      <c r="K292" s="96"/>
      <c r="L292" s="96"/>
      <c r="M292" s="96"/>
      <c r="N292" s="96"/>
    </row>
    <row r="293" spans="2:14">
      <c r="B293" s="95"/>
      <c r="C293" s="95"/>
      <c r="D293" s="95"/>
      <c r="E293" s="95"/>
      <c r="F293" s="95"/>
      <c r="G293" s="95"/>
      <c r="H293" s="96"/>
      <c r="I293" s="96"/>
      <c r="J293" s="96"/>
      <c r="K293" s="96"/>
      <c r="L293" s="96"/>
      <c r="M293" s="96"/>
      <c r="N293" s="96"/>
    </row>
    <row r="294" spans="2:14">
      <c r="B294" s="95"/>
      <c r="C294" s="95"/>
      <c r="D294" s="95"/>
      <c r="E294" s="95"/>
      <c r="F294" s="95"/>
      <c r="G294" s="95"/>
      <c r="H294" s="96"/>
      <c r="I294" s="96"/>
      <c r="J294" s="96"/>
      <c r="K294" s="96"/>
      <c r="L294" s="96"/>
      <c r="M294" s="96"/>
      <c r="N294" s="96"/>
    </row>
    <row r="295" spans="2:14">
      <c r="B295" s="95"/>
      <c r="C295" s="95"/>
      <c r="D295" s="95"/>
      <c r="E295" s="95"/>
      <c r="F295" s="95"/>
      <c r="G295" s="95"/>
      <c r="H295" s="96"/>
      <c r="I295" s="96"/>
      <c r="J295" s="96"/>
      <c r="K295" s="96"/>
      <c r="L295" s="96"/>
      <c r="M295" s="96"/>
      <c r="N295" s="96"/>
    </row>
    <row r="296" spans="2:14">
      <c r="B296" s="95"/>
      <c r="C296" s="95"/>
      <c r="D296" s="95"/>
      <c r="E296" s="95"/>
      <c r="F296" s="95"/>
      <c r="G296" s="95"/>
      <c r="H296" s="96"/>
      <c r="I296" s="96"/>
      <c r="J296" s="96"/>
      <c r="K296" s="96"/>
      <c r="L296" s="96"/>
      <c r="M296" s="96"/>
      <c r="N296" s="96"/>
    </row>
    <row r="297" spans="2:14">
      <c r="B297" s="95"/>
      <c r="C297" s="95"/>
      <c r="D297" s="95"/>
      <c r="E297" s="95"/>
      <c r="F297" s="95"/>
      <c r="G297" s="95"/>
      <c r="H297" s="96"/>
      <c r="I297" s="96"/>
      <c r="J297" s="96"/>
      <c r="K297" s="96"/>
      <c r="L297" s="96"/>
      <c r="M297" s="96"/>
      <c r="N297" s="96"/>
    </row>
    <row r="298" spans="2:14">
      <c r="B298" s="95"/>
      <c r="C298" s="95"/>
      <c r="D298" s="95"/>
      <c r="E298" s="95"/>
      <c r="F298" s="95"/>
      <c r="G298" s="95"/>
      <c r="H298" s="96"/>
      <c r="I298" s="96"/>
      <c r="J298" s="96"/>
      <c r="K298" s="96"/>
      <c r="L298" s="96"/>
      <c r="M298" s="96"/>
      <c r="N298" s="96"/>
    </row>
    <row r="299" spans="2:14">
      <c r="B299" s="95"/>
      <c r="C299" s="95"/>
      <c r="D299" s="95"/>
      <c r="E299" s="95"/>
      <c r="F299" s="95"/>
      <c r="G299" s="95"/>
      <c r="H299" s="96"/>
      <c r="I299" s="96"/>
      <c r="J299" s="96"/>
      <c r="K299" s="96"/>
      <c r="L299" s="96"/>
      <c r="M299" s="96"/>
      <c r="N299" s="96"/>
    </row>
    <row r="300" spans="2:14">
      <c r="B300" s="95"/>
      <c r="C300" s="95"/>
      <c r="D300" s="95"/>
      <c r="E300" s="95"/>
      <c r="F300" s="95"/>
      <c r="G300" s="95"/>
      <c r="H300" s="96"/>
      <c r="I300" s="96"/>
      <c r="J300" s="96"/>
      <c r="K300" s="96"/>
      <c r="L300" s="96"/>
      <c r="M300" s="96"/>
      <c r="N300" s="96"/>
    </row>
    <row r="301" spans="2:14">
      <c r="B301" s="95"/>
      <c r="C301" s="95"/>
      <c r="D301" s="95"/>
      <c r="E301" s="95"/>
      <c r="F301" s="95"/>
      <c r="G301" s="95"/>
      <c r="H301" s="96"/>
      <c r="I301" s="96"/>
      <c r="J301" s="96"/>
      <c r="K301" s="96"/>
      <c r="L301" s="96"/>
      <c r="M301" s="96"/>
      <c r="N301" s="96"/>
    </row>
    <row r="302" spans="2:14">
      <c r="B302" s="95"/>
      <c r="C302" s="95"/>
      <c r="D302" s="95"/>
      <c r="E302" s="95"/>
      <c r="F302" s="95"/>
      <c r="G302" s="95"/>
      <c r="H302" s="96"/>
      <c r="I302" s="96"/>
      <c r="J302" s="96"/>
      <c r="K302" s="96"/>
      <c r="L302" s="96"/>
      <c r="M302" s="96"/>
      <c r="N302" s="96"/>
    </row>
    <row r="303" spans="2:14">
      <c r="B303" s="95"/>
      <c r="C303" s="95"/>
      <c r="D303" s="95"/>
      <c r="E303" s="95"/>
      <c r="F303" s="95"/>
      <c r="G303" s="95"/>
      <c r="H303" s="96"/>
      <c r="I303" s="96"/>
      <c r="J303" s="96"/>
      <c r="K303" s="96"/>
      <c r="L303" s="96"/>
      <c r="M303" s="96"/>
      <c r="N303" s="96"/>
    </row>
    <row r="304" spans="2:14">
      <c r="B304" s="95"/>
      <c r="C304" s="95"/>
      <c r="D304" s="95"/>
      <c r="E304" s="95"/>
      <c r="F304" s="95"/>
      <c r="G304" s="95"/>
      <c r="H304" s="96"/>
      <c r="I304" s="96"/>
      <c r="J304" s="96"/>
      <c r="K304" s="96"/>
      <c r="L304" s="96"/>
      <c r="M304" s="96"/>
      <c r="N304" s="96"/>
    </row>
    <row r="305" spans="2:14">
      <c r="B305" s="95"/>
      <c r="C305" s="95"/>
      <c r="D305" s="95"/>
      <c r="E305" s="95"/>
      <c r="F305" s="95"/>
      <c r="G305" s="95"/>
      <c r="H305" s="96"/>
      <c r="I305" s="96"/>
      <c r="J305" s="96"/>
      <c r="K305" s="96"/>
      <c r="L305" s="96"/>
      <c r="M305" s="96"/>
      <c r="N305" s="96"/>
    </row>
    <row r="306" spans="2:14">
      <c r="B306" s="95"/>
      <c r="C306" s="95"/>
      <c r="D306" s="95"/>
      <c r="E306" s="95"/>
      <c r="F306" s="95"/>
      <c r="G306" s="95"/>
      <c r="H306" s="96"/>
      <c r="I306" s="96"/>
      <c r="J306" s="96"/>
      <c r="K306" s="96"/>
      <c r="L306" s="96"/>
      <c r="M306" s="96"/>
      <c r="N306" s="96"/>
    </row>
    <row r="307" spans="2:14">
      <c r="B307" s="95"/>
      <c r="C307" s="95"/>
      <c r="D307" s="95"/>
      <c r="E307" s="95"/>
      <c r="F307" s="95"/>
      <c r="G307" s="95"/>
      <c r="H307" s="96"/>
      <c r="I307" s="96"/>
      <c r="J307" s="96"/>
      <c r="K307" s="96"/>
      <c r="L307" s="96"/>
      <c r="M307" s="96"/>
      <c r="N307" s="96"/>
    </row>
    <row r="308" spans="2:14">
      <c r="B308" s="95"/>
      <c r="C308" s="95"/>
      <c r="D308" s="95"/>
      <c r="E308" s="95"/>
      <c r="F308" s="95"/>
      <c r="G308" s="95"/>
      <c r="H308" s="96"/>
      <c r="I308" s="96"/>
      <c r="J308" s="96"/>
      <c r="K308" s="96"/>
      <c r="L308" s="96"/>
      <c r="M308" s="96"/>
      <c r="N308" s="96"/>
    </row>
    <row r="309" spans="2:14">
      <c r="B309" s="95"/>
      <c r="C309" s="95"/>
      <c r="D309" s="95"/>
      <c r="E309" s="95"/>
      <c r="F309" s="95"/>
      <c r="G309" s="95"/>
      <c r="H309" s="96"/>
      <c r="I309" s="96"/>
      <c r="J309" s="96"/>
      <c r="K309" s="96"/>
      <c r="L309" s="96"/>
      <c r="M309" s="96"/>
      <c r="N309" s="96"/>
    </row>
    <row r="310" spans="2:14">
      <c r="B310" s="95"/>
      <c r="C310" s="95"/>
      <c r="D310" s="95"/>
      <c r="E310" s="95"/>
      <c r="F310" s="95"/>
      <c r="G310" s="95"/>
      <c r="H310" s="96"/>
      <c r="I310" s="96"/>
      <c r="J310" s="96"/>
      <c r="K310" s="96"/>
      <c r="L310" s="96"/>
      <c r="M310" s="96"/>
      <c r="N310" s="96"/>
    </row>
    <row r="311" spans="2:14">
      <c r="B311" s="95"/>
      <c r="C311" s="95"/>
      <c r="D311" s="95"/>
      <c r="E311" s="95"/>
      <c r="F311" s="95"/>
      <c r="G311" s="95"/>
      <c r="H311" s="96"/>
      <c r="I311" s="96"/>
      <c r="J311" s="96"/>
      <c r="K311" s="96"/>
      <c r="L311" s="96"/>
      <c r="M311" s="96"/>
      <c r="N311" s="96"/>
    </row>
    <row r="312" spans="2:14">
      <c r="B312" s="95"/>
      <c r="C312" s="95"/>
      <c r="D312" s="95"/>
      <c r="E312" s="95"/>
      <c r="F312" s="95"/>
      <c r="G312" s="95"/>
      <c r="H312" s="96"/>
      <c r="I312" s="96"/>
      <c r="J312" s="96"/>
      <c r="K312" s="96"/>
      <c r="L312" s="96"/>
      <c r="M312" s="96"/>
      <c r="N312" s="96"/>
    </row>
    <row r="313" spans="2:14">
      <c r="B313" s="95"/>
      <c r="C313" s="95"/>
      <c r="D313" s="95"/>
      <c r="E313" s="95"/>
      <c r="F313" s="95"/>
      <c r="G313" s="95"/>
      <c r="H313" s="96"/>
      <c r="I313" s="96"/>
      <c r="J313" s="96"/>
      <c r="K313" s="96"/>
      <c r="L313" s="96"/>
      <c r="M313" s="96"/>
      <c r="N313" s="96"/>
    </row>
    <row r="314" spans="2:14">
      <c r="B314" s="95"/>
      <c r="C314" s="95"/>
      <c r="D314" s="95"/>
      <c r="E314" s="95"/>
      <c r="F314" s="95"/>
      <c r="G314" s="95"/>
      <c r="H314" s="96"/>
      <c r="I314" s="96"/>
      <c r="J314" s="96"/>
      <c r="K314" s="96"/>
      <c r="L314" s="96"/>
      <c r="M314" s="96"/>
      <c r="N314" s="96"/>
    </row>
    <row r="315" spans="2:14">
      <c r="B315" s="95"/>
      <c r="C315" s="95"/>
      <c r="D315" s="95"/>
      <c r="E315" s="95"/>
      <c r="F315" s="95"/>
      <c r="G315" s="95"/>
      <c r="H315" s="96"/>
      <c r="I315" s="96"/>
      <c r="J315" s="96"/>
      <c r="K315" s="96"/>
      <c r="L315" s="96"/>
      <c r="M315" s="96"/>
      <c r="N315" s="96"/>
    </row>
    <row r="316" spans="2:14">
      <c r="B316" s="95"/>
      <c r="C316" s="95"/>
      <c r="D316" s="95"/>
      <c r="E316" s="95"/>
      <c r="F316" s="95"/>
      <c r="G316" s="95"/>
      <c r="H316" s="96"/>
      <c r="I316" s="96"/>
      <c r="J316" s="96"/>
      <c r="K316" s="96"/>
      <c r="L316" s="96"/>
      <c r="M316" s="96"/>
      <c r="N316" s="96"/>
    </row>
    <row r="317" spans="2:14">
      <c r="B317" s="95"/>
      <c r="C317" s="95"/>
      <c r="D317" s="95"/>
      <c r="E317" s="95"/>
      <c r="F317" s="95"/>
      <c r="G317" s="95"/>
      <c r="H317" s="96"/>
      <c r="I317" s="96"/>
      <c r="J317" s="96"/>
      <c r="K317" s="96"/>
      <c r="L317" s="96"/>
      <c r="M317" s="96"/>
      <c r="N317" s="96"/>
    </row>
    <row r="318" spans="2:14">
      <c r="B318" s="95"/>
      <c r="C318" s="95"/>
      <c r="D318" s="95"/>
      <c r="E318" s="95"/>
      <c r="F318" s="95"/>
      <c r="G318" s="95"/>
      <c r="H318" s="96"/>
      <c r="I318" s="96"/>
      <c r="J318" s="96"/>
      <c r="K318" s="96"/>
      <c r="L318" s="96"/>
      <c r="M318" s="96"/>
      <c r="N318" s="96"/>
    </row>
    <row r="319" spans="2:14">
      <c r="B319" s="95"/>
      <c r="C319" s="95"/>
      <c r="D319" s="95"/>
      <c r="E319" s="95"/>
      <c r="F319" s="95"/>
      <c r="G319" s="95"/>
      <c r="H319" s="96"/>
      <c r="I319" s="96"/>
      <c r="J319" s="96"/>
      <c r="K319" s="96"/>
      <c r="L319" s="96"/>
      <c r="M319" s="96"/>
      <c r="N319" s="96"/>
    </row>
    <row r="320" spans="2:14">
      <c r="B320" s="95"/>
      <c r="C320" s="95"/>
      <c r="D320" s="95"/>
      <c r="E320" s="95"/>
      <c r="F320" s="95"/>
      <c r="G320" s="95"/>
      <c r="H320" s="96"/>
      <c r="I320" s="96"/>
      <c r="J320" s="96"/>
      <c r="K320" s="96"/>
      <c r="L320" s="96"/>
      <c r="M320" s="96"/>
      <c r="N320" s="96"/>
    </row>
    <row r="321" spans="2:14">
      <c r="B321" s="95"/>
      <c r="C321" s="95"/>
      <c r="D321" s="95"/>
      <c r="E321" s="95"/>
      <c r="F321" s="95"/>
      <c r="G321" s="95"/>
      <c r="H321" s="96"/>
      <c r="I321" s="96"/>
      <c r="J321" s="96"/>
      <c r="K321" s="96"/>
      <c r="L321" s="96"/>
      <c r="M321" s="96"/>
      <c r="N321" s="96"/>
    </row>
    <row r="322" spans="2:14">
      <c r="B322" s="95"/>
      <c r="C322" s="95"/>
      <c r="D322" s="95"/>
      <c r="E322" s="95"/>
      <c r="F322" s="95"/>
      <c r="G322" s="95"/>
      <c r="H322" s="96"/>
      <c r="I322" s="96"/>
      <c r="J322" s="96"/>
      <c r="K322" s="96"/>
      <c r="L322" s="96"/>
      <c r="M322" s="96"/>
      <c r="N322" s="96"/>
    </row>
    <row r="323" spans="2:14">
      <c r="B323" s="95"/>
      <c r="C323" s="95"/>
      <c r="D323" s="95"/>
      <c r="E323" s="95"/>
      <c r="F323" s="95"/>
      <c r="G323" s="95"/>
      <c r="H323" s="96"/>
      <c r="I323" s="96"/>
      <c r="J323" s="96"/>
      <c r="K323" s="96"/>
      <c r="L323" s="96"/>
      <c r="M323" s="96"/>
      <c r="N323" s="96"/>
    </row>
    <row r="324" spans="2:14">
      <c r="B324" s="95"/>
      <c r="C324" s="95"/>
      <c r="D324" s="95"/>
      <c r="E324" s="95"/>
      <c r="F324" s="95"/>
      <c r="G324" s="95"/>
      <c r="H324" s="96"/>
      <c r="I324" s="96"/>
      <c r="J324" s="96"/>
      <c r="K324" s="96"/>
      <c r="L324" s="96"/>
      <c r="M324" s="96"/>
      <c r="N324" s="96"/>
    </row>
    <row r="325" spans="2:14">
      <c r="B325" s="95"/>
      <c r="C325" s="95"/>
      <c r="D325" s="95"/>
      <c r="E325" s="95"/>
      <c r="F325" s="95"/>
      <c r="G325" s="95"/>
      <c r="H325" s="96"/>
      <c r="I325" s="96"/>
      <c r="J325" s="96"/>
      <c r="K325" s="96"/>
      <c r="L325" s="96"/>
      <c r="M325" s="96"/>
      <c r="N325" s="96"/>
    </row>
    <row r="326" spans="2:14">
      <c r="B326" s="95"/>
      <c r="C326" s="95"/>
      <c r="D326" s="95"/>
      <c r="E326" s="95"/>
      <c r="F326" s="95"/>
      <c r="G326" s="95"/>
      <c r="H326" s="96"/>
      <c r="I326" s="96"/>
      <c r="J326" s="96"/>
      <c r="K326" s="96"/>
      <c r="L326" s="96"/>
      <c r="M326" s="96"/>
      <c r="N326" s="96"/>
    </row>
    <row r="327" spans="2:14">
      <c r="B327" s="95"/>
      <c r="C327" s="95"/>
      <c r="D327" s="95"/>
      <c r="E327" s="95"/>
      <c r="F327" s="95"/>
      <c r="G327" s="95"/>
      <c r="H327" s="96"/>
      <c r="I327" s="96"/>
      <c r="J327" s="96"/>
      <c r="K327" s="96"/>
      <c r="L327" s="96"/>
      <c r="M327" s="96"/>
      <c r="N327" s="96"/>
    </row>
    <row r="328" spans="2:14">
      <c r="B328" s="95"/>
      <c r="C328" s="95"/>
      <c r="D328" s="95"/>
      <c r="E328" s="95"/>
      <c r="F328" s="95"/>
      <c r="G328" s="95"/>
      <c r="H328" s="96"/>
      <c r="I328" s="96"/>
      <c r="J328" s="96"/>
      <c r="K328" s="96"/>
      <c r="L328" s="96"/>
      <c r="M328" s="96"/>
      <c r="N328" s="96"/>
    </row>
    <row r="329" spans="2:14">
      <c r="B329" s="95"/>
      <c r="C329" s="95"/>
      <c r="D329" s="95"/>
      <c r="E329" s="95"/>
      <c r="F329" s="95"/>
      <c r="G329" s="95"/>
      <c r="H329" s="96"/>
      <c r="I329" s="96"/>
      <c r="J329" s="96"/>
      <c r="K329" s="96"/>
      <c r="L329" s="96"/>
      <c r="M329" s="96"/>
      <c r="N329" s="96"/>
    </row>
    <row r="330" spans="2:14">
      <c r="B330" s="95"/>
      <c r="C330" s="95"/>
      <c r="D330" s="95"/>
      <c r="E330" s="95"/>
      <c r="F330" s="95"/>
      <c r="G330" s="95"/>
      <c r="H330" s="96"/>
      <c r="I330" s="96"/>
      <c r="J330" s="96"/>
      <c r="K330" s="96"/>
      <c r="L330" s="96"/>
      <c r="M330" s="96"/>
      <c r="N330" s="96"/>
    </row>
    <row r="331" spans="2:14">
      <c r="B331" s="95"/>
      <c r="C331" s="95"/>
      <c r="D331" s="95"/>
      <c r="E331" s="95"/>
      <c r="F331" s="95"/>
      <c r="G331" s="95"/>
      <c r="H331" s="96"/>
      <c r="I331" s="96"/>
      <c r="J331" s="96"/>
      <c r="K331" s="96"/>
      <c r="L331" s="96"/>
      <c r="M331" s="96"/>
      <c r="N331" s="96"/>
    </row>
    <row r="332" spans="2:14">
      <c r="B332" s="95"/>
      <c r="C332" s="95"/>
      <c r="D332" s="95"/>
      <c r="E332" s="95"/>
      <c r="F332" s="95"/>
      <c r="G332" s="95"/>
      <c r="H332" s="96"/>
      <c r="I332" s="96"/>
      <c r="J332" s="96"/>
      <c r="K332" s="96"/>
      <c r="L332" s="96"/>
      <c r="M332" s="96"/>
      <c r="N332" s="96"/>
    </row>
    <row r="333" spans="2:14">
      <c r="B333" s="95"/>
      <c r="C333" s="95"/>
      <c r="D333" s="95"/>
      <c r="E333" s="95"/>
      <c r="F333" s="95"/>
      <c r="G333" s="95"/>
      <c r="H333" s="96"/>
      <c r="I333" s="96"/>
      <c r="J333" s="96"/>
      <c r="K333" s="96"/>
      <c r="L333" s="96"/>
      <c r="M333" s="96"/>
      <c r="N333" s="96"/>
    </row>
    <row r="334" spans="2:14">
      <c r="B334" s="95"/>
      <c r="C334" s="95"/>
      <c r="D334" s="95"/>
      <c r="E334" s="95"/>
      <c r="F334" s="95"/>
      <c r="G334" s="95"/>
      <c r="H334" s="96"/>
      <c r="I334" s="96"/>
      <c r="J334" s="96"/>
      <c r="K334" s="96"/>
      <c r="L334" s="96"/>
      <c r="M334" s="96"/>
      <c r="N334" s="96"/>
    </row>
    <row r="335" spans="2:14">
      <c r="B335" s="95"/>
      <c r="C335" s="95"/>
      <c r="D335" s="95"/>
      <c r="E335" s="95"/>
      <c r="F335" s="95"/>
      <c r="G335" s="95"/>
      <c r="H335" s="96"/>
      <c r="I335" s="96"/>
      <c r="J335" s="96"/>
      <c r="K335" s="96"/>
      <c r="L335" s="96"/>
      <c r="M335" s="96"/>
      <c r="N335" s="96"/>
    </row>
    <row r="336" spans="2:14">
      <c r="B336" s="95"/>
      <c r="C336" s="95"/>
      <c r="D336" s="95"/>
      <c r="E336" s="95"/>
      <c r="F336" s="95"/>
      <c r="G336" s="95"/>
      <c r="H336" s="96"/>
      <c r="I336" s="96"/>
      <c r="J336" s="96"/>
      <c r="K336" s="96"/>
      <c r="L336" s="96"/>
      <c r="M336" s="96"/>
      <c r="N336" s="96"/>
    </row>
    <row r="337" spans="2:14">
      <c r="B337" s="95"/>
      <c r="C337" s="95"/>
      <c r="D337" s="95"/>
      <c r="E337" s="95"/>
      <c r="F337" s="95"/>
      <c r="G337" s="95"/>
      <c r="H337" s="96"/>
      <c r="I337" s="96"/>
      <c r="J337" s="96"/>
      <c r="K337" s="96"/>
      <c r="L337" s="96"/>
      <c r="M337" s="96"/>
      <c r="N337" s="96"/>
    </row>
    <row r="338" spans="2:14">
      <c r="B338" s="95"/>
      <c r="C338" s="95"/>
      <c r="D338" s="95"/>
      <c r="E338" s="95"/>
      <c r="F338" s="95"/>
      <c r="G338" s="95"/>
      <c r="H338" s="96"/>
      <c r="I338" s="96"/>
      <c r="J338" s="96"/>
      <c r="K338" s="96"/>
      <c r="L338" s="96"/>
      <c r="M338" s="96"/>
      <c r="N338" s="96"/>
    </row>
    <row r="339" spans="2:14">
      <c r="B339" s="95"/>
      <c r="C339" s="95"/>
      <c r="D339" s="95"/>
      <c r="E339" s="95"/>
      <c r="F339" s="95"/>
      <c r="G339" s="95"/>
      <c r="H339" s="96"/>
      <c r="I339" s="96"/>
      <c r="J339" s="96"/>
      <c r="K339" s="96"/>
      <c r="L339" s="96"/>
      <c r="M339" s="96"/>
      <c r="N339" s="96"/>
    </row>
    <row r="340" spans="2:14">
      <c r="B340" s="95"/>
      <c r="C340" s="95"/>
      <c r="D340" s="95"/>
      <c r="E340" s="95"/>
      <c r="F340" s="95"/>
      <c r="G340" s="95"/>
      <c r="H340" s="96"/>
      <c r="I340" s="96"/>
      <c r="J340" s="96"/>
      <c r="K340" s="96"/>
      <c r="L340" s="96"/>
      <c r="M340" s="96"/>
      <c r="N340" s="96"/>
    </row>
    <row r="341" spans="2:14">
      <c r="B341" s="95"/>
      <c r="C341" s="95"/>
      <c r="D341" s="95"/>
      <c r="E341" s="95"/>
      <c r="F341" s="95"/>
      <c r="G341" s="95"/>
      <c r="H341" s="96"/>
      <c r="I341" s="96"/>
      <c r="J341" s="96"/>
      <c r="K341" s="96"/>
      <c r="L341" s="96"/>
      <c r="M341" s="96"/>
      <c r="N341" s="96"/>
    </row>
    <row r="342" spans="2:14">
      <c r="B342" s="95"/>
      <c r="C342" s="95"/>
      <c r="D342" s="95"/>
      <c r="E342" s="95"/>
      <c r="F342" s="95"/>
      <c r="G342" s="95"/>
      <c r="H342" s="96"/>
      <c r="I342" s="96"/>
      <c r="J342" s="96"/>
      <c r="K342" s="96"/>
      <c r="L342" s="96"/>
      <c r="M342" s="96"/>
      <c r="N342" s="96"/>
    </row>
    <row r="343" spans="2:14">
      <c r="B343" s="95"/>
      <c r="C343" s="95"/>
      <c r="D343" s="95"/>
      <c r="E343" s="95"/>
      <c r="F343" s="95"/>
      <c r="G343" s="95"/>
      <c r="H343" s="96"/>
      <c r="I343" s="96"/>
      <c r="J343" s="96"/>
      <c r="K343" s="96"/>
      <c r="L343" s="96"/>
      <c r="M343" s="96"/>
      <c r="N343" s="96"/>
    </row>
    <row r="344" spans="2:14">
      <c r="B344" s="95"/>
      <c r="C344" s="95"/>
      <c r="D344" s="95"/>
      <c r="E344" s="95"/>
      <c r="F344" s="95"/>
      <c r="G344" s="95"/>
      <c r="H344" s="96"/>
      <c r="I344" s="96"/>
      <c r="J344" s="96"/>
      <c r="K344" s="96"/>
      <c r="L344" s="96"/>
      <c r="M344" s="96"/>
      <c r="N344" s="96"/>
    </row>
    <row r="345" spans="2:14">
      <c r="B345" s="95"/>
      <c r="C345" s="95"/>
      <c r="D345" s="95"/>
      <c r="E345" s="95"/>
      <c r="F345" s="95"/>
      <c r="G345" s="95"/>
      <c r="H345" s="96"/>
      <c r="I345" s="96"/>
      <c r="J345" s="96"/>
      <c r="K345" s="96"/>
      <c r="L345" s="96"/>
      <c r="M345" s="96"/>
      <c r="N345" s="96"/>
    </row>
    <row r="346" spans="2:14">
      <c r="B346" s="95"/>
      <c r="C346" s="95"/>
      <c r="D346" s="95"/>
      <c r="E346" s="95"/>
      <c r="F346" s="95"/>
      <c r="G346" s="95"/>
      <c r="H346" s="96"/>
      <c r="I346" s="96"/>
      <c r="J346" s="96"/>
      <c r="K346" s="96"/>
      <c r="L346" s="96"/>
      <c r="M346" s="96"/>
      <c r="N346" s="96"/>
    </row>
    <row r="347" spans="2:14">
      <c r="B347" s="95"/>
      <c r="C347" s="95"/>
      <c r="D347" s="95"/>
      <c r="E347" s="95"/>
      <c r="F347" s="95"/>
      <c r="G347" s="95"/>
      <c r="H347" s="96"/>
      <c r="I347" s="96"/>
      <c r="J347" s="96"/>
      <c r="K347" s="96"/>
      <c r="L347" s="96"/>
      <c r="M347" s="96"/>
      <c r="N347" s="96"/>
    </row>
    <row r="348" spans="2:14">
      <c r="B348" s="95"/>
      <c r="C348" s="95"/>
      <c r="D348" s="95"/>
      <c r="E348" s="95"/>
      <c r="F348" s="95"/>
      <c r="G348" s="95"/>
      <c r="H348" s="96"/>
      <c r="I348" s="96"/>
      <c r="J348" s="96"/>
      <c r="K348" s="96"/>
      <c r="L348" s="96"/>
      <c r="M348" s="96"/>
      <c r="N348" s="96"/>
    </row>
    <row r="349" spans="2:14">
      <c r="B349" s="95"/>
      <c r="C349" s="95"/>
      <c r="D349" s="95"/>
      <c r="E349" s="95"/>
      <c r="F349" s="95"/>
      <c r="G349" s="95"/>
      <c r="H349" s="96"/>
      <c r="I349" s="96"/>
      <c r="J349" s="96"/>
      <c r="K349" s="96"/>
      <c r="L349" s="96"/>
      <c r="M349" s="96"/>
      <c r="N349" s="96"/>
    </row>
    <row r="350" spans="2:14">
      <c r="B350" s="95"/>
      <c r="C350" s="95"/>
      <c r="D350" s="95"/>
      <c r="E350" s="95"/>
      <c r="F350" s="95"/>
      <c r="G350" s="95"/>
      <c r="H350" s="96"/>
      <c r="I350" s="96"/>
      <c r="J350" s="96"/>
      <c r="K350" s="96"/>
      <c r="L350" s="96"/>
      <c r="M350" s="96"/>
      <c r="N350" s="96"/>
    </row>
    <row r="351" spans="2:14">
      <c r="B351" s="95"/>
      <c r="C351" s="95"/>
      <c r="D351" s="95"/>
      <c r="E351" s="95"/>
      <c r="F351" s="95"/>
      <c r="G351" s="95"/>
      <c r="H351" s="96"/>
      <c r="I351" s="96"/>
      <c r="J351" s="96"/>
      <c r="K351" s="96"/>
      <c r="L351" s="96"/>
      <c r="M351" s="96"/>
      <c r="N351" s="96"/>
    </row>
    <row r="352" spans="2:14">
      <c r="B352" s="95"/>
      <c r="C352" s="95"/>
      <c r="D352" s="95"/>
      <c r="E352" s="95"/>
      <c r="F352" s="95"/>
      <c r="G352" s="95"/>
      <c r="H352" s="96"/>
      <c r="I352" s="96"/>
      <c r="J352" s="96"/>
      <c r="K352" s="96"/>
      <c r="L352" s="96"/>
      <c r="M352" s="96"/>
      <c r="N352" s="96"/>
    </row>
    <row r="353" spans="2:14">
      <c r="B353" s="95"/>
      <c r="C353" s="95"/>
      <c r="D353" s="95"/>
      <c r="E353" s="95"/>
      <c r="F353" s="95"/>
      <c r="G353" s="95"/>
      <c r="H353" s="96"/>
      <c r="I353" s="96"/>
      <c r="J353" s="96"/>
      <c r="K353" s="96"/>
      <c r="L353" s="96"/>
      <c r="M353" s="96"/>
      <c r="N353" s="96"/>
    </row>
    <row r="354" spans="2:14">
      <c r="B354" s="95"/>
      <c r="C354" s="95"/>
      <c r="D354" s="95"/>
      <c r="E354" s="95"/>
      <c r="F354" s="95"/>
      <c r="G354" s="95"/>
      <c r="H354" s="96"/>
      <c r="I354" s="96"/>
      <c r="J354" s="96"/>
      <c r="K354" s="96"/>
      <c r="L354" s="96"/>
      <c r="M354" s="96"/>
      <c r="N354" s="96"/>
    </row>
    <row r="355" spans="2:14">
      <c r="B355" s="95"/>
      <c r="C355" s="95"/>
      <c r="D355" s="95"/>
      <c r="E355" s="95"/>
      <c r="F355" s="95"/>
      <c r="G355" s="95"/>
      <c r="H355" s="96"/>
      <c r="I355" s="96"/>
      <c r="J355" s="96"/>
      <c r="K355" s="96"/>
      <c r="L355" s="96"/>
      <c r="M355" s="96"/>
      <c r="N355" s="96"/>
    </row>
    <row r="356" spans="2:14">
      <c r="B356" s="95"/>
      <c r="C356" s="95"/>
      <c r="D356" s="95"/>
      <c r="E356" s="95"/>
      <c r="F356" s="95"/>
      <c r="G356" s="95"/>
      <c r="H356" s="96"/>
      <c r="I356" s="96"/>
      <c r="J356" s="96"/>
      <c r="K356" s="96"/>
      <c r="L356" s="96"/>
      <c r="M356" s="96"/>
      <c r="N356" s="96"/>
    </row>
    <row r="357" spans="2:14">
      <c r="B357" s="95"/>
      <c r="C357" s="95"/>
      <c r="D357" s="95"/>
      <c r="E357" s="95"/>
      <c r="F357" s="95"/>
      <c r="G357" s="95"/>
      <c r="H357" s="96"/>
      <c r="I357" s="96"/>
      <c r="J357" s="96"/>
      <c r="K357" s="96"/>
      <c r="L357" s="96"/>
      <c r="M357" s="96"/>
      <c r="N357" s="96"/>
    </row>
    <row r="358" spans="2:14">
      <c r="B358" s="95"/>
      <c r="C358" s="95"/>
      <c r="D358" s="95"/>
      <c r="E358" s="95"/>
      <c r="F358" s="95"/>
      <c r="G358" s="95"/>
      <c r="H358" s="96"/>
      <c r="I358" s="96"/>
      <c r="J358" s="96"/>
      <c r="K358" s="96"/>
      <c r="L358" s="96"/>
      <c r="M358" s="96"/>
      <c r="N358" s="96"/>
    </row>
    <row r="359" spans="2:14">
      <c r="B359" s="95"/>
      <c r="C359" s="95"/>
      <c r="D359" s="95"/>
      <c r="E359" s="95"/>
      <c r="F359" s="95"/>
      <c r="G359" s="95"/>
      <c r="H359" s="96"/>
      <c r="I359" s="96"/>
      <c r="J359" s="96"/>
      <c r="K359" s="96"/>
      <c r="L359" s="96"/>
      <c r="M359" s="96"/>
      <c r="N359" s="96"/>
    </row>
    <row r="360" spans="2:14">
      <c r="B360" s="95"/>
      <c r="C360" s="95"/>
      <c r="D360" s="95"/>
      <c r="E360" s="95"/>
      <c r="F360" s="95"/>
      <c r="G360" s="95"/>
      <c r="H360" s="96"/>
      <c r="I360" s="96"/>
      <c r="J360" s="96"/>
      <c r="K360" s="96"/>
      <c r="L360" s="96"/>
      <c r="M360" s="96"/>
      <c r="N360" s="96"/>
    </row>
    <row r="361" spans="2:14">
      <c r="B361" s="95"/>
      <c r="C361" s="95"/>
      <c r="D361" s="95"/>
      <c r="E361" s="95"/>
      <c r="F361" s="95"/>
      <c r="G361" s="95"/>
      <c r="H361" s="96"/>
      <c r="I361" s="96"/>
      <c r="J361" s="96"/>
      <c r="K361" s="96"/>
      <c r="L361" s="96"/>
      <c r="M361" s="96"/>
      <c r="N361" s="96"/>
    </row>
    <row r="362" spans="2:14">
      <c r="B362" s="95"/>
      <c r="C362" s="95"/>
      <c r="D362" s="95"/>
      <c r="E362" s="95"/>
      <c r="F362" s="95"/>
      <c r="G362" s="95"/>
      <c r="H362" s="96"/>
      <c r="I362" s="96"/>
      <c r="J362" s="96"/>
      <c r="K362" s="96"/>
      <c r="L362" s="96"/>
      <c r="M362" s="96"/>
      <c r="N362" s="96"/>
    </row>
    <row r="363" spans="2:14">
      <c r="B363" s="95"/>
      <c r="C363" s="95"/>
      <c r="D363" s="95"/>
      <c r="E363" s="95"/>
      <c r="F363" s="95"/>
      <c r="G363" s="95"/>
      <c r="H363" s="96"/>
      <c r="I363" s="96"/>
      <c r="J363" s="96"/>
      <c r="K363" s="96"/>
      <c r="L363" s="96"/>
      <c r="M363" s="96"/>
      <c r="N363" s="96"/>
    </row>
    <row r="364" spans="2:14">
      <c r="B364" s="95"/>
      <c r="C364" s="95"/>
      <c r="D364" s="95"/>
      <c r="E364" s="95"/>
      <c r="F364" s="95"/>
      <c r="G364" s="95"/>
      <c r="H364" s="96"/>
      <c r="I364" s="96"/>
      <c r="J364" s="96"/>
      <c r="K364" s="96"/>
      <c r="L364" s="96"/>
      <c r="M364" s="96"/>
      <c r="N364" s="96"/>
    </row>
    <row r="365" spans="2:14">
      <c r="B365" s="95"/>
      <c r="C365" s="95"/>
      <c r="D365" s="95"/>
      <c r="E365" s="95"/>
      <c r="F365" s="95"/>
      <c r="G365" s="95"/>
      <c r="H365" s="96"/>
      <c r="I365" s="96"/>
      <c r="J365" s="96"/>
      <c r="K365" s="96"/>
      <c r="L365" s="96"/>
      <c r="M365" s="96"/>
      <c r="N365" s="96"/>
    </row>
    <row r="366" spans="2:14">
      <c r="B366" s="95"/>
      <c r="C366" s="95"/>
      <c r="D366" s="95"/>
      <c r="E366" s="95"/>
      <c r="F366" s="95"/>
      <c r="G366" s="95"/>
      <c r="H366" s="96"/>
      <c r="I366" s="96"/>
      <c r="J366" s="96"/>
      <c r="K366" s="96"/>
      <c r="L366" s="96"/>
      <c r="M366" s="96"/>
      <c r="N366" s="96"/>
    </row>
    <row r="367" spans="2:14">
      <c r="B367" s="95"/>
      <c r="C367" s="95"/>
      <c r="D367" s="95"/>
      <c r="E367" s="95"/>
      <c r="F367" s="95"/>
      <c r="G367" s="95"/>
      <c r="H367" s="96"/>
      <c r="I367" s="96"/>
      <c r="J367" s="96"/>
      <c r="K367" s="96"/>
      <c r="L367" s="96"/>
      <c r="M367" s="96"/>
      <c r="N367" s="96"/>
    </row>
    <row r="368" spans="2:14">
      <c r="B368" s="95"/>
      <c r="C368" s="95"/>
      <c r="D368" s="95"/>
      <c r="E368" s="95"/>
      <c r="F368" s="95"/>
      <c r="G368" s="95"/>
      <c r="H368" s="96"/>
      <c r="I368" s="96"/>
      <c r="J368" s="96"/>
      <c r="K368" s="96"/>
      <c r="L368" s="96"/>
      <c r="M368" s="96"/>
      <c r="N368" s="96"/>
    </row>
    <row r="369" spans="2:14">
      <c r="B369" s="95"/>
      <c r="C369" s="95"/>
      <c r="D369" s="95"/>
      <c r="E369" s="95"/>
      <c r="F369" s="95"/>
      <c r="G369" s="95"/>
      <c r="H369" s="96"/>
      <c r="I369" s="96"/>
      <c r="J369" s="96"/>
      <c r="K369" s="96"/>
      <c r="L369" s="96"/>
      <c r="M369" s="96"/>
      <c r="N369" s="96"/>
    </row>
    <row r="370" spans="2:14">
      <c r="B370" s="95"/>
      <c r="C370" s="95"/>
      <c r="D370" s="95"/>
      <c r="E370" s="95"/>
      <c r="F370" s="95"/>
      <c r="G370" s="95"/>
      <c r="H370" s="96"/>
      <c r="I370" s="96"/>
      <c r="J370" s="96"/>
      <c r="K370" s="96"/>
      <c r="L370" s="96"/>
      <c r="M370" s="96"/>
      <c r="N370" s="96"/>
    </row>
    <row r="371" spans="2:14">
      <c r="B371" s="95"/>
      <c r="C371" s="95"/>
      <c r="D371" s="95"/>
      <c r="E371" s="95"/>
      <c r="F371" s="95"/>
      <c r="G371" s="95"/>
      <c r="H371" s="96"/>
      <c r="I371" s="96"/>
      <c r="J371" s="96"/>
      <c r="K371" s="96"/>
      <c r="L371" s="96"/>
      <c r="M371" s="96"/>
      <c r="N371" s="96"/>
    </row>
    <row r="372" spans="2:14">
      <c r="B372" s="95"/>
      <c r="C372" s="95"/>
      <c r="D372" s="95"/>
      <c r="E372" s="95"/>
      <c r="F372" s="95"/>
      <c r="G372" s="95"/>
      <c r="H372" s="96"/>
      <c r="I372" s="96"/>
      <c r="J372" s="96"/>
      <c r="K372" s="96"/>
      <c r="L372" s="96"/>
      <c r="M372" s="96"/>
      <c r="N372" s="96"/>
    </row>
    <row r="373" spans="2:14">
      <c r="B373" s="95"/>
      <c r="C373" s="95"/>
      <c r="D373" s="95"/>
      <c r="E373" s="95"/>
      <c r="F373" s="95"/>
      <c r="G373" s="95"/>
      <c r="H373" s="96"/>
      <c r="I373" s="96"/>
      <c r="J373" s="96"/>
      <c r="K373" s="96"/>
      <c r="L373" s="96"/>
      <c r="M373" s="96"/>
      <c r="N373" s="96"/>
    </row>
    <row r="374" spans="2:14">
      <c r="B374" s="95"/>
      <c r="C374" s="95"/>
      <c r="D374" s="95"/>
      <c r="E374" s="95"/>
      <c r="F374" s="95"/>
      <c r="G374" s="95"/>
      <c r="H374" s="96"/>
      <c r="I374" s="96"/>
      <c r="J374" s="96"/>
      <c r="K374" s="96"/>
      <c r="L374" s="96"/>
      <c r="M374" s="96"/>
      <c r="N374" s="96"/>
    </row>
    <row r="375" spans="2:14">
      <c r="B375" s="95"/>
      <c r="C375" s="95"/>
      <c r="D375" s="95"/>
      <c r="E375" s="95"/>
      <c r="F375" s="95"/>
      <c r="G375" s="95"/>
      <c r="H375" s="96"/>
      <c r="I375" s="96"/>
      <c r="J375" s="96"/>
      <c r="K375" s="96"/>
      <c r="L375" s="96"/>
      <c r="M375" s="96"/>
      <c r="N375" s="96"/>
    </row>
    <row r="376" spans="2:14">
      <c r="B376" s="95"/>
      <c r="C376" s="95"/>
      <c r="D376" s="95"/>
      <c r="E376" s="95"/>
      <c r="F376" s="95"/>
      <c r="G376" s="95"/>
      <c r="H376" s="96"/>
      <c r="I376" s="96"/>
      <c r="J376" s="96"/>
      <c r="K376" s="96"/>
      <c r="L376" s="96"/>
      <c r="M376" s="96"/>
      <c r="N376" s="96"/>
    </row>
    <row r="377" spans="2:14">
      <c r="B377" s="95"/>
      <c r="C377" s="95"/>
      <c r="D377" s="95"/>
      <c r="E377" s="95"/>
      <c r="F377" s="95"/>
      <c r="G377" s="95"/>
      <c r="H377" s="96"/>
      <c r="I377" s="96"/>
      <c r="J377" s="96"/>
      <c r="K377" s="96"/>
      <c r="L377" s="96"/>
      <c r="M377" s="96"/>
      <c r="N377" s="96"/>
    </row>
    <row r="378" spans="2:14">
      <c r="B378" s="95"/>
      <c r="C378" s="95"/>
      <c r="D378" s="95"/>
      <c r="E378" s="95"/>
      <c r="F378" s="95"/>
      <c r="G378" s="95"/>
      <c r="H378" s="96"/>
      <c r="I378" s="96"/>
      <c r="J378" s="96"/>
      <c r="K378" s="96"/>
      <c r="L378" s="96"/>
      <c r="M378" s="96"/>
      <c r="N378" s="96"/>
    </row>
    <row r="379" spans="2:14">
      <c r="B379" s="95"/>
      <c r="C379" s="95"/>
      <c r="D379" s="95"/>
      <c r="E379" s="95"/>
      <c r="F379" s="95"/>
      <c r="G379" s="95"/>
      <c r="H379" s="96"/>
      <c r="I379" s="96"/>
      <c r="J379" s="96"/>
      <c r="K379" s="96"/>
      <c r="L379" s="96"/>
      <c r="M379" s="96"/>
      <c r="N379" s="96"/>
    </row>
    <row r="380" spans="2:14">
      <c r="B380" s="95"/>
      <c r="C380" s="95"/>
      <c r="D380" s="95"/>
      <c r="E380" s="95"/>
      <c r="F380" s="95"/>
      <c r="G380" s="95"/>
      <c r="H380" s="96"/>
      <c r="I380" s="96"/>
      <c r="J380" s="96"/>
      <c r="K380" s="96"/>
      <c r="L380" s="96"/>
      <c r="M380" s="96"/>
      <c r="N380" s="96"/>
    </row>
    <row r="381" spans="2:14">
      <c r="B381" s="95"/>
      <c r="C381" s="95"/>
      <c r="D381" s="95"/>
      <c r="E381" s="95"/>
      <c r="F381" s="95"/>
      <c r="G381" s="95"/>
      <c r="H381" s="96"/>
      <c r="I381" s="96"/>
      <c r="J381" s="96"/>
      <c r="K381" s="96"/>
      <c r="L381" s="96"/>
      <c r="M381" s="96"/>
      <c r="N381" s="96"/>
    </row>
    <row r="382" spans="2:14">
      <c r="B382" s="95"/>
      <c r="C382" s="95"/>
      <c r="D382" s="95"/>
      <c r="E382" s="95"/>
      <c r="F382" s="95"/>
      <c r="G382" s="95"/>
      <c r="H382" s="96"/>
      <c r="I382" s="96"/>
      <c r="J382" s="96"/>
      <c r="K382" s="96"/>
      <c r="L382" s="96"/>
      <c r="M382" s="96"/>
      <c r="N382" s="96"/>
    </row>
    <row r="383" spans="2:14">
      <c r="B383" s="95"/>
      <c r="C383" s="95"/>
      <c r="D383" s="95"/>
      <c r="E383" s="95"/>
      <c r="F383" s="95"/>
      <c r="G383" s="95"/>
      <c r="H383" s="96"/>
      <c r="I383" s="96"/>
      <c r="J383" s="96"/>
      <c r="K383" s="96"/>
      <c r="L383" s="96"/>
      <c r="M383" s="96"/>
      <c r="N383" s="96"/>
    </row>
    <row r="384" spans="2:14">
      <c r="B384" s="95"/>
      <c r="C384" s="95"/>
      <c r="D384" s="95"/>
      <c r="E384" s="95"/>
      <c r="F384" s="95"/>
      <c r="G384" s="95"/>
      <c r="H384" s="96"/>
      <c r="I384" s="96"/>
      <c r="J384" s="96"/>
      <c r="K384" s="96"/>
      <c r="L384" s="96"/>
      <c r="M384" s="96"/>
      <c r="N384" s="96"/>
    </row>
    <row r="385" spans="2:14">
      <c r="B385" s="95"/>
      <c r="C385" s="95"/>
      <c r="D385" s="95"/>
      <c r="E385" s="95"/>
      <c r="F385" s="95"/>
      <c r="G385" s="95"/>
      <c r="H385" s="96"/>
      <c r="I385" s="96"/>
      <c r="J385" s="96"/>
      <c r="K385" s="96"/>
      <c r="L385" s="96"/>
      <c r="M385" s="96"/>
      <c r="N385" s="96"/>
    </row>
    <row r="386" spans="2:14">
      <c r="B386" s="95"/>
      <c r="C386" s="95"/>
      <c r="D386" s="95"/>
      <c r="E386" s="95"/>
      <c r="F386" s="95"/>
      <c r="G386" s="95"/>
      <c r="H386" s="96"/>
      <c r="I386" s="96"/>
      <c r="J386" s="96"/>
      <c r="K386" s="96"/>
      <c r="L386" s="96"/>
      <c r="M386" s="96"/>
      <c r="N386" s="96"/>
    </row>
    <row r="387" spans="2:14">
      <c r="B387" s="95"/>
      <c r="C387" s="95"/>
      <c r="D387" s="95"/>
      <c r="E387" s="95"/>
      <c r="F387" s="95"/>
      <c r="G387" s="95"/>
      <c r="H387" s="96"/>
      <c r="I387" s="96"/>
      <c r="J387" s="96"/>
      <c r="K387" s="96"/>
      <c r="L387" s="96"/>
      <c r="M387" s="96"/>
      <c r="N387" s="96"/>
    </row>
    <row r="388" spans="2:14">
      <c r="B388" s="95"/>
      <c r="C388" s="95"/>
      <c r="D388" s="95"/>
      <c r="E388" s="95"/>
      <c r="F388" s="95"/>
      <c r="G388" s="95"/>
      <c r="H388" s="96"/>
      <c r="I388" s="96"/>
      <c r="J388" s="96"/>
      <c r="K388" s="96"/>
      <c r="L388" s="96"/>
      <c r="M388" s="96"/>
      <c r="N388" s="96"/>
    </row>
    <row r="389" spans="2:14">
      <c r="B389" s="95"/>
      <c r="C389" s="95"/>
      <c r="D389" s="95"/>
      <c r="E389" s="95"/>
      <c r="F389" s="95"/>
      <c r="G389" s="95"/>
      <c r="H389" s="96"/>
      <c r="I389" s="96"/>
      <c r="J389" s="96"/>
      <c r="K389" s="96"/>
      <c r="L389" s="96"/>
      <c r="M389" s="96"/>
      <c r="N389" s="96"/>
    </row>
    <row r="390" spans="2:14">
      <c r="B390" s="95"/>
      <c r="C390" s="95"/>
      <c r="D390" s="95"/>
      <c r="E390" s="95"/>
      <c r="F390" s="95"/>
      <c r="G390" s="95"/>
      <c r="H390" s="96"/>
      <c r="I390" s="96"/>
      <c r="J390" s="96"/>
      <c r="K390" s="96"/>
      <c r="L390" s="96"/>
      <c r="M390" s="96"/>
      <c r="N390" s="96"/>
    </row>
    <row r="391" spans="2:14">
      <c r="B391" s="95"/>
      <c r="C391" s="95"/>
      <c r="D391" s="95"/>
      <c r="E391" s="95"/>
      <c r="F391" s="95"/>
      <c r="G391" s="95"/>
      <c r="H391" s="96"/>
      <c r="I391" s="96"/>
      <c r="J391" s="96"/>
      <c r="K391" s="96"/>
      <c r="L391" s="96"/>
      <c r="M391" s="96"/>
      <c r="N391" s="96"/>
    </row>
    <row r="392" spans="2:14">
      <c r="B392" s="95"/>
      <c r="C392" s="95"/>
      <c r="D392" s="95"/>
      <c r="E392" s="95"/>
      <c r="F392" s="95"/>
      <c r="G392" s="95"/>
      <c r="H392" s="96"/>
      <c r="I392" s="96"/>
      <c r="J392" s="96"/>
      <c r="K392" s="96"/>
      <c r="L392" s="96"/>
      <c r="M392" s="96"/>
      <c r="N392" s="96"/>
    </row>
    <row r="393" spans="2:14">
      <c r="B393" s="95"/>
      <c r="C393" s="95"/>
      <c r="D393" s="95"/>
      <c r="E393" s="95"/>
      <c r="F393" s="95"/>
      <c r="G393" s="95"/>
      <c r="H393" s="96"/>
      <c r="I393" s="96"/>
      <c r="J393" s="96"/>
      <c r="K393" s="96"/>
      <c r="L393" s="96"/>
      <c r="M393" s="96"/>
      <c r="N393" s="96"/>
    </row>
    <row r="394" spans="2:14">
      <c r="B394" s="95"/>
      <c r="C394" s="95"/>
      <c r="D394" s="95"/>
      <c r="E394" s="95"/>
      <c r="F394" s="95"/>
      <c r="G394" s="95"/>
      <c r="H394" s="96"/>
      <c r="I394" s="96"/>
      <c r="J394" s="96"/>
      <c r="K394" s="96"/>
      <c r="L394" s="96"/>
      <c r="M394" s="96"/>
      <c r="N394" s="96"/>
    </row>
    <row r="395" spans="2:14">
      <c r="B395" s="95"/>
      <c r="C395" s="95"/>
      <c r="D395" s="95"/>
      <c r="E395" s="95"/>
      <c r="F395" s="95"/>
      <c r="G395" s="95"/>
      <c r="H395" s="96"/>
      <c r="I395" s="96"/>
      <c r="J395" s="96"/>
      <c r="K395" s="96"/>
      <c r="L395" s="96"/>
      <c r="M395" s="96"/>
      <c r="N395" s="96"/>
    </row>
    <row r="396" spans="2:14">
      <c r="B396" s="95"/>
      <c r="C396" s="95"/>
      <c r="D396" s="95"/>
      <c r="E396" s="95"/>
      <c r="F396" s="95"/>
      <c r="G396" s="95"/>
      <c r="H396" s="96"/>
      <c r="I396" s="96"/>
      <c r="J396" s="96"/>
      <c r="K396" s="96"/>
      <c r="L396" s="96"/>
      <c r="M396" s="96"/>
      <c r="N396" s="96"/>
    </row>
    <row r="397" spans="2:14">
      <c r="B397" s="95"/>
      <c r="C397" s="95"/>
      <c r="D397" s="95"/>
      <c r="E397" s="95"/>
      <c r="F397" s="95"/>
      <c r="G397" s="95"/>
      <c r="H397" s="96"/>
      <c r="I397" s="96"/>
      <c r="J397" s="96"/>
      <c r="K397" s="96"/>
      <c r="L397" s="96"/>
      <c r="M397" s="96"/>
      <c r="N397" s="96"/>
    </row>
    <row r="398" spans="2:14">
      <c r="B398" s="95"/>
      <c r="C398" s="95"/>
      <c r="D398" s="95"/>
      <c r="E398" s="95"/>
      <c r="F398" s="95"/>
      <c r="G398" s="95"/>
      <c r="H398" s="96"/>
      <c r="I398" s="96"/>
      <c r="J398" s="96"/>
      <c r="K398" s="96"/>
      <c r="L398" s="96"/>
      <c r="M398" s="96"/>
      <c r="N398" s="96"/>
    </row>
    <row r="399" spans="2:14">
      <c r="B399" s="95"/>
      <c r="C399" s="95"/>
      <c r="D399" s="95"/>
      <c r="E399" s="95"/>
      <c r="F399" s="95"/>
      <c r="G399" s="95"/>
      <c r="H399" s="96"/>
      <c r="I399" s="96"/>
      <c r="J399" s="96"/>
      <c r="K399" s="96"/>
      <c r="L399" s="96"/>
      <c r="M399" s="96"/>
      <c r="N399" s="96"/>
    </row>
    <row r="400" spans="2:14">
      <c r="B400" s="95"/>
      <c r="C400" s="95"/>
      <c r="D400" s="95"/>
      <c r="E400" s="95"/>
      <c r="F400" s="95"/>
      <c r="G400" s="95"/>
      <c r="H400" s="96"/>
      <c r="I400" s="96"/>
      <c r="J400" s="96"/>
      <c r="K400" s="96"/>
      <c r="L400" s="96"/>
      <c r="M400" s="96"/>
      <c r="N400" s="96"/>
    </row>
    <row r="401" spans="2:14">
      <c r="B401" s="95"/>
      <c r="C401" s="95"/>
      <c r="D401" s="95"/>
      <c r="E401" s="95"/>
      <c r="F401" s="95"/>
      <c r="G401" s="95"/>
      <c r="H401" s="96"/>
      <c r="I401" s="96"/>
      <c r="J401" s="96"/>
      <c r="K401" s="96"/>
      <c r="L401" s="96"/>
      <c r="M401" s="96"/>
      <c r="N401" s="96"/>
    </row>
    <row r="402" spans="2:14">
      <c r="B402" s="95"/>
      <c r="C402" s="95"/>
      <c r="D402" s="95"/>
      <c r="E402" s="95"/>
      <c r="F402" s="95"/>
      <c r="G402" s="95"/>
      <c r="H402" s="96"/>
      <c r="I402" s="96"/>
      <c r="J402" s="96"/>
      <c r="K402" s="96"/>
      <c r="L402" s="96"/>
      <c r="M402" s="96"/>
      <c r="N402" s="96"/>
    </row>
    <row r="403" spans="2:14">
      <c r="B403" s="95"/>
      <c r="C403" s="95"/>
      <c r="D403" s="95"/>
      <c r="E403" s="95"/>
      <c r="F403" s="95"/>
      <c r="G403" s="95"/>
      <c r="H403" s="96"/>
      <c r="I403" s="96"/>
      <c r="J403" s="96"/>
      <c r="K403" s="96"/>
      <c r="L403" s="96"/>
      <c r="M403" s="96"/>
      <c r="N403" s="96"/>
    </row>
    <row r="404" spans="2:14">
      <c r="B404" s="95"/>
      <c r="C404" s="95"/>
      <c r="D404" s="95"/>
      <c r="E404" s="95"/>
      <c r="F404" s="95"/>
      <c r="G404" s="95"/>
      <c r="H404" s="96"/>
      <c r="I404" s="96"/>
      <c r="J404" s="96"/>
      <c r="K404" s="96"/>
      <c r="L404" s="96"/>
      <c r="M404" s="96"/>
      <c r="N404" s="96"/>
    </row>
    <row r="405" spans="2:14">
      <c r="B405" s="95"/>
      <c r="C405" s="95"/>
      <c r="D405" s="95"/>
      <c r="E405" s="95"/>
      <c r="F405" s="95"/>
      <c r="G405" s="95"/>
      <c r="H405" s="96"/>
      <c r="I405" s="96"/>
      <c r="J405" s="96"/>
      <c r="K405" s="96"/>
      <c r="L405" s="96"/>
      <c r="M405" s="96"/>
      <c r="N405" s="96"/>
    </row>
    <row r="406" spans="2:14">
      <c r="B406" s="95"/>
      <c r="C406" s="95"/>
      <c r="D406" s="95"/>
      <c r="E406" s="95"/>
      <c r="F406" s="95"/>
      <c r="G406" s="95"/>
      <c r="H406" s="96"/>
      <c r="I406" s="96"/>
      <c r="J406" s="96"/>
      <c r="K406" s="96"/>
      <c r="L406" s="96"/>
      <c r="M406" s="96"/>
      <c r="N406" s="96"/>
    </row>
    <row r="407" spans="2:14">
      <c r="B407" s="95"/>
      <c r="C407" s="95"/>
      <c r="D407" s="95"/>
      <c r="E407" s="95"/>
      <c r="F407" s="95"/>
      <c r="G407" s="95"/>
      <c r="H407" s="96"/>
      <c r="I407" s="96"/>
      <c r="J407" s="96"/>
      <c r="K407" s="96"/>
      <c r="L407" s="96"/>
      <c r="M407" s="96"/>
      <c r="N407" s="96"/>
    </row>
    <row r="408" spans="2:14">
      <c r="B408" s="95"/>
      <c r="C408" s="95"/>
      <c r="D408" s="95"/>
      <c r="E408" s="95"/>
      <c r="F408" s="95"/>
      <c r="G408" s="95"/>
      <c r="H408" s="96"/>
      <c r="I408" s="96"/>
      <c r="J408" s="96"/>
      <c r="K408" s="96"/>
      <c r="L408" s="96"/>
      <c r="M408" s="96"/>
      <c r="N408" s="96"/>
    </row>
    <row r="409" spans="2:14">
      <c r="B409" s="95"/>
      <c r="C409" s="95"/>
      <c r="D409" s="95"/>
      <c r="E409" s="95"/>
      <c r="F409" s="95"/>
      <c r="G409" s="95"/>
      <c r="H409" s="96"/>
      <c r="I409" s="96"/>
      <c r="J409" s="96"/>
      <c r="K409" s="96"/>
      <c r="L409" s="96"/>
      <c r="M409" s="96"/>
      <c r="N409" s="96"/>
    </row>
    <row r="410" spans="2:14">
      <c r="B410" s="95"/>
      <c r="C410" s="95"/>
      <c r="D410" s="95"/>
      <c r="E410" s="95"/>
      <c r="F410" s="95"/>
      <c r="G410" s="95"/>
      <c r="H410" s="96"/>
      <c r="I410" s="96"/>
      <c r="J410" s="96"/>
      <c r="K410" s="96"/>
      <c r="L410" s="96"/>
      <c r="M410" s="96"/>
      <c r="N410" s="96"/>
    </row>
    <row r="411" spans="2:14">
      <c r="B411" s="95"/>
      <c r="C411" s="95"/>
      <c r="D411" s="95"/>
      <c r="E411" s="95"/>
      <c r="F411" s="95"/>
      <c r="G411" s="95"/>
      <c r="H411" s="96"/>
      <c r="I411" s="96"/>
      <c r="J411" s="96"/>
      <c r="K411" s="96"/>
      <c r="L411" s="96"/>
      <c r="M411" s="96"/>
      <c r="N411" s="96"/>
    </row>
    <row r="412" spans="2:14">
      <c r="B412" s="95"/>
      <c r="C412" s="95"/>
      <c r="D412" s="95"/>
      <c r="E412" s="95"/>
      <c r="F412" s="95"/>
      <c r="G412" s="95"/>
      <c r="H412" s="96"/>
      <c r="I412" s="96"/>
      <c r="J412" s="96"/>
      <c r="K412" s="96"/>
      <c r="L412" s="96"/>
      <c r="M412" s="96"/>
      <c r="N412" s="96"/>
    </row>
    <row r="413" spans="2:14">
      <c r="B413" s="95"/>
      <c r="C413" s="95"/>
      <c r="D413" s="95"/>
      <c r="E413" s="95"/>
      <c r="F413" s="95"/>
      <c r="G413" s="95"/>
      <c r="H413" s="96"/>
      <c r="I413" s="96"/>
      <c r="J413" s="96"/>
      <c r="K413" s="96"/>
      <c r="L413" s="96"/>
      <c r="M413" s="96"/>
      <c r="N413" s="96"/>
    </row>
    <row r="414" spans="2:14">
      <c r="B414" s="95"/>
      <c r="C414" s="95"/>
      <c r="D414" s="95"/>
      <c r="E414" s="95"/>
      <c r="F414" s="95"/>
      <c r="G414" s="95"/>
      <c r="H414" s="96"/>
      <c r="I414" s="96"/>
      <c r="J414" s="96"/>
      <c r="K414" s="96"/>
      <c r="L414" s="96"/>
      <c r="M414" s="96"/>
      <c r="N414" s="96"/>
    </row>
    <row r="415" spans="2:14">
      <c r="B415" s="95"/>
      <c r="C415" s="95"/>
      <c r="D415" s="95"/>
      <c r="E415" s="95"/>
      <c r="F415" s="95"/>
      <c r="G415" s="95"/>
      <c r="H415" s="96"/>
      <c r="I415" s="96"/>
      <c r="J415" s="96"/>
      <c r="K415" s="96"/>
      <c r="L415" s="96"/>
      <c r="M415" s="96"/>
      <c r="N415" s="96"/>
    </row>
    <row r="416" spans="2:14">
      <c r="B416" s="95"/>
      <c r="C416" s="95"/>
      <c r="D416" s="95"/>
      <c r="E416" s="95"/>
      <c r="F416" s="95"/>
      <c r="G416" s="95"/>
      <c r="H416" s="96"/>
      <c r="I416" s="96"/>
      <c r="J416" s="96"/>
      <c r="K416" s="96"/>
      <c r="L416" s="96"/>
      <c r="M416" s="96"/>
      <c r="N416" s="96"/>
    </row>
    <row r="417" spans="2:14">
      <c r="B417" s="95"/>
      <c r="C417" s="95"/>
      <c r="D417" s="95"/>
      <c r="E417" s="95"/>
      <c r="F417" s="95"/>
      <c r="G417" s="95"/>
      <c r="H417" s="96"/>
      <c r="I417" s="96"/>
      <c r="J417" s="96"/>
      <c r="K417" s="96"/>
      <c r="L417" s="96"/>
      <c r="M417" s="96"/>
      <c r="N417" s="96"/>
    </row>
    <row r="418" spans="2:14">
      <c r="B418" s="95"/>
      <c r="C418" s="95"/>
      <c r="D418" s="95"/>
      <c r="E418" s="95"/>
      <c r="F418" s="95"/>
      <c r="G418" s="95"/>
      <c r="H418" s="96"/>
      <c r="I418" s="96"/>
      <c r="J418" s="96"/>
      <c r="K418" s="96"/>
      <c r="L418" s="96"/>
      <c r="M418" s="96"/>
      <c r="N418" s="96"/>
    </row>
    <row r="419" spans="2:14">
      <c r="B419" s="95"/>
      <c r="C419" s="95"/>
      <c r="D419" s="95"/>
      <c r="E419" s="95"/>
      <c r="F419" s="95"/>
      <c r="G419" s="95"/>
      <c r="H419" s="96"/>
      <c r="I419" s="96"/>
      <c r="J419" s="96"/>
      <c r="K419" s="96"/>
      <c r="L419" s="96"/>
      <c r="M419" s="96"/>
      <c r="N419" s="96"/>
    </row>
    <row r="420" spans="2:14">
      <c r="B420" s="95"/>
      <c r="C420" s="95"/>
      <c r="D420" s="95"/>
      <c r="E420" s="95"/>
      <c r="F420" s="95"/>
      <c r="G420" s="95"/>
      <c r="H420" s="96"/>
      <c r="I420" s="96"/>
      <c r="J420" s="96"/>
      <c r="K420" s="96"/>
      <c r="L420" s="96"/>
      <c r="M420" s="96"/>
      <c r="N420" s="96"/>
    </row>
    <row r="421" spans="2:14">
      <c r="B421" s="95"/>
      <c r="C421" s="95"/>
      <c r="D421" s="95"/>
      <c r="E421" s="95"/>
      <c r="F421" s="95"/>
      <c r="G421" s="95"/>
      <c r="H421" s="96"/>
      <c r="I421" s="96"/>
      <c r="J421" s="96"/>
      <c r="K421" s="96"/>
      <c r="L421" s="96"/>
      <c r="M421" s="96"/>
      <c r="N421" s="96"/>
    </row>
    <row r="422" spans="2:14">
      <c r="B422" s="95"/>
      <c r="C422" s="95"/>
      <c r="D422" s="95"/>
      <c r="E422" s="95"/>
      <c r="F422" s="95"/>
      <c r="G422" s="95"/>
      <c r="H422" s="96"/>
      <c r="I422" s="96"/>
      <c r="J422" s="96"/>
      <c r="K422" s="96"/>
      <c r="L422" s="96"/>
      <c r="M422" s="96"/>
      <c r="N422" s="96"/>
    </row>
    <row r="423" spans="2:14">
      <c r="B423" s="95"/>
      <c r="C423" s="95"/>
      <c r="D423" s="95"/>
      <c r="E423" s="95"/>
      <c r="F423" s="95"/>
      <c r="G423" s="95"/>
      <c r="H423" s="96"/>
      <c r="I423" s="96"/>
      <c r="J423" s="96"/>
      <c r="K423" s="96"/>
      <c r="L423" s="96"/>
      <c r="M423" s="96"/>
      <c r="N423" s="96"/>
    </row>
    <row r="424" spans="2:14">
      <c r="B424" s="95"/>
      <c r="C424" s="95"/>
      <c r="D424" s="95"/>
      <c r="E424" s="95"/>
      <c r="F424" s="95"/>
      <c r="G424" s="95"/>
      <c r="H424" s="96"/>
      <c r="I424" s="96"/>
      <c r="J424" s="96"/>
      <c r="K424" s="96"/>
      <c r="L424" s="96"/>
      <c r="M424" s="96"/>
      <c r="N424" s="96"/>
    </row>
    <row r="425" spans="2:14">
      <c r="B425" s="95"/>
      <c r="C425" s="95"/>
      <c r="D425" s="95"/>
      <c r="E425" s="95"/>
      <c r="F425" s="95"/>
      <c r="G425" s="95"/>
      <c r="H425" s="96"/>
      <c r="I425" s="96"/>
      <c r="J425" s="96"/>
      <c r="K425" s="96"/>
      <c r="L425" s="96"/>
      <c r="M425" s="96"/>
      <c r="N425" s="96"/>
    </row>
    <row r="426" spans="2:14">
      <c r="B426" s="95"/>
      <c r="C426" s="95"/>
      <c r="D426" s="95"/>
      <c r="E426" s="95"/>
      <c r="F426" s="95"/>
      <c r="G426" s="95"/>
      <c r="H426" s="96"/>
      <c r="I426" s="96"/>
      <c r="J426" s="96"/>
      <c r="K426" s="96"/>
      <c r="L426" s="96"/>
      <c r="M426" s="96"/>
      <c r="N426" s="96"/>
    </row>
    <row r="427" spans="2:14">
      <c r="B427" s="95"/>
      <c r="C427" s="95"/>
      <c r="D427" s="95"/>
      <c r="E427" s="95"/>
      <c r="F427" s="95"/>
      <c r="G427" s="95"/>
      <c r="H427" s="96"/>
      <c r="I427" s="96"/>
      <c r="J427" s="96"/>
      <c r="K427" s="96"/>
      <c r="L427" s="96"/>
      <c r="M427" s="96"/>
      <c r="N427" s="96"/>
    </row>
    <row r="428" spans="2:14">
      <c r="B428" s="95"/>
      <c r="C428" s="95"/>
      <c r="D428" s="95"/>
      <c r="E428" s="95"/>
      <c r="F428" s="95"/>
      <c r="G428" s="95"/>
      <c r="H428" s="96"/>
      <c r="I428" s="96"/>
      <c r="J428" s="96"/>
      <c r="K428" s="96"/>
      <c r="L428" s="96"/>
      <c r="M428" s="96"/>
      <c r="N428" s="96"/>
    </row>
    <row r="429" spans="2:14">
      <c r="B429" s="95"/>
      <c r="C429" s="95"/>
      <c r="D429" s="95"/>
      <c r="E429" s="95"/>
      <c r="F429" s="95"/>
      <c r="G429" s="95"/>
      <c r="H429" s="96"/>
      <c r="I429" s="96"/>
      <c r="J429" s="96"/>
      <c r="K429" s="96"/>
      <c r="L429" s="96"/>
      <c r="M429" s="96"/>
      <c r="N429" s="96"/>
    </row>
    <row r="430" spans="2:14">
      <c r="B430" s="95"/>
      <c r="C430" s="95"/>
      <c r="D430" s="95"/>
      <c r="E430" s="95"/>
      <c r="F430" s="95"/>
      <c r="G430" s="95"/>
      <c r="H430" s="96"/>
      <c r="I430" s="96"/>
      <c r="J430" s="96"/>
      <c r="K430" s="96"/>
      <c r="L430" s="96"/>
      <c r="M430" s="96"/>
      <c r="N430" s="96"/>
    </row>
    <row r="431" spans="2:14">
      <c r="B431" s="95"/>
      <c r="C431" s="95"/>
      <c r="D431" s="95"/>
      <c r="E431" s="95"/>
      <c r="F431" s="95"/>
      <c r="G431" s="95"/>
      <c r="H431" s="96"/>
      <c r="I431" s="96"/>
      <c r="J431" s="96"/>
      <c r="K431" s="96"/>
      <c r="L431" s="96"/>
      <c r="M431" s="96"/>
      <c r="N431" s="96"/>
    </row>
    <row r="432" spans="2:14">
      <c r="B432" s="95"/>
      <c r="C432" s="95"/>
      <c r="D432" s="95"/>
      <c r="E432" s="95"/>
      <c r="F432" s="95"/>
      <c r="G432" s="95"/>
      <c r="H432" s="96"/>
      <c r="I432" s="96"/>
      <c r="J432" s="96"/>
      <c r="K432" s="96"/>
      <c r="L432" s="96"/>
      <c r="M432" s="96"/>
      <c r="N432" s="96"/>
    </row>
    <row r="433" spans="2:14">
      <c r="B433" s="95"/>
      <c r="C433" s="95"/>
      <c r="D433" s="95"/>
      <c r="E433" s="95"/>
      <c r="F433" s="95"/>
      <c r="G433" s="95"/>
      <c r="H433" s="96"/>
      <c r="I433" s="96"/>
      <c r="J433" s="96"/>
      <c r="K433" s="96"/>
      <c r="L433" s="96"/>
      <c r="M433" s="96"/>
      <c r="N433" s="96"/>
    </row>
    <row r="434" spans="2:14">
      <c r="B434" s="95"/>
      <c r="C434" s="95"/>
      <c r="D434" s="95"/>
      <c r="E434" s="95"/>
      <c r="F434" s="95"/>
      <c r="G434" s="95"/>
      <c r="H434" s="96"/>
      <c r="I434" s="96"/>
      <c r="J434" s="96"/>
      <c r="K434" s="96"/>
      <c r="L434" s="96"/>
      <c r="M434" s="96"/>
      <c r="N434" s="96"/>
    </row>
    <row r="435" spans="2:14">
      <c r="B435" s="95"/>
      <c r="C435" s="95"/>
      <c r="D435" s="95"/>
      <c r="E435" s="95"/>
      <c r="F435" s="95"/>
      <c r="G435" s="95"/>
      <c r="H435" s="96"/>
      <c r="I435" s="96"/>
      <c r="J435" s="96"/>
      <c r="K435" s="96"/>
      <c r="L435" s="96"/>
      <c r="M435" s="96"/>
      <c r="N435" s="96"/>
    </row>
    <row r="436" spans="2:14">
      <c r="B436" s="95"/>
      <c r="C436" s="95"/>
      <c r="D436" s="95"/>
      <c r="E436" s="95"/>
      <c r="F436" s="95"/>
      <c r="G436" s="95"/>
      <c r="H436" s="96"/>
      <c r="I436" s="96"/>
      <c r="J436" s="96"/>
      <c r="K436" s="96"/>
      <c r="L436" s="96"/>
      <c r="M436" s="96"/>
      <c r="N436" s="96"/>
    </row>
    <row r="437" spans="2:14">
      <c r="B437" s="95"/>
      <c r="C437" s="95"/>
      <c r="D437" s="95"/>
      <c r="E437" s="95"/>
      <c r="F437" s="95"/>
      <c r="G437" s="95"/>
      <c r="H437" s="96"/>
      <c r="I437" s="96"/>
      <c r="J437" s="96"/>
      <c r="K437" s="96"/>
      <c r="L437" s="96"/>
      <c r="M437" s="96"/>
      <c r="N437" s="96"/>
    </row>
    <row r="438" spans="2:14">
      <c r="B438" s="95"/>
      <c r="C438" s="95"/>
      <c r="D438" s="95"/>
      <c r="E438" s="95"/>
      <c r="F438" s="95"/>
      <c r="G438" s="95"/>
      <c r="H438" s="96"/>
      <c r="I438" s="96"/>
      <c r="J438" s="96"/>
      <c r="K438" s="96"/>
      <c r="L438" s="96"/>
      <c r="M438" s="96"/>
      <c r="N438" s="96"/>
    </row>
    <row r="439" spans="2:14">
      <c r="B439" s="95"/>
      <c r="C439" s="95"/>
      <c r="D439" s="95"/>
      <c r="E439" s="95"/>
      <c r="F439" s="95"/>
      <c r="G439" s="95"/>
      <c r="H439" s="96"/>
      <c r="I439" s="96"/>
      <c r="J439" s="96"/>
      <c r="K439" s="96"/>
      <c r="L439" s="96"/>
      <c r="M439" s="96"/>
      <c r="N439" s="96"/>
    </row>
    <row r="440" spans="2:14">
      <c r="B440" s="95"/>
      <c r="C440" s="95"/>
      <c r="D440" s="95"/>
      <c r="E440" s="95"/>
      <c r="F440" s="95"/>
      <c r="G440" s="95"/>
      <c r="H440" s="96"/>
      <c r="I440" s="96"/>
      <c r="J440" s="96"/>
      <c r="K440" s="96"/>
      <c r="L440" s="96"/>
      <c r="M440" s="96"/>
      <c r="N440" s="96"/>
    </row>
    <row r="441" spans="2:14">
      <c r="B441" s="95"/>
      <c r="C441" s="95"/>
      <c r="D441" s="95"/>
      <c r="E441" s="95"/>
      <c r="F441" s="95"/>
      <c r="G441" s="95"/>
      <c r="H441" s="96"/>
      <c r="I441" s="96"/>
      <c r="J441" s="96"/>
      <c r="K441" s="96"/>
      <c r="L441" s="96"/>
      <c r="M441" s="96"/>
      <c r="N441" s="96"/>
    </row>
    <row r="442" spans="2:14">
      <c r="B442" s="95"/>
      <c r="C442" s="95"/>
      <c r="D442" s="95"/>
      <c r="E442" s="95"/>
      <c r="F442" s="95"/>
      <c r="G442" s="95"/>
      <c r="H442" s="96"/>
      <c r="I442" s="96"/>
      <c r="J442" s="96"/>
      <c r="K442" s="96"/>
      <c r="L442" s="96"/>
      <c r="M442" s="96"/>
      <c r="N442" s="96"/>
    </row>
    <row r="443" spans="2:14">
      <c r="B443" s="95"/>
      <c r="C443" s="95"/>
      <c r="D443" s="95"/>
      <c r="E443" s="95"/>
      <c r="F443" s="95"/>
      <c r="G443" s="95"/>
      <c r="H443" s="96"/>
      <c r="I443" s="96"/>
      <c r="J443" s="96"/>
      <c r="K443" s="96"/>
      <c r="L443" s="96"/>
      <c r="M443" s="96"/>
      <c r="N443" s="96"/>
    </row>
    <row r="444" spans="2:14">
      <c r="B444" s="95"/>
      <c r="C444" s="95"/>
      <c r="D444" s="95"/>
      <c r="E444" s="95"/>
      <c r="F444" s="95"/>
      <c r="G444" s="95"/>
      <c r="H444" s="96"/>
      <c r="I444" s="96"/>
      <c r="J444" s="96"/>
      <c r="K444" s="96"/>
      <c r="L444" s="96"/>
      <c r="M444" s="96"/>
      <c r="N444" s="96"/>
    </row>
    <row r="445" spans="2:14">
      <c r="B445" s="95"/>
      <c r="C445" s="95"/>
      <c r="D445" s="95"/>
      <c r="E445" s="95"/>
      <c r="F445" s="95"/>
      <c r="G445" s="95"/>
      <c r="H445" s="96"/>
      <c r="I445" s="96"/>
      <c r="J445" s="96"/>
      <c r="K445" s="96"/>
      <c r="L445" s="96"/>
      <c r="M445" s="96"/>
      <c r="N445" s="96"/>
    </row>
    <row r="446" spans="2:14">
      <c r="B446" s="95"/>
      <c r="C446" s="95"/>
      <c r="D446" s="95"/>
      <c r="E446" s="95"/>
      <c r="F446" s="95"/>
      <c r="G446" s="95"/>
      <c r="H446" s="96"/>
      <c r="I446" s="96"/>
      <c r="J446" s="96"/>
      <c r="K446" s="96"/>
      <c r="L446" s="96"/>
      <c r="M446" s="96"/>
      <c r="N446" s="96"/>
    </row>
    <row r="447" spans="2:14">
      <c r="B447" s="95"/>
      <c r="C447" s="95"/>
      <c r="D447" s="95"/>
      <c r="E447" s="95"/>
      <c r="F447" s="95"/>
      <c r="G447" s="95"/>
      <c r="H447" s="96"/>
      <c r="I447" s="96"/>
      <c r="J447" s="96"/>
      <c r="K447" s="96"/>
      <c r="L447" s="96"/>
      <c r="M447" s="96"/>
      <c r="N447" s="96"/>
    </row>
    <row r="448" spans="2:14">
      <c r="B448" s="95"/>
      <c r="C448" s="95"/>
      <c r="D448" s="95"/>
      <c r="E448" s="95"/>
      <c r="F448" s="95"/>
      <c r="G448" s="95"/>
      <c r="H448" s="96"/>
      <c r="I448" s="96"/>
      <c r="J448" s="96"/>
      <c r="K448" s="96"/>
      <c r="L448" s="96"/>
      <c r="M448" s="96"/>
      <c r="N448" s="96"/>
    </row>
    <row r="449" spans="2:14">
      <c r="B449" s="95"/>
      <c r="C449" s="95"/>
      <c r="D449" s="95"/>
      <c r="E449" s="95"/>
      <c r="F449" s="95"/>
      <c r="G449" s="95"/>
      <c r="H449" s="96"/>
      <c r="I449" s="96"/>
      <c r="J449" s="96"/>
      <c r="K449" s="96"/>
      <c r="L449" s="96"/>
      <c r="M449" s="96"/>
      <c r="N449" s="96"/>
    </row>
    <row r="450" spans="2:14">
      <c r="B450" s="95"/>
      <c r="C450" s="95"/>
      <c r="D450" s="95"/>
      <c r="E450" s="95"/>
      <c r="F450" s="95"/>
      <c r="G450" s="95"/>
      <c r="H450" s="96"/>
      <c r="I450" s="96"/>
      <c r="J450" s="96"/>
      <c r="K450" s="96"/>
      <c r="L450" s="96"/>
      <c r="M450" s="96"/>
      <c r="N450" s="96"/>
    </row>
    <row r="451" spans="2:14">
      <c r="B451" s="95"/>
      <c r="C451" s="95"/>
      <c r="D451" s="95"/>
      <c r="E451" s="95"/>
      <c r="F451" s="95"/>
      <c r="G451" s="95"/>
      <c r="H451" s="96"/>
      <c r="I451" s="96"/>
      <c r="J451" s="96"/>
      <c r="K451" s="96"/>
      <c r="L451" s="96"/>
      <c r="M451" s="96"/>
      <c r="N451" s="96"/>
    </row>
    <row r="452" spans="2:14">
      <c r="B452" s="95"/>
      <c r="C452" s="95"/>
      <c r="D452" s="95"/>
      <c r="E452" s="95"/>
      <c r="F452" s="95"/>
      <c r="G452" s="95"/>
      <c r="H452" s="96"/>
      <c r="I452" s="96"/>
      <c r="J452" s="96"/>
      <c r="K452" s="96"/>
      <c r="L452" s="96"/>
      <c r="M452" s="96"/>
      <c r="N452" s="96"/>
    </row>
    <row r="453" spans="2:14">
      <c r="B453" s="95"/>
      <c r="C453" s="95"/>
      <c r="D453" s="95"/>
      <c r="E453" s="95"/>
      <c r="F453" s="95"/>
      <c r="G453" s="95"/>
      <c r="H453" s="96"/>
      <c r="I453" s="96"/>
      <c r="J453" s="96"/>
      <c r="K453" s="96"/>
      <c r="L453" s="96"/>
      <c r="M453" s="96"/>
      <c r="N453" s="96"/>
    </row>
    <row r="454" spans="2:14">
      <c r="B454" s="95"/>
      <c r="C454" s="95"/>
      <c r="D454" s="95"/>
      <c r="E454" s="95"/>
      <c r="F454" s="95"/>
      <c r="G454" s="95"/>
      <c r="H454" s="96"/>
      <c r="I454" s="96"/>
      <c r="J454" s="96"/>
      <c r="K454" s="96"/>
      <c r="L454" s="96"/>
      <c r="M454" s="96"/>
      <c r="N454" s="96"/>
    </row>
    <row r="455" spans="2:14">
      <c r="B455" s="95"/>
      <c r="C455" s="95"/>
      <c r="D455" s="95"/>
      <c r="E455" s="95"/>
      <c r="F455" s="95"/>
      <c r="G455" s="95"/>
      <c r="H455" s="96"/>
      <c r="I455" s="96"/>
      <c r="J455" s="96"/>
      <c r="K455" s="96"/>
      <c r="L455" s="96"/>
      <c r="M455" s="96"/>
      <c r="N455" s="96"/>
    </row>
    <row r="456" spans="2:14">
      <c r="B456" s="95"/>
      <c r="C456" s="95"/>
      <c r="D456" s="95"/>
      <c r="E456" s="95"/>
      <c r="F456" s="95"/>
      <c r="G456" s="95"/>
      <c r="H456" s="96"/>
      <c r="I456" s="96"/>
      <c r="J456" s="96"/>
      <c r="K456" s="96"/>
      <c r="L456" s="96"/>
      <c r="M456" s="96"/>
      <c r="N456" s="96"/>
    </row>
    <row r="457" spans="2:14">
      <c r="B457" s="95"/>
      <c r="C457" s="95"/>
      <c r="D457" s="95"/>
      <c r="E457" s="95"/>
      <c r="F457" s="95"/>
      <c r="G457" s="95"/>
      <c r="H457" s="96"/>
      <c r="I457" s="96"/>
      <c r="J457" s="96"/>
      <c r="K457" s="96"/>
      <c r="L457" s="96"/>
      <c r="M457" s="96"/>
      <c r="N457" s="96"/>
    </row>
    <row r="458" spans="2:14">
      <c r="B458" s="95"/>
      <c r="C458" s="95"/>
      <c r="D458" s="95"/>
      <c r="E458" s="95"/>
      <c r="F458" s="95"/>
      <c r="G458" s="95"/>
      <c r="H458" s="96"/>
      <c r="I458" s="96"/>
      <c r="J458" s="96"/>
      <c r="K458" s="96"/>
      <c r="L458" s="96"/>
      <c r="M458" s="96"/>
      <c r="N458" s="96"/>
    </row>
    <row r="459" spans="2:14">
      <c r="B459" s="95"/>
      <c r="C459" s="95"/>
      <c r="D459" s="95"/>
      <c r="E459" s="95"/>
      <c r="F459" s="95"/>
      <c r="G459" s="95"/>
      <c r="H459" s="96"/>
      <c r="I459" s="96"/>
      <c r="J459" s="96"/>
      <c r="K459" s="96"/>
      <c r="L459" s="96"/>
      <c r="M459" s="96"/>
      <c r="N459" s="96"/>
    </row>
    <row r="460" spans="2:14">
      <c r="B460" s="95"/>
      <c r="C460" s="95"/>
      <c r="D460" s="95"/>
      <c r="E460" s="95"/>
      <c r="F460" s="95"/>
      <c r="G460" s="95"/>
      <c r="H460" s="96"/>
      <c r="I460" s="96"/>
      <c r="J460" s="96"/>
      <c r="K460" s="96"/>
      <c r="L460" s="96"/>
      <c r="M460" s="96"/>
      <c r="N460" s="96"/>
    </row>
    <row r="461" spans="2:14">
      <c r="B461" s="95"/>
      <c r="C461" s="95"/>
      <c r="D461" s="95"/>
      <c r="E461" s="95"/>
      <c r="F461" s="95"/>
      <c r="G461" s="95"/>
      <c r="H461" s="96"/>
      <c r="I461" s="96"/>
      <c r="J461" s="96"/>
      <c r="K461" s="96"/>
      <c r="L461" s="96"/>
      <c r="M461" s="96"/>
      <c r="N461" s="96"/>
    </row>
    <row r="462" spans="2:14">
      <c r="B462" s="95"/>
      <c r="C462" s="95"/>
      <c r="D462" s="95"/>
      <c r="E462" s="95"/>
      <c r="F462" s="95"/>
      <c r="G462" s="95"/>
      <c r="H462" s="96"/>
      <c r="I462" s="96"/>
      <c r="J462" s="96"/>
      <c r="K462" s="96"/>
      <c r="L462" s="96"/>
      <c r="M462" s="96"/>
      <c r="N462" s="96"/>
    </row>
    <row r="463" spans="2:14">
      <c r="B463" s="95"/>
      <c r="C463" s="95"/>
      <c r="D463" s="95"/>
      <c r="E463" s="95"/>
      <c r="F463" s="95"/>
      <c r="G463" s="95"/>
      <c r="H463" s="96"/>
      <c r="I463" s="96"/>
      <c r="J463" s="96"/>
      <c r="K463" s="96"/>
      <c r="L463" s="96"/>
      <c r="M463" s="96"/>
      <c r="N463" s="96"/>
    </row>
    <row r="464" spans="2:14">
      <c r="B464" s="95"/>
      <c r="C464" s="95"/>
      <c r="D464" s="95"/>
      <c r="E464" s="95"/>
      <c r="F464" s="95"/>
      <c r="G464" s="95"/>
      <c r="H464" s="96"/>
      <c r="I464" s="96"/>
      <c r="J464" s="96"/>
      <c r="K464" s="96"/>
      <c r="L464" s="96"/>
      <c r="M464" s="96"/>
      <c r="N464" s="96"/>
    </row>
    <row r="465" spans="2:14">
      <c r="B465" s="95"/>
      <c r="C465" s="95"/>
      <c r="D465" s="95"/>
      <c r="E465" s="95"/>
      <c r="F465" s="95"/>
      <c r="G465" s="95"/>
      <c r="H465" s="96"/>
      <c r="I465" s="96"/>
      <c r="J465" s="96"/>
      <c r="K465" s="96"/>
      <c r="L465" s="96"/>
      <c r="M465" s="96"/>
      <c r="N465" s="96"/>
    </row>
    <row r="466" spans="2:14">
      <c r="B466" s="95"/>
      <c r="C466" s="95"/>
      <c r="D466" s="95"/>
      <c r="E466" s="95"/>
      <c r="F466" s="95"/>
      <c r="G466" s="95"/>
      <c r="H466" s="96"/>
      <c r="I466" s="96"/>
      <c r="J466" s="96"/>
      <c r="K466" s="96"/>
      <c r="L466" s="96"/>
      <c r="M466" s="96"/>
      <c r="N466" s="96"/>
    </row>
    <row r="467" spans="2:14">
      <c r="B467" s="95"/>
      <c r="C467" s="95"/>
      <c r="D467" s="95"/>
      <c r="E467" s="95"/>
      <c r="F467" s="95"/>
      <c r="G467" s="95"/>
      <c r="H467" s="96"/>
      <c r="I467" s="96"/>
      <c r="J467" s="96"/>
      <c r="K467" s="96"/>
      <c r="L467" s="96"/>
      <c r="M467" s="96"/>
      <c r="N467" s="96"/>
    </row>
    <row r="468" spans="2:14">
      <c r="B468" s="95"/>
      <c r="C468" s="95"/>
      <c r="D468" s="95"/>
      <c r="E468" s="95"/>
      <c r="F468" s="95"/>
      <c r="G468" s="95"/>
      <c r="H468" s="96"/>
      <c r="I468" s="96"/>
      <c r="J468" s="96"/>
      <c r="K468" s="96"/>
      <c r="L468" s="96"/>
      <c r="M468" s="96"/>
      <c r="N468" s="96"/>
    </row>
    <row r="469" spans="2:14">
      <c r="B469" s="95"/>
      <c r="C469" s="95"/>
      <c r="D469" s="95"/>
      <c r="E469" s="95"/>
      <c r="F469" s="95"/>
      <c r="G469" s="95"/>
      <c r="H469" s="96"/>
      <c r="I469" s="96"/>
      <c r="J469" s="96"/>
      <c r="K469" s="96"/>
      <c r="L469" s="96"/>
      <c r="M469" s="96"/>
      <c r="N469" s="96"/>
    </row>
    <row r="470" spans="2:14">
      <c r="B470" s="95"/>
      <c r="C470" s="95"/>
      <c r="D470" s="95"/>
      <c r="E470" s="95"/>
      <c r="F470" s="95"/>
      <c r="G470" s="95"/>
      <c r="H470" s="96"/>
      <c r="I470" s="96"/>
      <c r="J470" s="96"/>
      <c r="K470" s="96"/>
      <c r="L470" s="96"/>
      <c r="M470" s="96"/>
      <c r="N470" s="96"/>
    </row>
    <row r="471" spans="2:14">
      <c r="B471" s="95"/>
      <c r="C471" s="95"/>
      <c r="D471" s="95"/>
      <c r="E471" s="95"/>
      <c r="F471" s="95"/>
      <c r="G471" s="95"/>
      <c r="H471" s="96"/>
      <c r="I471" s="96"/>
      <c r="J471" s="96"/>
      <c r="K471" s="96"/>
      <c r="L471" s="96"/>
      <c r="M471" s="96"/>
      <c r="N471" s="96"/>
    </row>
    <row r="472" spans="2:14">
      <c r="B472" s="95"/>
      <c r="C472" s="95"/>
      <c r="D472" s="95"/>
      <c r="E472" s="95"/>
      <c r="F472" s="95"/>
      <c r="G472" s="95"/>
      <c r="H472" s="96"/>
      <c r="I472" s="96"/>
      <c r="J472" s="96"/>
      <c r="K472" s="96"/>
      <c r="L472" s="96"/>
      <c r="M472" s="96"/>
      <c r="N472" s="96"/>
    </row>
    <row r="473" spans="2:14">
      <c r="B473" s="95"/>
      <c r="C473" s="95"/>
      <c r="D473" s="95"/>
      <c r="E473" s="95"/>
      <c r="F473" s="95"/>
      <c r="G473" s="95"/>
      <c r="H473" s="96"/>
      <c r="I473" s="96"/>
      <c r="J473" s="96"/>
      <c r="K473" s="96"/>
      <c r="L473" s="96"/>
      <c r="M473" s="96"/>
      <c r="N473" s="96"/>
    </row>
    <row r="474" spans="2:14">
      <c r="B474" s="95"/>
      <c r="C474" s="95"/>
      <c r="D474" s="95"/>
      <c r="E474" s="95"/>
      <c r="F474" s="95"/>
      <c r="G474" s="95"/>
      <c r="H474" s="96"/>
      <c r="I474" s="96"/>
      <c r="J474" s="96"/>
      <c r="K474" s="96"/>
      <c r="L474" s="96"/>
      <c r="M474" s="96"/>
      <c r="N474" s="96"/>
    </row>
    <row r="475" spans="2:14">
      <c r="B475" s="95"/>
      <c r="C475" s="95"/>
      <c r="D475" s="95"/>
      <c r="E475" s="95"/>
      <c r="F475" s="95"/>
      <c r="G475" s="95"/>
      <c r="H475" s="96"/>
      <c r="I475" s="96"/>
      <c r="J475" s="96"/>
      <c r="K475" s="96"/>
      <c r="L475" s="96"/>
      <c r="M475" s="96"/>
      <c r="N475" s="96"/>
    </row>
    <row r="476" spans="2:14">
      <c r="B476" s="95"/>
      <c r="C476" s="95"/>
      <c r="D476" s="95"/>
      <c r="E476" s="95"/>
      <c r="F476" s="95"/>
      <c r="G476" s="95"/>
      <c r="H476" s="96"/>
      <c r="I476" s="96"/>
      <c r="J476" s="96"/>
      <c r="K476" s="96"/>
      <c r="L476" s="96"/>
      <c r="M476" s="96"/>
      <c r="N476" s="96"/>
    </row>
    <row r="477" spans="2:14">
      <c r="B477" s="95"/>
      <c r="C477" s="95"/>
      <c r="D477" s="95"/>
      <c r="E477" s="95"/>
      <c r="F477" s="95"/>
      <c r="G477" s="95"/>
      <c r="H477" s="96"/>
      <c r="I477" s="96"/>
      <c r="J477" s="96"/>
      <c r="K477" s="96"/>
      <c r="L477" s="96"/>
      <c r="M477" s="96"/>
      <c r="N477" s="96"/>
    </row>
    <row r="478" spans="2:14">
      <c r="B478" s="95"/>
      <c r="C478" s="95"/>
      <c r="D478" s="95"/>
      <c r="E478" s="95"/>
      <c r="F478" s="95"/>
      <c r="G478" s="95"/>
      <c r="H478" s="96"/>
      <c r="I478" s="96"/>
      <c r="J478" s="96"/>
      <c r="K478" s="96"/>
      <c r="L478" s="96"/>
      <c r="M478" s="96"/>
      <c r="N478" s="96"/>
    </row>
    <row r="479" spans="2:14">
      <c r="B479" s="95"/>
      <c r="C479" s="95"/>
      <c r="D479" s="95"/>
      <c r="E479" s="95"/>
      <c r="F479" s="95"/>
      <c r="G479" s="95"/>
      <c r="H479" s="96"/>
      <c r="I479" s="96"/>
      <c r="J479" s="96"/>
      <c r="K479" s="96"/>
      <c r="L479" s="96"/>
      <c r="M479" s="96"/>
      <c r="N479" s="96"/>
    </row>
    <row r="480" spans="2:14">
      <c r="B480" s="95"/>
      <c r="C480" s="95"/>
      <c r="D480" s="95"/>
      <c r="E480" s="95"/>
      <c r="F480" s="95"/>
      <c r="G480" s="95"/>
      <c r="H480" s="96"/>
      <c r="I480" s="96"/>
      <c r="J480" s="96"/>
      <c r="K480" s="96"/>
      <c r="L480" s="96"/>
      <c r="M480" s="96"/>
      <c r="N480" s="96"/>
    </row>
    <row r="481" spans="2:14">
      <c r="B481" s="95"/>
      <c r="C481" s="95"/>
      <c r="D481" s="95"/>
      <c r="E481" s="95"/>
      <c r="F481" s="95"/>
      <c r="G481" s="95"/>
      <c r="H481" s="96"/>
      <c r="I481" s="96"/>
      <c r="J481" s="96"/>
      <c r="K481" s="96"/>
      <c r="L481" s="96"/>
      <c r="M481" s="96"/>
      <c r="N481" s="96"/>
    </row>
    <row r="482" spans="2:14">
      <c r="B482" s="95"/>
      <c r="C482" s="95"/>
      <c r="D482" s="95"/>
      <c r="E482" s="95"/>
      <c r="F482" s="95"/>
      <c r="G482" s="95"/>
      <c r="H482" s="96"/>
      <c r="I482" s="96"/>
      <c r="J482" s="96"/>
      <c r="K482" s="96"/>
      <c r="L482" s="96"/>
      <c r="M482" s="96"/>
      <c r="N482" s="96"/>
    </row>
    <row r="483" spans="2:14">
      <c r="B483" s="95"/>
      <c r="C483" s="95"/>
      <c r="D483" s="95"/>
      <c r="E483" s="95"/>
      <c r="F483" s="95"/>
      <c r="G483" s="95"/>
      <c r="H483" s="96"/>
      <c r="I483" s="96"/>
      <c r="J483" s="96"/>
      <c r="K483" s="96"/>
      <c r="L483" s="96"/>
      <c r="M483" s="96"/>
      <c r="N483" s="96"/>
    </row>
    <row r="484" spans="2:14">
      <c r="B484" s="95"/>
      <c r="C484" s="95"/>
      <c r="D484" s="95"/>
      <c r="E484" s="95"/>
      <c r="F484" s="95"/>
      <c r="G484" s="95"/>
      <c r="H484" s="96"/>
      <c r="I484" s="96"/>
      <c r="J484" s="96"/>
      <c r="K484" s="96"/>
      <c r="L484" s="96"/>
      <c r="M484" s="96"/>
      <c r="N484" s="96"/>
    </row>
    <row r="485" spans="2:14">
      <c r="B485" s="95"/>
      <c r="C485" s="95"/>
      <c r="D485" s="95"/>
      <c r="E485" s="95"/>
      <c r="F485" s="95"/>
      <c r="G485" s="95"/>
      <c r="H485" s="96"/>
      <c r="I485" s="96"/>
      <c r="J485" s="96"/>
      <c r="K485" s="96"/>
      <c r="L485" s="96"/>
      <c r="M485" s="96"/>
      <c r="N485" s="96"/>
    </row>
    <row r="486" spans="2:14">
      <c r="B486" s="95"/>
      <c r="C486" s="95"/>
      <c r="D486" s="95"/>
      <c r="E486" s="95"/>
      <c r="F486" s="95"/>
      <c r="G486" s="95"/>
      <c r="H486" s="96"/>
      <c r="I486" s="96"/>
      <c r="J486" s="96"/>
      <c r="K486" s="96"/>
      <c r="L486" s="96"/>
      <c r="M486" s="96"/>
      <c r="N486" s="96"/>
    </row>
    <row r="487" spans="2:14">
      <c r="B487" s="95"/>
      <c r="C487" s="95"/>
      <c r="D487" s="95"/>
      <c r="E487" s="95"/>
      <c r="F487" s="95"/>
      <c r="G487" s="95"/>
      <c r="H487" s="96"/>
      <c r="I487" s="96"/>
      <c r="J487" s="96"/>
      <c r="K487" s="96"/>
      <c r="L487" s="96"/>
      <c r="M487" s="96"/>
      <c r="N487" s="96"/>
    </row>
    <row r="488" spans="2:14">
      <c r="B488" s="95"/>
      <c r="C488" s="95"/>
      <c r="D488" s="95"/>
      <c r="E488" s="95"/>
      <c r="F488" s="95"/>
      <c r="G488" s="95"/>
      <c r="H488" s="96"/>
      <c r="I488" s="96"/>
      <c r="J488" s="96"/>
      <c r="K488" s="96"/>
      <c r="L488" s="96"/>
      <c r="M488" s="96"/>
      <c r="N488" s="96"/>
    </row>
    <row r="489" spans="2:14">
      <c r="B489" s="95"/>
      <c r="C489" s="95"/>
      <c r="D489" s="95"/>
      <c r="E489" s="95"/>
      <c r="F489" s="95"/>
      <c r="G489" s="95"/>
      <c r="H489" s="96"/>
      <c r="I489" s="96"/>
      <c r="J489" s="96"/>
      <c r="K489" s="96"/>
      <c r="L489" s="96"/>
      <c r="M489" s="96"/>
      <c r="N489" s="96"/>
    </row>
    <row r="490" spans="2:14">
      <c r="B490" s="95"/>
      <c r="C490" s="95"/>
      <c r="D490" s="95"/>
      <c r="E490" s="95"/>
      <c r="F490" s="95"/>
      <c r="G490" s="95"/>
      <c r="H490" s="96"/>
      <c r="I490" s="96"/>
      <c r="J490" s="96"/>
      <c r="K490" s="96"/>
      <c r="L490" s="96"/>
      <c r="M490" s="96"/>
      <c r="N490" s="96"/>
    </row>
    <row r="491" spans="2:14">
      <c r="B491" s="95"/>
      <c r="C491" s="95"/>
      <c r="D491" s="95"/>
      <c r="E491" s="95"/>
      <c r="F491" s="95"/>
      <c r="G491" s="95"/>
      <c r="H491" s="96"/>
      <c r="I491" s="96"/>
      <c r="J491" s="96"/>
      <c r="K491" s="96"/>
      <c r="L491" s="96"/>
      <c r="M491" s="96"/>
      <c r="N491" s="96"/>
    </row>
    <row r="492" spans="2:14">
      <c r="B492" s="95"/>
      <c r="C492" s="95"/>
      <c r="D492" s="95"/>
      <c r="E492" s="95"/>
      <c r="F492" s="95"/>
      <c r="G492" s="95"/>
      <c r="H492" s="96"/>
      <c r="I492" s="96"/>
      <c r="J492" s="96"/>
      <c r="K492" s="96"/>
      <c r="L492" s="96"/>
      <c r="M492" s="96"/>
      <c r="N492" s="96"/>
    </row>
    <row r="493" spans="2:14">
      <c r="B493" s="95"/>
      <c r="C493" s="95"/>
      <c r="D493" s="95"/>
      <c r="E493" s="95"/>
      <c r="F493" s="95"/>
      <c r="G493" s="95"/>
      <c r="H493" s="96"/>
      <c r="I493" s="96"/>
      <c r="J493" s="96"/>
      <c r="K493" s="96"/>
      <c r="L493" s="96"/>
      <c r="M493" s="96"/>
      <c r="N493" s="96"/>
    </row>
    <row r="494" spans="2:14">
      <c r="B494" s="95"/>
      <c r="C494" s="95"/>
      <c r="D494" s="95"/>
      <c r="E494" s="95"/>
      <c r="F494" s="95"/>
      <c r="G494" s="95"/>
      <c r="H494" s="96"/>
      <c r="I494" s="96"/>
      <c r="J494" s="96"/>
      <c r="K494" s="96"/>
      <c r="L494" s="96"/>
      <c r="M494" s="96"/>
      <c r="N494" s="96"/>
    </row>
    <row r="495" spans="2:14">
      <c r="B495" s="95"/>
      <c r="C495" s="95"/>
      <c r="D495" s="95"/>
      <c r="E495" s="95"/>
      <c r="F495" s="95"/>
      <c r="G495" s="95"/>
      <c r="H495" s="96"/>
      <c r="I495" s="96"/>
      <c r="J495" s="96"/>
      <c r="K495" s="96"/>
      <c r="L495" s="96"/>
      <c r="M495" s="96"/>
      <c r="N495" s="96"/>
    </row>
    <row r="496" spans="2:14">
      <c r="B496" s="95"/>
      <c r="C496" s="95"/>
      <c r="D496" s="95"/>
      <c r="E496" s="95"/>
      <c r="F496" s="95"/>
      <c r="G496" s="95"/>
      <c r="H496" s="96"/>
      <c r="I496" s="96"/>
      <c r="J496" s="96"/>
      <c r="K496" s="96"/>
      <c r="L496" s="96"/>
      <c r="M496" s="96"/>
      <c r="N496" s="96"/>
    </row>
    <row r="497" spans="2:14">
      <c r="B497" s="95"/>
      <c r="C497" s="95"/>
      <c r="D497" s="95"/>
      <c r="E497" s="95"/>
      <c r="F497" s="95"/>
      <c r="G497" s="95"/>
      <c r="H497" s="96"/>
      <c r="I497" s="96"/>
      <c r="J497" s="96"/>
      <c r="K497" s="96"/>
      <c r="L497" s="96"/>
      <c r="M497" s="96"/>
      <c r="N497" s="96"/>
    </row>
    <row r="498" spans="2:14">
      <c r="B498" s="95"/>
      <c r="C498" s="95"/>
      <c r="D498" s="95"/>
      <c r="E498" s="95"/>
      <c r="F498" s="95"/>
      <c r="G498" s="95"/>
      <c r="H498" s="96"/>
      <c r="I498" s="96"/>
      <c r="J498" s="96"/>
      <c r="K498" s="96"/>
      <c r="L498" s="96"/>
      <c r="M498" s="96"/>
      <c r="N498" s="96"/>
    </row>
    <row r="499" spans="2:14">
      <c r="B499" s="95"/>
      <c r="C499" s="95"/>
      <c r="D499" s="95"/>
      <c r="E499" s="95"/>
      <c r="F499" s="95"/>
      <c r="G499" s="95"/>
      <c r="H499" s="96"/>
      <c r="I499" s="96"/>
      <c r="J499" s="96"/>
      <c r="K499" s="96"/>
      <c r="L499" s="96"/>
      <c r="M499" s="96"/>
      <c r="N499" s="96"/>
    </row>
    <row r="500" spans="2:14">
      <c r="B500" s="95"/>
      <c r="C500" s="95"/>
      <c r="D500" s="95"/>
      <c r="E500" s="95"/>
      <c r="F500" s="95"/>
      <c r="G500" s="95"/>
      <c r="H500" s="96"/>
      <c r="I500" s="96"/>
      <c r="J500" s="96"/>
      <c r="K500" s="96"/>
      <c r="L500" s="96"/>
      <c r="M500" s="96"/>
      <c r="N500" s="96"/>
    </row>
    <row r="501" spans="2:14">
      <c r="B501" s="95"/>
      <c r="C501" s="95"/>
      <c r="D501" s="95"/>
      <c r="E501" s="95"/>
      <c r="F501" s="95"/>
      <c r="G501" s="95"/>
      <c r="H501" s="96"/>
      <c r="I501" s="96"/>
      <c r="J501" s="96"/>
      <c r="K501" s="96"/>
      <c r="L501" s="96"/>
      <c r="M501" s="96"/>
      <c r="N501" s="96"/>
    </row>
    <row r="502" spans="2:14">
      <c r="B502" s="95"/>
      <c r="C502" s="95"/>
      <c r="D502" s="95"/>
      <c r="E502" s="95"/>
      <c r="F502" s="95"/>
      <c r="G502" s="95"/>
      <c r="H502" s="96"/>
      <c r="I502" s="96"/>
      <c r="J502" s="96"/>
      <c r="K502" s="96"/>
      <c r="L502" s="96"/>
      <c r="M502" s="96"/>
      <c r="N502" s="96"/>
    </row>
    <row r="503" spans="2:14">
      <c r="B503" s="95"/>
      <c r="C503" s="95"/>
      <c r="D503" s="95"/>
      <c r="E503" s="95"/>
      <c r="F503" s="95"/>
      <c r="G503" s="95"/>
      <c r="H503" s="96"/>
      <c r="I503" s="96"/>
      <c r="J503" s="96"/>
      <c r="K503" s="96"/>
      <c r="L503" s="96"/>
      <c r="M503" s="96"/>
      <c r="N503" s="96"/>
    </row>
    <row r="504" spans="2:14">
      <c r="B504" s="95"/>
      <c r="C504" s="95"/>
      <c r="D504" s="95"/>
      <c r="E504" s="95"/>
      <c r="F504" s="95"/>
      <c r="G504" s="95"/>
      <c r="H504" s="96"/>
      <c r="I504" s="96"/>
      <c r="J504" s="96"/>
      <c r="K504" s="96"/>
      <c r="L504" s="96"/>
      <c r="M504" s="96"/>
      <c r="N504" s="96"/>
    </row>
    <row r="505" spans="2:14">
      <c r="B505" s="95"/>
      <c r="C505" s="95"/>
      <c r="D505" s="95"/>
      <c r="E505" s="95"/>
      <c r="F505" s="95"/>
      <c r="G505" s="95"/>
      <c r="H505" s="96"/>
      <c r="I505" s="96"/>
      <c r="J505" s="96"/>
      <c r="K505" s="96"/>
      <c r="L505" s="96"/>
      <c r="M505" s="96"/>
      <c r="N505" s="96"/>
    </row>
    <row r="506" spans="2:14">
      <c r="B506" s="95"/>
      <c r="C506" s="95"/>
      <c r="D506" s="95"/>
      <c r="E506" s="95"/>
      <c r="F506" s="95"/>
      <c r="G506" s="95"/>
      <c r="H506" s="96"/>
      <c r="I506" s="96"/>
      <c r="J506" s="96"/>
      <c r="K506" s="96"/>
      <c r="L506" s="96"/>
      <c r="M506" s="96"/>
      <c r="N506" s="96"/>
    </row>
    <row r="507" spans="2:14">
      <c r="B507" s="95"/>
      <c r="C507" s="95"/>
      <c r="D507" s="95"/>
      <c r="E507" s="95"/>
      <c r="F507" s="95"/>
      <c r="G507" s="95"/>
      <c r="H507" s="96"/>
      <c r="I507" s="96"/>
      <c r="J507" s="96"/>
      <c r="K507" s="96"/>
      <c r="L507" s="96"/>
      <c r="M507" s="96"/>
      <c r="N507" s="96"/>
    </row>
    <row r="508" spans="2:14">
      <c r="B508" s="95"/>
      <c r="C508" s="95"/>
      <c r="D508" s="95"/>
      <c r="E508" s="95"/>
      <c r="F508" s="95"/>
      <c r="G508" s="95"/>
      <c r="H508" s="96"/>
      <c r="I508" s="96"/>
      <c r="J508" s="96"/>
      <c r="K508" s="96"/>
      <c r="L508" s="96"/>
      <c r="M508" s="96"/>
      <c r="N508" s="96"/>
    </row>
    <row r="509" spans="2:14">
      <c r="B509" s="95"/>
      <c r="C509" s="95"/>
      <c r="D509" s="95"/>
      <c r="E509" s="95"/>
      <c r="F509" s="95"/>
      <c r="G509" s="95"/>
      <c r="H509" s="96"/>
      <c r="I509" s="96"/>
      <c r="J509" s="96"/>
      <c r="K509" s="96"/>
      <c r="L509" s="96"/>
      <c r="M509" s="96"/>
      <c r="N509" s="96"/>
    </row>
    <row r="510" spans="2:14">
      <c r="B510" s="95"/>
      <c r="C510" s="95"/>
      <c r="D510" s="95"/>
      <c r="E510" s="95"/>
      <c r="F510" s="95"/>
      <c r="G510" s="95"/>
      <c r="H510" s="96"/>
      <c r="I510" s="96"/>
      <c r="J510" s="96"/>
      <c r="K510" s="96"/>
      <c r="L510" s="96"/>
      <c r="M510" s="96"/>
      <c r="N510" s="96"/>
    </row>
    <row r="511" spans="2:14">
      <c r="B511" s="95"/>
      <c r="C511" s="95"/>
      <c r="D511" s="95"/>
      <c r="E511" s="95"/>
      <c r="F511" s="95"/>
      <c r="G511" s="95"/>
      <c r="H511" s="96"/>
      <c r="I511" s="96"/>
      <c r="J511" s="96"/>
      <c r="K511" s="96"/>
      <c r="L511" s="96"/>
      <c r="M511" s="96"/>
      <c r="N511" s="96"/>
    </row>
    <row r="512" spans="2:14">
      <c r="B512" s="95"/>
      <c r="C512" s="95"/>
      <c r="D512" s="95"/>
      <c r="E512" s="95"/>
      <c r="F512" s="95"/>
      <c r="G512" s="95"/>
      <c r="H512" s="96"/>
      <c r="I512" s="96"/>
      <c r="J512" s="96"/>
      <c r="K512" s="96"/>
      <c r="L512" s="96"/>
      <c r="M512" s="96"/>
      <c r="N512" s="96"/>
    </row>
    <row r="513" spans="2:14">
      <c r="B513" s="95"/>
      <c r="C513" s="95"/>
      <c r="D513" s="95"/>
      <c r="E513" s="95"/>
      <c r="F513" s="95"/>
      <c r="G513" s="95"/>
      <c r="H513" s="96"/>
      <c r="I513" s="96"/>
      <c r="J513" s="96"/>
      <c r="K513" s="96"/>
      <c r="L513" s="96"/>
      <c r="M513" s="96"/>
      <c r="N513" s="96"/>
    </row>
    <row r="514" spans="2:14">
      <c r="B514" s="95"/>
      <c r="C514" s="95"/>
      <c r="D514" s="95"/>
      <c r="E514" s="95"/>
      <c r="F514" s="95"/>
      <c r="G514" s="95"/>
      <c r="H514" s="96"/>
      <c r="I514" s="96"/>
      <c r="J514" s="96"/>
      <c r="K514" s="96"/>
      <c r="L514" s="96"/>
      <c r="M514" s="96"/>
      <c r="N514" s="96"/>
    </row>
    <row r="515" spans="2:14">
      <c r="B515" s="95"/>
      <c r="C515" s="95"/>
      <c r="D515" s="95"/>
      <c r="E515" s="95"/>
      <c r="F515" s="95"/>
      <c r="G515" s="95"/>
      <c r="H515" s="96"/>
      <c r="I515" s="96"/>
      <c r="J515" s="96"/>
      <c r="K515" s="96"/>
      <c r="L515" s="96"/>
      <c r="M515" s="96"/>
      <c r="N515" s="96"/>
    </row>
    <row r="516" spans="2:14">
      <c r="B516" s="95"/>
      <c r="C516" s="95"/>
      <c r="D516" s="95"/>
      <c r="E516" s="95"/>
      <c r="F516" s="95"/>
      <c r="G516" s="95"/>
      <c r="H516" s="96"/>
      <c r="I516" s="96"/>
      <c r="J516" s="96"/>
      <c r="K516" s="96"/>
      <c r="L516" s="96"/>
      <c r="M516" s="96"/>
      <c r="N516" s="96"/>
    </row>
    <row r="517" spans="2:14">
      <c r="B517" s="95"/>
      <c r="C517" s="95"/>
      <c r="D517" s="95"/>
      <c r="E517" s="95"/>
      <c r="F517" s="95"/>
      <c r="G517" s="95"/>
      <c r="H517" s="96"/>
      <c r="I517" s="96"/>
      <c r="J517" s="96"/>
      <c r="K517" s="96"/>
      <c r="L517" s="96"/>
      <c r="M517" s="96"/>
      <c r="N517" s="96"/>
    </row>
    <row r="518" spans="2:14">
      <c r="B518" s="95"/>
      <c r="C518" s="95"/>
      <c r="D518" s="95"/>
      <c r="E518" s="95"/>
      <c r="F518" s="95"/>
      <c r="G518" s="95"/>
      <c r="H518" s="96"/>
      <c r="I518" s="96"/>
      <c r="J518" s="96"/>
      <c r="K518" s="96"/>
      <c r="L518" s="96"/>
      <c r="M518" s="96"/>
      <c r="N518" s="96"/>
    </row>
    <row r="519" spans="2:14">
      <c r="B519" s="95"/>
      <c r="C519" s="95"/>
      <c r="D519" s="95"/>
      <c r="E519" s="95"/>
      <c r="F519" s="95"/>
      <c r="G519" s="95"/>
      <c r="H519" s="96"/>
      <c r="I519" s="96"/>
      <c r="J519" s="96"/>
      <c r="K519" s="96"/>
      <c r="L519" s="96"/>
      <c r="M519" s="96"/>
      <c r="N519" s="96"/>
    </row>
    <row r="520" spans="2:14">
      <c r="B520" s="95"/>
      <c r="C520" s="95"/>
      <c r="D520" s="95"/>
      <c r="E520" s="95"/>
      <c r="F520" s="95"/>
      <c r="G520" s="95"/>
      <c r="H520" s="96"/>
      <c r="I520" s="96"/>
      <c r="J520" s="96"/>
      <c r="K520" s="96"/>
      <c r="L520" s="96"/>
      <c r="M520" s="96"/>
      <c r="N520" s="96"/>
    </row>
    <row r="521" spans="2:14">
      <c r="B521" s="95"/>
      <c r="C521" s="95"/>
      <c r="D521" s="95"/>
      <c r="E521" s="95"/>
      <c r="F521" s="95"/>
      <c r="G521" s="95"/>
      <c r="H521" s="96"/>
      <c r="I521" s="96"/>
      <c r="J521" s="96"/>
      <c r="K521" s="96"/>
      <c r="L521" s="96"/>
      <c r="M521" s="96"/>
      <c r="N521" s="96"/>
    </row>
    <row r="522" spans="2:14">
      <c r="B522" s="95"/>
      <c r="C522" s="95"/>
      <c r="D522" s="95"/>
      <c r="E522" s="95"/>
      <c r="F522" s="95"/>
      <c r="G522" s="95"/>
      <c r="H522" s="96"/>
      <c r="I522" s="96"/>
      <c r="J522" s="96"/>
      <c r="K522" s="96"/>
      <c r="L522" s="96"/>
      <c r="M522" s="96"/>
      <c r="N522" s="96"/>
    </row>
    <row r="523" spans="2:14">
      <c r="B523" s="95"/>
      <c r="C523" s="95"/>
      <c r="D523" s="95"/>
      <c r="E523" s="95"/>
      <c r="F523" s="95"/>
      <c r="G523" s="95"/>
      <c r="H523" s="96"/>
      <c r="I523" s="96"/>
      <c r="J523" s="96"/>
      <c r="K523" s="96"/>
      <c r="L523" s="96"/>
      <c r="M523" s="96"/>
      <c r="N523" s="96"/>
    </row>
    <row r="524" spans="2:14">
      <c r="B524" s="95"/>
      <c r="C524" s="95"/>
      <c r="D524" s="95"/>
      <c r="E524" s="95"/>
      <c r="F524" s="95"/>
      <c r="G524" s="95"/>
      <c r="H524" s="96"/>
      <c r="I524" s="96"/>
      <c r="J524" s="96"/>
      <c r="K524" s="96"/>
      <c r="L524" s="96"/>
      <c r="M524" s="96"/>
      <c r="N524" s="96"/>
    </row>
    <row r="525" spans="2:14">
      <c r="B525" s="95"/>
      <c r="C525" s="95"/>
      <c r="D525" s="95"/>
      <c r="E525" s="95"/>
      <c r="F525" s="95"/>
      <c r="G525" s="95"/>
      <c r="H525" s="96"/>
      <c r="I525" s="96"/>
      <c r="J525" s="96"/>
      <c r="K525" s="96"/>
      <c r="L525" s="96"/>
      <c r="M525" s="96"/>
      <c r="N525" s="96"/>
    </row>
    <row r="526" spans="2:14">
      <c r="B526" s="95"/>
      <c r="C526" s="95"/>
      <c r="D526" s="95"/>
      <c r="E526" s="95"/>
      <c r="F526" s="95"/>
      <c r="G526" s="95"/>
      <c r="H526" s="96"/>
      <c r="I526" s="96"/>
      <c r="J526" s="96"/>
      <c r="K526" s="96"/>
      <c r="L526" s="96"/>
      <c r="M526" s="96"/>
      <c r="N526" s="96"/>
    </row>
    <row r="527" spans="2:14">
      <c r="B527" s="95"/>
      <c r="C527" s="95"/>
      <c r="D527" s="95"/>
      <c r="E527" s="95"/>
      <c r="F527" s="95"/>
      <c r="G527" s="95"/>
      <c r="H527" s="96"/>
      <c r="I527" s="96"/>
      <c r="J527" s="96"/>
      <c r="K527" s="96"/>
      <c r="L527" s="96"/>
      <c r="M527" s="96"/>
      <c r="N527" s="96"/>
    </row>
    <row r="528" spans="2:14">
      <c r="B528" s="95"/>
      <c r="C528" s="95"/>
      <c r="D528" s="95"/>
      <c r="E528" s="95"/>
      <c r="F528" s="95"/>
      <c r="G528" s="95"/>
      <c r="H528" s="96"/>
      <c r="I528" s="96"/>
      <c r="J528" s="96"/>
      <c r="K528" s="96"/>
      <c r="L528" s="96"/>
      <c r="M528" s="96"/>
      <c r="N528" s="96"/>
    </row>
    <row r="529" spans="2:14">
      <c r="B529" s="95"/>
      <c r="C529" s="95"/>
      <c r="D529" s="95"/>
      <c r="E529" s="95"/>
      <c r="F529" s="95"/>
      <c r="G529" s="95"/>
      <c r="H529" s="96"/>
      <c r="I529" s="96"/>
      <c r="J529" s="96"/>
      <c r="K529" s="96"/>
      <c r="L529" s="96"/>
      <c r="M529" s="96"/>
      <c r="N529" s="96"/>
    </row>
    <row r="530" spans="2:14">
      <c r="B530" s="95"/>
      <c r="C530" s="95"/>
      <c r="D530" s="95"/>
      <c r="E530" s="95"/>
      <c r="F530" s="95"/>
      <c r="G530" s="95"/>
      <c r="H530" s="96"/>
      <c r="I530" s="96"/>
      <c r="J530" s="96"/>
      <c r="K530" s="96"/>
      <c r="L530" s="96"/>
      <c r="M530" s="96"/>
      <c r="N530" s="96"/>
    </row>
    <row r="531" spans="2:14">
      <c r="B531" s="95"/>
      <c r="C531" s="95"/>
      <c r="D531" s="95"/>
      <c r="E531" s="95"/>
      <c r="F531" s="95"/>
      <c r="G531" s="95"/>
      <c r="H531" s="96"/>
      <c r="I531" s="96"/>
      <c r="J531" s="96"/>
      <c r="K531" s="96"/>
      <c r="L531" s="96"/>
      <c r="M531" s="96"/>
      <c r="N531" s="96"/>
    </row>
    <row r="532" spans="2:14">
      <c r="B532" s="95"/>
      <c r="C532" s="95"/>
      <c r="D532" s="95"/>
      <c r="E532" s="95"/>
      <c r="F532" s="95"/>
      <c r="G532" s="95"/>
      <c r="H532" s="96"/>
      <c r="I532" s="96"/>
      <c r="J532" s="96"/>
      <c r="K532" s="96"/>
      <c r="L532" s="96"/>
      <c r="M532" s="96"/>
      <c r="N532" s="96"/>
    </row>
    <row r="533" spans="2:14">
      <c r="B533" s="95"/>
      <c r="C533" s="95"/>
      <c r="D533" s="95"/>
      <c r="E533" s="95"/>
      <c r="F533" s="95"/>
      <c r="G533" s="95"/>
      <c r="H533" s="96"/>
      <c r="I533" s="96"/>
      <c r="J533" s="96"/>
      <c r="K533" s="96"/>
      <c r="L533" s="96"/>
      <c r="M533" s="96"/>
      <c r="N533" s="96"/>
    </row>
    <row r="534" spans="2:14">
      <c r="B534" s="95"/>
      <c r="C534" s="95"/>
      <c r="D534" s="95"/>
      <c r="E534" s="95"/>
      <c r="F534" s="95"/>
      <c r="G534" s="95"/>
      <c r="H534" s="96"/>
      <c r="I534" s="96"/>
      <c r="J534" s="96"/>
      <c r="K534" s="96"/>
      <c r="L534" s="96"/>
      <c r="M534" s="96"/>
      <c r="N534" s="96"/>
    </row>
    <row r="535" spans="2:14">
      <c r="B535" s="95"/>
      <c r="C535" s="95"/>
      <c r="D535" s="95"/>
      <c r="E535" s="95"/>
      <c r="F535" s="95"/>
      <c r="G535" s="95"/>
      <c r="H535" s="96"/>
      <c r="I535" s="96"/>
      <c r="J535" s="96"/>
      <c r="K535" s="96"/>
      <c r="L535" s="96"/>
      <c r="M535" s="96"/>
      <c r="N535" s="96"/>
    </row>
    <row r="536" spans="2:14">
      <c r="B536" s="95"/>
      <c r="C536" s="95"/>
      <c r="D536" s="95"/>
      <c r="E536" s="95"/>
      <c r="F536" s="95"/>
      <c r="G536" s="95"/>
      <c r="H536" s="96"/>
      <c r="I536" s="96"/>
      <c r="J536" s="96"/>
      <c r="K536" s="96"/>
      <c r="L536" s="96"/>
      <c r="M536" s="96"/>
      <c r="N536" s="96"/>
    </row>
    <row r="537" spans="2:14">
      <c r="B537" s="95"/>
      <c r="C537" s="95"/>
      <c r="D537" s="95"/>
      <c r="E537" s="95"/>
      <c r="F537" s="95"/>
      <c r="G537" s="95"/>
      <c r="H537" s="96"/>
      <c r="I537" s="96"/>
      <c r="J537" s="96"/>
      <c r="K537" s="96"/>
      <c r="L537" s="96"/>
      <c r="M537" s="96"/>
      <c r="N537" s="96"/>
    </row>
    <row r="538" spans="2:14">
      <c r="B538" s="95"/>
      <c r="C538" s="95"/>
      <c r="D538" s="95"/>
      <c r="E538" s="95"/>
      <c r="F538" s="95"/>
      <c r="G538" s="95"/>
      <c r="H538" s="96"/>
      <c r="I538" s="96"/>
      <c r="J538" s="96"/>
      <c r="K538" s="96"/>
      <c r="L538" s="96"/>
      <c r="M538" s="96"/>
      <c r="N538" s="96"/>
    </row>
    <row r="539" spans="2:14">
      <c r="B539" s="95"/>
      <c r="C539" s="95"/>
      <c r="D539" s="95"/>
      <c r="E539" s="95"/>
      <c r="F539" s="95"/>
      <c r="G539" s="95"/>
      <c r="H539" s="96"/>
      <c r="I539" s="96"/>
      <c r="J539" s="96"/>
      <c r="K539" s="96"/>
      <c r="L539" s="96"/>
      <c r="M539" s="96"/>
      <c r="N539" s="96"/>
    </row>
    <row r="540" spans="2:14">
      <c r="B540" s="95"/>
      <c r="C540" s="95"/>
      <c r="D540" s="95"/>
      <c r="E540" s="95"/>
      <c r="F540" s="95"/>
      <c r="G540" s="95"/>
      <c r="H540" s="96"/>
      <c r="I540" s="96"/>
      <c r="J540" s="96"/>
      <c r="K540" s="96"/>
      <c r="L540" s="96"/>
      <c r="M540" s="96"/>
      <c r="N540" s="96"/>
    </row>
    <row r="541" spans="2:14">
      <c r="B541" s="95"/>
      <c r="C541" s="95"/>
      <c r="D541" s="95"/>
      <c r="E541" s="95"/>
      <c r="F541" s="95"/>
      <c r="G541" s="95"/>
      <c r="H541" s="96"/>
      <c r="I541" s="96"/>
      <c r="J541" s="96"/>
      <c r="K541" s="96"/>
      <c r="L541" s="96"/>
      <c r="M541" s="96"/>
      <c r="N541" s="96"/>
    </row>
    <row r="542" spans="2:14">
      <c r="B542" s="95"/>
      <c r="C542" s="95"/>
      <c r="D542" s="95"/>
      <c r="E542" s="95"/>
      <c r="F542" s="95"/>
      <c r="G542" s="95"/>
      <c r="H542" s="96"/>
      <c r="I542" s="96"/>
      <c r="J542" s="96"/>
      <c r="K542" s="96"/>
      <c r="L542" s="96"/>
      <c r="M542" s="96"/>
      <c r="N542" s="96"/>
    </row>
    <row r="543" spans="2:14">
      <c r="B543" s="95"/>
      <c r="C543" s="95"/>
      <c r="D543" s="95"/>
      <c r="E543" s="95"/>
      <c r="F543" s="95"/>
      <c r="G543" s="95"/>
      <c r="H543" s="96"/>
      <c r="I543" s="96"/>
      <c r="J543" s="96"/>
      <c r="K543" s="96"/>
      <c r="L543" s="96"/>
      <c r="M543" s="96"/>
      <c r="N543" s="96"/>
    </row>
    <row r="544" spans="2:14">
      <c r="B544" s="95"/>
      <c r="C544" s="95"/>
      <c r="D544" s="95"/>
      <c r="E544" s="95"/>
      <c r="F544" s="95"/>
      <c r="G544" s="95"/>
      <c r="H544" s="96"/>
      <c r="I544" s="96"/>
      <c r="J544" s="96"/>
      <c r="K544" s="96"/>
      <c r="L544" s="96"/>
      <c r="M544" s="96"/>
      <c r="N544" s="96"/>
    </row>
    <row r="545" spans="2:14">
      <c r="B545" s="95"/>
      <c r="C545" s="95"/>
      <c r="D545" s="95"/>
      <c r="E545" s="95"/>
      <c r="F545" s="95"/>
      <c r="G545" s="95"/>
      <c r="H545" s="96"/>
      <c r="I545" s="96"/>
      <c r="J545" s="96"/>
      <c r="K545" s="96"/>
      <c r="L545" s="96"/>
      <c r="M545" s="96"/>
      <c r="N545" s="96"/>
    </row>
    <row r="546" spans="2:14">
      <c r="B546" s="95"/>
      <c r="C546" s="95"/>
      <c r="D546" s="95"/>
      <c r="E546" s="95"/>
      <c r="F546" s="95"/>
      <c r="G546" s="95"/>
      <c r="H546" s="96"/>
      <c r="I546" s="96"/>
      <c r="J546" s="96"/>
      <c r="K546" s="96"/>
      <c r="L546" s="96"/>
      <c r="M546" s="96"/>
      <c r="N546" s="96"/>
    </row>
    <row r="547" spans="2:14">
      <c r="B547" s="95"/>
      <c r="C547" s="95"/>
      <c r="D547" s="95"/>
      <c r="E547" s="95"/>
      <c r="F547" s="95"/>
      <c r="G547" s="95"/>
      <c r="H547" s="96"/>
      <c r="I547" s="96"/>
      <c r="J547" s="96"/>
      <c r="K547" s="96"/>
      <c r="L547" s="96"/>
      <c r="M547" s="96"/>
      <c r="N547" s="96"/>
    </row>
    <row r="548" spans="2:14">
      <c r="B548" s="95"/>
      <c r="C548" s="95"/>
      <c r="D548" s="95"/>
      <c r="E548" s="95"/>
      <c r="F548" s="95"/>
      <c r="G548" s="95"/>
      <c r="H548" s="96"/>
      <c r="I548" s="96"/>
      <c r="J548" s="96"/>
      <c r="K548" s="96"/>
      <c r="L548" s="96"/>
      <c r="M548" s="96"/>
      <c r="N548" s="96"/>
    </row>
    <row r="549" spans="2:14">
      <c r="B549" s="95"/>
      <c r="C549" s="95"/>
      <c r="D549" s="95"/>
      <c r="E549" s="95"/>
      <c r="F549" s="95"/>
      <c r="G549" s="95"/>
      <c r="H549" s="96"/>
      <c r="I549" s="96"/>
      <c r="J549" s="96"/>
      <c r="K549" s="96"/>
      <c r="L549" s="96"/>
      <c r="M549" s="96"/>
      <c r="N549" s="96"/>
    </row>
    <row r="550" spans="2:14">
      <c r="B550" s="95"/>
      <c r="C550" s="95"/>
      <c r="D550" s="95"/>
      <c r="E550" s="95"/>
      <c r="F550" s="95"/>
      <c r="G550" s="95"/>
      <c r="H550" s="96"/>
      <c r="I550" s="96"/>
      <c r="J550" s="96"/>
      <c r="K550" s="96"/>
      <c r="L550" s="96"/>
      <c r="M550" s="96"/>
      <c r="N550" s="96"/>
    </row>
    <row r="551" spans="2:14">
      <c r="B551" s="95"/>
      <c r="C551" s="95"/>
      <c r="D551" s="95"/>
      <c r="E551" s="95"/>
      <c r="F551" s="95"/>
      <c r="G551" s="95"/>
      <c r="H551" s="96"/>
      <c r="I551" s="96"/>
      <c r="J551" s="96"/>
      <c r="K551" s="96"/>
      <c r="L551" s="96"/>
      <c r="M551" s="96"/>
      <c r="N551" s="96"/>
    </row>
    <row r="552" spans="2:14">
      <c r="B552" s="95"/>
      <c r="C552" s="95"/>
      <c r="D552" s="95"/>
      <c r="E552" s="95"/>
      <c r="F552" s="95"/>
      <c r="G552" s="95"/>
      <c r="H552" s="96"/>
      <c r="I552" s="96"/>
      <c r="J552" s="96"/>
      <c r="K552" s="96"/>
      <c r="L552" s="96"/>
      <c r="M552" s="96"/>
      <c r="N552" s="96"/>
    </row>
    <row r="553" spans="2:14">
      <c r="B553" s="95"/>
      <c r="C553" s="95"/>
      <c r="D553" s="95"/>
      <c r="E553" s="95"/>
      <c r="F553" s="95"/>
      <c r="G553" s="95"/>
      <c r="H553" s="96"/>
      <c r="I553" s="96"/>
      <c r="J553" s="96"/>
      <c r="K553" s="96"/>
      <c r="L553" s="96"/>
      <c r="M553" s="96"/>
      <c r="N553" s="96"/>
    </row>
    <row r="554" spans="2:14">
      <c r="B554" s="95"/>
      <c r="C554" s="95"/>
      <c r="D554" s="95"/>
      <c r="E554" s="95"/>
      <c r="F554" s="95"/>
      <c r="G554" s="95"/>
      <c r="H554" s="96"/>
      <c r="I554" s="96"/>
      <c r="J554" s="96"/>
      <c r="K554" s="96"/>
      <c r="L554" s="96"/>
      <c r="M554" s="96"/>
      <c r="N554" s="96"/>
    </row>
    <row r="555" spans="2:14">
      <c r="B555" s="95"/>
      <c r="C555" s="95"/>
      <c r="D555" s="95"/>
      <c r="E555" s="95"/>
      <c r="F555" s="95"/>
      <c r="G555" s="95"/>
      <c r="H555" s="96"/>
      <c r="I555" s="96"/>
      <c r="J555" s="96"/>
      <c r="K555" s="96"/>
      <c r="L555" s="96"/>
      <c r="M555" s="96"/>
      <c r="N555" s="96"/>
    </row>
    <row r="556" spans="2:14">
      <c r="B556" s="95"/>
      <c r="C556" s="95"/>
      <c r="D556" s="95"/>
      <c r="E556" s="95"/>
      <c r="F556" s="95"/>
      <c r="G556" s="95"/>
      <c r="H556" s="96"/>
      <c r="I556" s="96"/>
      <c r="J556" s="96"/>
      <c r="K556" s="96"/>
      <c r="L556" s="96"/>
      <c r="M556" s="96"/>
      <c r="N556" s="96"/>
    </row>
    <row r="557" spans="2:14">
      <c r="B557" s="95"/>
      <c r="C557" s="95"/>
      <c r="D557" s="95"/>
      <c r="E557" s="95"/>
      <c r="F557" s="95"/>
      <c r="G557" s="95"/>
      <c r="H557" s="96"/>
      <c r="I557" s="96"/>
      <c r="J557" s="96"/>
      <c r="K557" s="96"/>
      <c r="L557" s="96"/>
      <c r="M557" s="96"/>
      <c r="N557" s="96"/>
    </row>
    <row r="558" spans="2:14">
      <c r="B558" s="95"/>
      <c r="C558" s="95"/>
      <c r="D558" s="95"/>
      <c r="E558" s="95"/>
      <c r="F558" s="95"/>
      <c r="G558" s="95"/>
      <c r="H558" s="96"/>
      <c r="I558" s="96"/>
      <c r="J558" s="96"/>
      <c r="K558" s="96"/>
      <c r="L558" s="96"/>
      <c r="M558" s="96"/>
      <c r="N558" s="96"/>
    </row>
    <row r="559" spans="2:14">
      <c r="B559" s="95"/>
      <c r="C559" s="95"/>
      <c r="D559" s="95"/>
      <c r="E559" s="95"/>
      <c r="F559" s="95"/>
      <c r="G559" s="95"/>
      <c r="H559" s="96"/>
      <c r="I559" s="96"/>
      <c r="J559" s="96"/>
      <c r="K559" s="96"/>
      <c r="L559" s="96"/>
      <c r="M559" s="96"/>
      <c r="N559" s="96"/>
    </row>
    <row r="560" spans="2:14">
      <c r="B560" s="95"/>
      <c r="C560" s="95"/>
      <c r="D560" s="95"/>
      <c r="E560" s="95"/>
      <c r="F560" s="95"/>
      <c r="G560" s="95"/>
      <c r="H560" s="96"/>
      <c r="I560" s="96"/>
      <c r="J560" s="96"/>
      <c r="K560" s="96"/>
      <c r="L560" s="96"/>
      <c r="M560" s="96"/>
      <c r="N560" s="96"/>
    </row>
    <row r="561" spans="2:14">
      <c r="B561" s="95"/>
      <c r="C561" s="95"/>
      <c r="D561" s="95"/>
      <c r="E561" s="95"/>
      <c r="F561" s="95"/>
      <c r="G561" s="95"/>
      <c r="H561" s="96"/>
      <c r="I561" s="96"/>
      <c r="J561" s="96"/>
      <c r="K561" s="96"/>
      <c r="L561" s="96"/>
      <c r="M561" s="96"/>
      <c r="N561" s="96"/>
    </row>
    <row r="562" spans="2:14">
      <c r="B562" s="95"/>
      <c r="C562" s="95"/>
      <c r="D562" s="95"/>
      <c r="E562" s="95"/>
      <c r="F562" s="95"/>
      <c r="G562" s="95"/>
      <c r="H562" s="96"/>
      <c r="I562" s="96"/>
      <c r="J562" s="96"/>
      <c r="K562" s="96"/>
      <c r="L562" s="96"/>
      <c r="M562" s="96"/>
      <c r="N562" s="96"/>
    </row>
    <row r="563" spans="2:14">
      <c r="B563" s="95"/>
      <c r="C563" s="95"/>
      <c r="D563" s="95"/>
      <c r="E563" s="95"/>
      <c r="F563" s="95"/>
      <c r="G563" s="95"/>
      <c r="H563" s="96"/>
      <c r="I563" s="96"/>
      <c r="J563" s="96"/>
      <c r="K563" s="96"/>
      <c r="L563" s="96"/>
      <c r="M563" s="96"/>
      <c r="N563" s="96"/>
    </row>
    <row r="564" spans="2:14">
      <c r="B564" s="95"/>
      <c r="C564" s="95"/>
      <c r="D564" s="95"/>
      <c r="E564" s="95"/>
      <c r="F564" s="95"/>
      <c r="G564" s="95"/>
      <c r="H564" s="96"/>
      <c r="I564" s="96"/>
      <c r="J564" s="96"/>
      <c r="K564" s="96"/>
      <c r="L564" s="96"/>
      <c r="M564" s="96"/>
      <c r="N564" s="96"/>
    </row>
    <row r="565" spans="2:14">
      <c r="B565" s="95"/>
      <c r="C565" s="95"/>
      <c r="D565" s="95"/>
      <c r="E565" s="95"/>
      <c r="F565" s="95"/>
      <c r="G565" s="95"/>
      <c r="H565" s="96"/>
      <c r="I565" s="96"/>
      <c r="J565" s="96"/>
      <c r="K565" s="96"/>
      <c r="L565" s="96"/>
      <c r="M565" s="96"/>
      <c r="N565" s="96"/>
    </row>
    <row r="566" spans="2:14">
      <c r="B566" s="95"/>
      <c r="C566" s="95"/>
      <c r="D566" s="95"/>
      <c r="E566" s="95"/>
      <c r="F566" s="95"/>
      <c r="G566" s="95"/>
      <c r="H566" s="96"/>
      <c r="I566" s="96"/>
      <c r="J566" s="96"/>
      <c r="K566" s="96"/>
      <c r="L566" s="96"/>
      <c r="M566" s="96"/>
      <c r="N566" s="96"/>
    </row>
    <row r="567" spans="2:14">
      <c r="B567" s="95"/>
      <c r="C567" s="95"/>
      <c r="D567" s="95"/>
      <c r="E567" s="95"/>
      <c r="F567" s="95"/>
      <c r="G567" s="95"/>
      <c r="H567" s="96"/>
      <c r="I567" s="96"/>
      <c r="J567" s="96"/>
      <c r="K567" s="96"/>
      <c r="L567" s="96"/>
      <c r="M567" s="96"/>
      <c r="N567" s="96"/>
    </row>
    <row r="568" spans="2:14">
      <c r="B568" s="95"/>
      <c r="C568" s="95"/>
      <c r="D568" s="95"/>
      <c r="E568" s="95"/>
      <c r="F568" s="95"/>
      <c r="G568" s="95"/>
      <c r="H568" s="96"/>
      <c r="I568" s="96"/>
      <c r="J568" s="96"/>
      <c r="K568" s="96"/>
      <c r="L568" s="96"/>
      <c r="M568" s="96"/>
      <c r="N568" s="96"/>
    </row>
    <row r="569" spans="2:14">
      <c r="B569" s="95"/>
      <c r="C569" s="95"/>
      <c r="D569" s="95"/>
      <c r="E569" s="95"/>
      <c r="F569" s="95"/>
      <c r="G569" s="95"/>
      <c r="H569" s="96"/>
      <c r="I569" s="96"/>
      <c r="J569" s="96"/>
      <c r="K569" s="96"/>
      <c r="L569" s="96"/>
      <c r="M569" s="96"/>
      <c r="N569" s="96"/>
    </row>
    <row r="570" spans="2:14">
      <c r="B570" s="95"/>
      <c r="C570" s="95"/>
      <c r="D570" s="95"/>
      <c r="E570" s="95"/>
      <c r="F570" s="95"/>
      <c r="G570" s="95"/>
      <c r="H570" s="96"/>
      <c r="I570" s="96"/>
      <c r="J570" s="96"/>
      <c r="K570" s="96"/>
      <c r="L570" s="96"/>
      <c r="M570" s="96"/>
      <c r="N570" s="96"/>
    </row>
    <row r="571" spans="2:14">
      <c r="B571" s="95"/>
      <c r="C571" s="95"/>
      <c r="D571" s="95"/>
      <c r="E571" s="95"/>
      <c r="F571" s="95"/>
      <c r="G571" s="95"/>
      <c r="H571" s="96"/>
      <c r="I571" s="96"/>
      <c r="J571" s="96"/>
      <c r="K571" s="96"/>
      <c r="L571" s="96"/>
      <c r="M571" s="96"/>
      <c r="N571" s="96"/>
    </row>
    <row r="572" spans="2:14">
      <c r="B572" s="95"/>
      <c r="C572" s="95"/>
      <c r="D572" s="95"/>
      <c r="E572" s="95"/>
      <c r="F572" s="95"/>
      <c r="G572" s="95"/>
      <c r="H572" s="96"/>
      <c r="I572" s="96"/>
      <c r="J572" s="96"/>
      <c r="K572" s="96"/>
      <c r="L572" s="96"/>
      <c r="M572" s="96"/>
      <c r="N572" s="96"/>
    </row>
    <row r="573" spans="2:14">
      <c r="B573" s="95"/>
      <c r="C573" s="95"/>
      <c r="D573" s="95"/>
      <c r="E573" s="95"/>
      <c r="F573" s="95"/>
      <c r="G573" s="95"/>
      <c r="H573" s="96"/>
      <c r="I573" s="96"/>
      <c r="J573" s="96"/>
      <c r="K573" s="96"/>
      <c r="L573" s="96"/>
      <c r="M573" s="96"/>
      <c r="N573" s="96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7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6.140625" style="1" bestFit="1" customWidth="1"/>
    <col min="13" max="13" width="8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134</v>
      </c>
      <c r="C1" s="46" t="s" vm="1">
        <v>213</v>
      </c>
    </row>
    <row r="2" spans="2:15">
      <c r="B2" s="46" t="s">
        <v>133</v>
      </c>
      <c r="C2" s="46" t="s">
        <v>2371</v>
      </c>
    </row>
    <row r="3" spans="2:15">
      <c r="B3" s="46" t="s">
        <v>135</v>
      </c>
      <c r="C3" s="68" t="s">
        <v>2384</v>
      </c>
    </row>
    <row r="4" spans="2:15">
      <c r="B4" s="46" t="s">
        <v>136</v>
      </c>
      <c r="C4" s="68">
        <v>14244</v>
      </c>
    </row>
    <row r="6" spans="2:15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2:15" ht="26.25" customHeight="1">
      <c r="B7" s="132" t="s">
        <v>81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s="3" customFormat="1" ht="63">
      <c r="B8" s="21" t="s">
        <v>103</v>
      </c>
      <c r="C8" s="29" t="s">
        <v>40</v>
      </c>
      <c r="D8" s="29" t="s">
        <v>107</v>
      </c>
      <c r="E8" s="29" t="s">
        <v>105</v>
      </c>
      <c r="F8" s="29" t="s">
        <v>58</v>
      </c>
      <c r="G8" s="29" t="s">
        <v>14</v>
      </c>
      <c r="H8" s="29" t="s">
        <v>59</v>
      </c>
      <c r="I8" s="29" t="s">
        <v>91</v>
      </c>
      <c r="J8" s="29" t="s">
        <v>189</v>
      </c>
      <c r="K8" s="29" t="s">
        <v>188</v>
      </c>
      <c r="L8" s="29" t="s">
        <v>54</v>
      </c>
      <c r="M8" s="29" t="s">
        <v>53</v>
      </c>
      <c r="N8" s="29" t="s">
        <v>137</v>
      </c>
      <c r="O8" s="19" t="s">
        <v>139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196</v>
      </c>
      <c r="K9" s="31"/>
      <c r="L9" s="31" t="s">
        <v>192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9" t="s">
        <v>31</v>
      </c>
      <c r="C11" s="89"/>
      <c r="D11" s="90"/>
      <c r="E11" s="89"/>
      <c r="F11" s="90"/>
      <c r="G11" s="89"/>
      <c r="H11" s="89"/>
      <c r="I11" s="90"/>
      <c r="J11" s="92"/>
      <c r="K11" s="104"/>
      <c r="L11" s="92">
        <v>15.085585571000001</v>
      </c>
      <c r="M11" s="93"/>
      <c r="N11" s="93">
        <f>IFERROR(L11/$L$11,0)</f>
        <v>1</v>
      </c>
      <c r="O11" s="93">
        <f>L11/'סכום נכסי הקרן'!$C$42</f>
        <v>2.1380183830534472E-2</v>
      </c>
    </row>
    <row r="12" spans="2:15" s="4" customFormat="1" ht="18" customHeight="1">
      <c r="B12" s="114" t="s">
        <v>182</v>
      </c>
      <c r="C12" s="89"/>
      <c r="D12" s="90"/>
      <c r="E12" s="89"/>
      <c r="F12" s="90"/>
      <c r="G12" s="89"/>
      <c r="H12" s="89"/>
      <c r="I12" s="90"/>
      <c r="J12" s="92"/>
      <c r="K12" s="104"/>
      <c r="L12" s="92">
        <v>15.085585571000003</v>
      </c>
      <c r="M12" s="93"/>
      <c r="N12" s="93">
        <f t="shared" ref="N12:N26" si="0">IFERROR(L12/$L$11,0)</f>
        <v>1.0000000000000002</v>
      </c>
      <c r="O12" s="93">
        <f>L12/'סכום נכסי הקרן'!$C$42</f>
        <v>2.1380183830534475E-2</v>
      </c>
    </row>
    <row r="13" spans="2:15">
      <c r="B13" s="86" t="s">
        <v>47</v>
      </c>
      <c r="C13" s="81"/>
      <c r="D13" s="82"/>
      <c r="E13" s="81"/>
      <c r="F13" s="82"/>
      <c r="G13" s="81"/>
      <c r="H13" s="81"/>
      <c r="I13" s="82"/>
      <c r="J13" s="84"/>
      <c r="K13" s="102"/>
      <c r="L13" s="84">
        <v>8.001275329000002</v>
      </c>
      <c r="M13" s="85"/>
      <c r="N13" s="85">
        <f t="shared" si="0"/>
        <v>0.53039209458208714</v>
      </c>
      <c r="O13" s="85">
        <f>L13/'סכום נכסי הקרן'!$C$42</f>
        <v>1.133988048442725E-2</v>
      </c>
    </row>
    <row r="14" spans="2:15">
      <c r="B14" s="87" t="s">
        <v>1671</v>
      </c>
      <c r="C14" s="89" t="s">
        <v>1672</v>
      </c>
      <c r="D14" s="90" t="s">
        <v>28</v>
      </c>
      <c r="E14" s="89"/>
      <c r="F14" s="90" t="s">
        <v>1577</v>
      </c>
      <c r="G14" s="89" t="s">
        <v>650</v>
      </c>
      <c r="H14" s="89" t="s">
        <v>651</v>
      </c>
      <c r="I14" s="90" t="s">
        <v>122</v>
      </c>
      <c r="J14" s="92">
        <v>0.14448000000000003</v>
      </c>
      <c r="K14" s="104">
        <v>102865.8878</v>
      </c>
      <c r="L14" s="92">
        <v>0.59723032900000006</v>
      </c>
      <c r="M14" s="93">
        <v>4.6886197436474564E-10</v>
      </c>
      <c r="N14" s="93">
        <f t="shared" si="0"/>
        <v>3.9589469443472892E-2</v>
      </c>
      <c r="O14" s="93">
        <f>L14/'סכום נכסי הקרן'!$C$42</f>
        <v>8.4643013445477762E-4</v>
      </c>
    </row>
    <row r="15" spans="2:15">
      <c r="B15" s="87" t="s">
        <v>1673</v>
      </c>
      <c r="C15" s="89" t="s">
        <v>1674</v>
      </c>
      <c r="D15" s="90" t="s">
        <v>28</v>
      </c>
      <c r="E15" s="89"/>
      <c r="F15" s="90" t="s">
        <v>1577</v>
      </c>
      <c r="G15" s="89" t="s">
        <v>813</v>
      </c>
      <c r="H15" s="89" t="s">
        <v>651</v>
      </c>
      <c r="I15" s="90" t="s">
        <v>120</v>
      </c>
      <c r="J15" s="92">
        <v>2.4536000000000002E-2</v>
      </c>
      <c r="K15" s="104">
        <v>1026095</v>
      </c>
      <c r="L15" s="92">
        <v>0.93153954000000005</v>
      </c>
      <c r="M15" s="93">
        <v>1.7450790671785899E-7</v>
      </c>
      <c r="N15" s="93">
        <f t="shared" si="0"/>
        <v>6.1750306981172738E-2</v>
      </c>
      <c r="O15" s="93">
        <f>L15/'סכום נכסי הקרן'!$C$42</f>
        <v>1.3202329148494093E-3</v>
      </c>
    </row>
    <row r="16" spans="2:15">
      <c r="B16" s="87" t="s">
        <v>1675</v>
      </c>
      <c r="C16" s="89" t="s">
        <v>1676</v>
      </c>
      <c r="D16" s="90" t="s">
        <v>28</v>
      </c>
      <c r="E16" s="89"/>
      <c r="F16" s="90" t="s">
        <v>1577</v>
      </c>
      <c r="G16" s="89" t="s">
        <v>905</v>
      </c>
      <c r="H16" s="89" t="s">
        <v>651</v>
      </c>
      <c r="I16" s="90" t="s">
        <v>120</v>
      </c>
      <c r="J16" s="92">
        <v>0.89531400000000017</v>
      </c>
      <c r="K16" s="104">
        <v>34634.089999999997</v>
      </c>
      <c r="L16" s="92">
        <v>1.147310558</v>
      </c>
      <c r="M16" s="93">
        <v>1.0379844136761101E-7</v>
      </c>
      <c r="N16" s="93">
        <f t="shared" si="0"/>
        <v>7.6053432105781124E-2</v>
      </c>
      <c r="O16" s="93">
        <f>L16/'סכום נכסי הקרן'!$C$42</f>
        <v>1.626036359364673E-3</v>
      </c>
    </row>
    <row r="17" spans="2:15">
      <c r="B17" s="87" t="s">
        <v>1677</v>
      </c>
      <c r="C17" s="89" t="s">
        <v>1678</v>
      </c>
      <c r="D17" s="90" t="s">
        <v>28</v>
      </c>
      <c r="E17" s="89"/>
      <c r="F17" s="90" t="s">
        <v>1577</v>
      </c>
      <c r="G17" s="89" t="s">
        <v>1679</v>
      </c>
      <c r="H17" s="89" t="s">
        <v>651</v>
      </c>
      <c r="I17" s="90" t="s">
        <v>122</v>
      </c>
      <c r="J17" s="92">
        <v>0.13888</v>
      </c>
      <c r="K17" s="104">
        <v>226145</v>
      </c>
      <c r="L17" s="92">
        <v>1.2620877399999999</v>
      </c>
      <c r="M17" s="93">
        <v>5.511803605700766E-7</v>
      </c>
      <c r="N17" s="93">
        <f t="shared" si="0"/>
        <v>8.3661832950402207E-2</v>
      </c>
      <c r="O17" s="93">
        <f>L17/'סכום נכסי הקרן'!$C$42</f>
        <v>1.7887053680790653E-3</v>
      </c>
    </row>
    <row r="18" spans="2:15">
      <c r="B18" s="87" t="s">
        <v>1680</v>
      </c>
      <c r="C18" s="89" t="s">
        <v>1681</v>
      </c>
      <c r="D18" s="90" t="s">
        <v>28</v>
      </c>
      <c r="E18" s="89"/>
      <c r="F18" s="90" t="s">
        <v>1577</v>
      </c>
      <c r="G18" s="89" t="s">
        <v>1679</v>
      </c>
      <c r="H18" s="89" t="s">
        <v>651</v>
      </c>
      <c r="I18" s="90" t="s">
        <v>120</v>
      </c>
      <c r="J18" s="92">
        <v>0.34059100000000003</v>
      </c>
      <c r="K18" s="104">
        <v>116645.7</v>
      </c>
      <c r="L18" s="92">
        <v>1.46995282</v>
      </c>
      <c r="M18" s="93">
        <v>5.6572996378780978E-7</v>
      </c>
      <c r="N18" s="93">
        <f t="shared" si="0"/>
        <v>9.7440885743658875E-2</v>
      </c>
      <c r="O18" s="93">
        <f>L18/'סכום נכסי הקרן'!$C$42</f>
        <v>2.0833040498095326E-3</v>
      </c>
    </row>
    <row r="19" spans="2:15">
      <c r="B19" s="87" t="s">
        <v>1682</v>
      </c>
      <c r="C19" s="89" t="s">
        <v>1683</v>
      </c>
      <c r="D19" s="90" t="s">
        <v>28</v>
      </c>
      <c r="E19" s="89"/>
      <c r="F19" s="90" t="s">
        <v>1577</v>
      </c>
      <c r="G19" s="89" t="s">
        <v>1684</v>
      </c>
      <c r="H19" s="89" t="s">
        <v>651</v>
      </c>
      <c r="I19" s="90" t="s">
        <v>123</v>
      </c>
      <c r="J19" s="92">
        <v>78.172303000000014</v>
      </c>
      <c r="K19" s="104">
        <v>126</v>
      </c>
      <c r="L19" s="92">
        <v>0.46005041200000008</v>
      </c>
      <c r="M19" s="93">
        <v>3.3129053075511166E-10</v>
      </c>
      <c r="N19" s="93">
        <f t="shared" si="0"/>
        <v>3.0496026145937934E-2</v>
      </c>
      <c r="O19" s="93">
        <f>L19/'סכום נכסי הקרן'!$C$42</f>
        <v>6.5201064510093866E-4</v>
      </c>
    </row>
    <row r="20" spans="2:15">
      <c r="B20" s="87" t="s">
        <v>1685</v>
      </c>
      <c r="C20" s="89" t="s">
        <v>1686</v>
      </c>
      <c r="D20" s="90" t="s">
        <v>28</v>
      </c>
      <c r="E20" s="89"/>
      <c r="F20" s="90" t="s">
        <v>1577</v>
      </c>
      <c r="G20" s="89" t="s">
        <v>516</v>
      </c>
      <c r="H20" s="89"/>
      <c r="I20" s="90" t="s">
        <v>123</v>
      </c>
      <c r="J20" s="92">
        <v>2.8418790000000005</v>
      </c>
      <c r="K20" s="104">
        <v>16070.32</v>
      </c>
      <c r="L20" s="92">
        <v>2.1331039300000003</v>
      </c>
      <c r="M20" s="93">
        <v>2.5119208329175466E-9</v>
      </c>
      <c r="N20" s="93">
        <f t="shared" si="0"/>
        <v>0.14140014121166131</v>
      </c>
      <c r="O20" s="93">
        <f>L20/'סכום נכסי הקרן'!$C$42</f>
        <v>3.0231610127688519E-3</v>
      </c>
    </row>
    <row r="21" spans="2:15">
      <c r="B21" s="94"/>
      <c r="C21" s="89"/>
      <c r="D21" s="89"/>
      <c r="E21" s="89"/>
      <c r="F21" s="89"/>
      <c r="G21" s="89"/>
      <c r="H21" s="89"/>
      <c r="I21" s="89"/>
      <c r="J21" s="92"/>
      <c r="K21" s="104"/>
      <c r="L21" s="89"/>
      <c r="M21" s="89"/>
      <c r="N21" s="93"/>
      <c r="O21" s="89"/>
    </row>
    <row r="22" spans="2:15">
      <c r="B22" s="86" t="s">
        <v>30</v>
      </c>
      <c r="C22" s="81"/>
      <c r="D22" s="82"/>
      <c r="E22" s="81"/>
      <c r="F22" s="82"/>
      <c r="G22" s="81"/>
      <c r="H22" s="81"/>
      <c r="I22" s="82"/>
      <c r="J22" s="84"/>
      <c r="K22" s="102"/>
      <c r="L22" s="84">
        <v>7.0843102420000017</v>
      </c>
      <c r="M22" s="85"/>
      <c r="N22" s="85">
        <f t="shared" si="0"/>
        <v>0.46960790541791303</v>
      </c>
      <c r="O22" s="85">
        <f>L22/'סכום נכסי הקרן'!$C$42</f>
        <v>1.0040303346107225E-2</v>
      </c>
    </row>
    <row r="23" spans="2:15">
      <c r="B23" s="87" t="s">
        <v>1687</v>
      </c>
      <c r="C23" s="89" t="s">
        <v>1688</v>
      </c>
      <c r="D23" s="90" t="s">
        <v>28</v>
      </c>
      <c r="E23" s="89"/>
      <c r="F23" s="90" t="s">
        <v>1555</v>
      </c>
      <c r="G23" s="89" t="s">
        <v>516</v>
      </c>
      <c r="H23" s="89"/>
      <c r="I23" s="90" t="s">
        <v>120</v>
      </c>
      <c r="J23" s="92">
        <v>0.56996400000000014</v>
      </c>
      <c r="K23" s="104">
        <v>19790</v>
      </c>
      <c r="L23" s="92">
        <v>0.41734443200000004</v>
      </c>
      <c r="M23" s="93">
        <v>7.3900584565229818E-8</v>
      </c>
      <c r="N23" s="93">
        <f t="shared" si="0"/>
        <v>2.7665113166192787E-2</v>
      </c>
      <c r="O23" s="93">
        <f>L23/'סכום נכסי הקרן'!$C$42</f>
        <v>5.9148520518574133E-4</v>
      </c>
    </row>
    <row r="24" spans="2:15">
      <c r="B24" s="87" t="s">
        <v>1689</v>
      </c>
      <c r="C24" s="89" t="s">
        <v>1690</v>
      </c>
      <c r="D24" s="90" t="s">
        <v>28</v>
      </c>
      <c r="E24" s="89"/>
      <c r="F24" s="90" t="s">
        <v>1555</v>
      </c>
      <c r="G24" s="89" t="s">
        <v>516</v>
      </c>
      <c r="H24" s="89"/>
      <c r="I24" s="90" t="s">
        <v>120</v>
      </c>
      <c r="J24" s="92">
        <v>3.2049000000000003</v>
      </c>
      <c r="K24" s="104">
        <v>3539</v>
      </c>
      <c r="L24" s="92">
        <v>0.41965925200000004</v>
      </c>
      <c r="M24" s="93">
        <v>5.5181922167052624E-8</v>
      </c>
      <c r="N24" s="93">
        <f t="shared" si="0"/>
        <v>2.7818558983002836E-2</v>
      </c>
      <c r="O24" s="93">
        <f>L24/'סכום נכסי הקרן'!$C$42</f>
        <v>5.9476590495716674E-4</v>
      </c>
    </row>
    <row r="25" spans="2:15">
      <c r="B25" s="87" t="s">
        <v>1691</v>
      </c>
      <c r="C25" s="89" t="s">
        <v>1692</v>
      </c>
      <c r="D25" s="90" t="s">
        <v>112</v>
      </c>
      <c r="E25" s="89"/>
      <c r="F25" s="90" t="s">
        <v>1555</v>
      </c>
      <c r="G25" s="89" t="s">
        <v>516</v>
      </c>
      <c r="H25" s="89"/>
      <c r="I25" s="90" t="s">
        <v>120</v>
      </c>
      <c r="J25" s="92">
        <v>42.468949000000002</v>
      </c>
      <c r="K25" s="104">
        <v>1479.4</v>
      </c>
      <c r="L25" s="92">
        <v>2.3246568250000008</v>
      </c>
      <c r="M25" s="93">
        <v>6.6254454812740525E-8</v>
      </c>
      <c r="N25" s="93">
        <f t="shared" si="0"/>
        <v>0.1540978846368973</v>
      </c>
      <c r="O25" s="93">
        <f>L25/'סכום נכסי הקרן'!$C$42</f>
        <v>3.2946411014333583E-3</v>
      </c>
    </row>
    <row r="26" spans="2:15">
      <c r="B26" s="87" t="s">
        <v>1693</v>
      </c>
      <c r="C26" s="89" t="s">
        <v>1694</v>
      </c>
      <c r="D26" s="90" t="s">
        <v>112</v>
      </c>
      <c r="E26" s="89"/>
      <c r="F26" s="90" t="s">
        <v>1555</v>
      </c>
      <c r="G26" s="89" t="s">
        <v>516</v>
      </c>
      <c r="H26" s="89"/>
      <c r="I26" s="90" t="s">
        <v>120</v>
      </c>
      <c r="J26" s="92">
        <v>8.6744440000000012</v>
      </c>
      <c r="K26" s="104">
        <v>12221.83</v>
      </c>
      <c r="L26" s="92">
        <v>3.9226497330000005</v>
      </c>
      <c r="M26" s="93">
        <v>8.4595048619215667E-8</v>
      </c>
      <c r="N26" s="93">
        <f t="shared" si="0"/>
        <v>0.26002634863182006</v>
      </c>
      <c r="O26" s="93">
        <f>L26/'סכום נכסי הקרן'!$C$42</f>
        <v>5.5594111345309586E-3</v>
      </c>
    </row>
    <row r="27" spans="2:15">
      <c r="B27" s="94"/>
      <c r="C27" s="89"/>
      <c r="D27" s="89"/>
      <c r="E27" s="89"/>
      <c r="F27" s="89"/>
      <c r="G27" s="89"/>
      <c r="H27" s="89"/>
      <c r="I27" s="89"/>
      <c r="J27" s="92"/>
      <c r="K27" s="104"/>
      <c r="L27" s="89"/>
      <c r="M27" s="89"/>
      <c r="N27" s="93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111" t="s">
        <v>204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111" t="s">
        <v>100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111" t="s">
        <v>187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111" t="s">
        <v>195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2:15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2:15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2:15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2:15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2:15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2:15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2:15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2:15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2:15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2:15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2:15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2:15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2:15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2:15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2:15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2:15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2:15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2:15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2:15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2:15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2:15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2:15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2:15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2:15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2:15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2:15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2:15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2:15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2:15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2:15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2:15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2:15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2:15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2:15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2:15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2:15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2:15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2:15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2:15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2:15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2:15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2:15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2:15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2:15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2:15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2:15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2:15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2:15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2:15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2:15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2:15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2:15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2:15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2:15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2:15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2:15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2:15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2:15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2:15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2:15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2:15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2:15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2:15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2:15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2:15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2:15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2:15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2:15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2:15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2:15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2:15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2:15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2:15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2:15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2:15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2:15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2:15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2:15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2:15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2:15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2:15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2:15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2:15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2:15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2:15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2:15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2:15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2:15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2:15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2:15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5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2:15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2:15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2:15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2:15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2:15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2:15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2:15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2:15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2:15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2:15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2:15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2:15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2:15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2:15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2:15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2:15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2:15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2:15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2:15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15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2:15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2:15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15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2:15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2:15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2:15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2:15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2:15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2:15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2:15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2:15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2:15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2:15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2:15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2:15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2:15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2:15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2:15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2:15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2:15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2:15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2:15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2:15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2:15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2:15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2:15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2:15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2:15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2:15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2:15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2:15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2:15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2:15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2:15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2:15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2:15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2:15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2:15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2:15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2:15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2:15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2:15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2:15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2:15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2:15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2:15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2:15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2:15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2:15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</row>
    <row r="303" spans="2:15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</row>
    <row r="304" spans="2:15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</row>
    <row r="305" spans="2:15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2:15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2:15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2:15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</row>
    <row r="309" spans="2:15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2:15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2:15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</row>
    <row r="312" spans="2:15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</row>
    <row r="313" spans="2:15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</row>
    <row r="314" spans="2:15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</row>
    <row r="315" spans="2:15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2:15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2:15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</row>
    <row r="318" spans="2:15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</row>
    <row r="319" spans="2:15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2:15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2:15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</row>
    <row r="322" spans="2:15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</row>
    <row r="323" spans="2:15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</row>
    <row r="324" spans="2:15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</row>
    <row r="325" spans="2:15">
      <c r="B325" s="112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</row>
    <row r="326" spans="2:15">
      <c r="B326" s="112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</row>
    <row r="327" spans="2:15">
      <c r="B327" s="113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</row>
    <row r="328" spans="2:15">
      <c r="B328" s="95"/>
      <c r="C328" s="95"/>
      <c r="D328" s="95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</row>
    <row r="329" spans="2:15">
      <c r="B329" s="95"/>
      <c r="C329" s="95"/>
      <c r="D329" s="95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</row>
    <row r="330" spans="2:15">
      <c r="B330" s="95"/>
      <c r="C330" s="95"/>
      <c r="D330" s="95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</row>
    <row r="331" spans="2:15">
      <c r="B331" s="95"/>
      <c r="C331" s="95"/>
      <c r="D331" s="95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</row>
    <row r="332" spans="2:15">
      <c r="B332" s="95"/>
      <c r="C332" s="95"/>
      <c r="D332" s="95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</row>
    <row r="333" spans="2:15">
      <c r="B333" s="95"/>
      <c r="C333" s="95"/>
      <c r="D333" s="95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</row>
    <row r="334" spans="2:15">
      <c r="B334" s="95"/>
      <c r="C334" s="95"/>
      <c r="D334" s="95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</row>
    <row r="335" spans="2:15">
      <c r="B335" s="95"/>
      <c r="C335" s="95"/>
      <c r="D335" s="95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</row>
    <row r="336" spans="2:15">
      <c r="B336" s="95"/>
      <c r="C336" s="95"/>
      <c r="D336" s="95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</row>
    <row r="337" spans="2:15">
      <c r="B337" s="95"/>
      <c r="C337" s="95"/>
      <c r="D337" s="95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</row>
    <row r="338" spans="2:15">
      <c r="B338" s="95"/>
      <c r="C338" s="95"/>
      <c r="D338" s="95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</row>
    <row r="339" spans="2:15">
      <c r="B339" s="95"/>
      <c r="C339" s="95"/>
      <c r="D339" s="95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</row>
    <row r="340" spans="2:15">
      <c r="B340" s="95"/>
      <c r="C340" s="95"/>
      <c r="D340" s="95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</row>
    <row r="341" spans="2:15">
      <c r="B341" s="95"/>
      <c r="C341" s="95"/>
      <c r="D341" s="95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2:15">
      <c r="B342" s="95"/>
      <c r="C342" s="95"/>
      <c r="D342" s="95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</row>
    <row r="343" spans="2:15">
      <c r="B343" s="95"/>
      <c r="C343" s="95"/>
      <c r="D343" s="95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</row>
    <row r="344" spans="2:15">
      <c r="B344" s="95"/>
      <c r="C344" s="95"/>
      <c r="D344" s="95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</row>
    <row r="345" spans="2:15">
      <c r="B345" s="95"/>
      <c r="C345" s="95"/>
      <c r="D345" s="95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2:15">
      <c r="B346" s="95"/>
      <c r="C346" s="95"/>
      <c r="D346" s="95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2:15">
      <c r="B347" s="95"/>
      <c r="C347" s="95"/>
      <c r="D347" s="95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</row>
    <row r="348" spans="2:15">
      <c r="B348" s="95"/>
      <c r="C348" s="95"/>
      <c r="D348" s="95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</row>
    <row r="349" spans="2:15">
      <c r="B349" s="95"/>
      <c r="C349" s="95"/>
      <c r="D349" s="95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</row>
    <row r="350" spans="2:15">
      <c r="B350" s="95"/>
      <c r="C350" s="95"/>
      <c r="D350" s="95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</row>
    <row r="351" spans="2:15">
      <c r="B351" s="95"/>
      <c r="C351" s="95"/>
      <c r="D351" s="95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</row>
    <row r="352" spans="2:15">
      <c r="B352" s="95"/>
      <c r="C352" s="95"/>
      <c r="D352" s="95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</row>
    <row r="353" spans="2:15">
      <c r="B353" s="95"/>
      <c r="C353" s="95"/>
      <c r="D353" s="95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</row>
    <row r="354" spans="2:15">
      <c r="B354" s="95"/>
      <c r="C354" s="95"/>
      <c r="D354" s="95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</row>
    <row r="355" spans="2:15">
      <c r="B355" s="95"/>
      <c r="C355" s="95"/>
      <c r="D355" s="95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</row>
    <row r="356" spans="2:15">
      <c r="B356" s="95"/>
      <c r="C356" s="95"/>
      <c r="D356" s="95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</row>
    <row r="357" spans="2:15">
      <c r="B357" s="95"/>
      <c r="C357" s="95"/>
      <c r="D357" s="95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</row>
    <row r="358" spans="2:15">
      <c r="B358" s="95"/>
      <c r="C358" s="95"/>
      <c r="D358" s="95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</row>
    <row r="359" spans="2:15">
      <c r="B359" s="95"/>
      <c r="C359" s="95"/>
      <c r="D359" s="95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</row>
    <row r="360" spans="2:15">
      <c r="B360" s="95"/>
      <c r="C360" s="95"/>
      <c r="D360" s="95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</row>
    <row r="361" spans="2:15">
      <c r="B361" s="95"/>
      <c r="C361" s="95"/>
      <c r="D361" s="95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</row>
    <row r="362" spans="2:15">
      <c r="B362" s="95"/>
      <c r="C362" s="95"/>
      <c r="D362" s="95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</row>
    <row r="363" spans="2:15">
      <c r="B363" s="95"/>
      <c r="C363" s="95"/>
      <c r="D363" s="95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</row>
    <row r="364" spans="2:15">
      <c r="B364" s="95"/>
      <c r="C364" s="95"/>
      <c r="D364" s="95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</row>
    <row r="365" spans="2:15">
      <c r="B365" s="95"/>
      <c r="C365" s="95"/>
      <c r="D365" s="95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</row>
    <row r="366" spans="2:15">
      <c r="B366" s="95"/>
      <c r="C366" s="95"/>
      <c r="D366" s="95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</row>
    <row r="367" spans="2:15">
      <c r="B367" s="95"/>
      <c r="C367" s="95"/>
      <c r="D367" s="95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</row>
    <row r="368" spans="2:15">
      <c r="B368" s="95"/>
      <c r="C368" s="95"/>
      <c r="D368" s="95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</row>
    <row r="369" spans="2:15">
      <c r="B369" s="95"/>
      <c r="C369" s="95"/>
      <c r="D369" s="95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</row>
    <row r="370" spans="2:15">
      <c r="B370" s="95"/>
      <c r="C370" s="95"/>
      <c r="D370" s="95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</row>
    <row r="371" spans="2:15">
      <c r="B371" s="95"/>
      <c r="C371" s="95"/>
      <c r="D371" s="95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</row>
    <row r="372" spans="2:15">
      <c r="B372" s="95"/>
      <c r="C372" s="95"/>
      <c r="D372" s="95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</row>
    <row r="373" spans="2:15">
      <c r="B373" s="95"/>
      <c r="C373" s="95"/>
      <c r="D373" s="95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</row>
    <row r="374" spans="2:15">
      <c r="B374" s="95"/>
      <c r="C374" s="95"/>
      <c r="D374" s="95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</row>
    <row r="375" spans="2:15">
      <c r="B375" s="95"/>
      <c r="C375" s="95"/>
      <c r="D375" s="95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</row>
    <row r="376" spans="2:15">
      <c r="B376" s="95"/>
      <c r="C376" s="95"/>
      <c r="D376" s="95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</row>
    <row r="377" spans="2:15">
      <c r="B377" s="95"/>
      <c r="C377" s="95"/>
      <c r="D377" s="95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</row>
    <row r="378" spans="2:15">
      <c r="B378" s="95"/>
      <c r="C378" s="95"/>
      <c r="D378" s="95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</row>
    <row r="379" spans="2:15">
      <c r="B379" s="95"/>
      <c r="C379" s="95"/>
      <c r="D379" s="95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</row>
    <row r="380" spans="2:15">
      <c r="B380" s="95"/>
      <c r="C380" s="95"/>
      <c r="D380" s="95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</row>
    <row r="381" spans="2:15">
      <c r="B381" s="95"/>
      <c r="C381" s="95"/>
      <c r="D381" s="95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</row>
    <row r="382" spans="2:15">
      <c r="B382" s="95"/>
      <c r="C382" s="95"/>
      <c r="D382" s="95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</row>
    <row r="383" spans="2:15">
      <c r="B383" s="95"/>
      <c r="C383" s="95"/>
      <c r="D383" s="95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</row>
    <row r="384" spans="2:15">
      <c r="B384" s="95"/>
      <c r="C384" s="95"/>
      <c r="D384" s="95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</row>
    <row r="385" spans="2:15">
      <c r="B385" s="95"/>
      <c r="C385" s="95"/>
      <c r="D385" s="95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</row>
    <row r="386" spans="2:15">
      <c r="B386" s="95"/>
      <c r="C386" s="95"/>
      <c r="D386" s="95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</row>
    <row r="387" spans="2:15">
      <c r="B387" s="95"/>
      <c r="C387" s="95"/>
      <c r="D387" s="95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</row>
    <row r="388" spans="2:15">
      <c r="B388" s="95"/>
      <c r="C388" s="95"/>
      <c r="D388" s="95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</row>
    <row r="389" spans="2:15">
      <c r="B389" s="95"/>
      <c r="C389" s="95"/>
      <c r="D389" s="95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</row>
    <row r="390" spans="2:15">
      <c r="B390" s="95"/>
      <c r="C390" s="95"/>
      <c r="D390" s="95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</row>
    <row r="391" spans="2:15">
      <c r="B391" s="95"/>
      <c r="C391" s="95"/>
      <c r="D391" s="95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</row>
    <row r="392" spans="2:15">
      <c r="B392" s="95"/>
      <c r="C392" s="95"/>
      <c r="D392" s="95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</row>
    <row r="393" spans="2:15">
      <c r="B393" s="95"/>
      <c r="C393" s="95"/>
      <c r="D393" s="95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</row>
    <row r="394" spans="2:15">
      <c r="B394" s="95"/>
      <c r="C394" s="95"/>
      <c r="D394" s="95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</row>
    <row r="395" spans="2:15">
      <c r="B395" s="95"/>
      <c r="C395" s="95"/>
      <c r="D395" s="95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</row>
    <row r="396" spans="2:15">
      <c r="B396" s="95"/>
      <c r="C396" s="95"/>
      <c r="D396" s="95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</row>
    <row r="397" spans="2:15">
      <c r="B397" s="95"/>
      <c r="C397" s="95"/>
      <c r="D397" s="95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</row>
    <row r="398" spans="2:15">
      <c r="B398" s="95"/>
      <c r="C398" s="95"/>
      <c r="D398" s="95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</row>
    <row r="399" spans="2:15">
      <c r="B399" s="95"/>
      <c r="C399" s="95"/>
      <c r="D399" s="95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</row>
    <row r="400" spans="2:15">
      <c r="B400" s="95"/>
      <c r="C400" s="95"/>
      <c r="D400" s="95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</row>
    <row r="401" spans="2:15">
      <c r="B401" s="95"/>
      <c r="C401" s="95"/>
      <c r="D401" s="95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</row>
    <row r="402" spans="2:15">
      <c r="B402" s="95"/>
      <c r="C402" s="95"/>
      <c r="D402" s="95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</row>
    <row r="403" spans="2:15">
      <c r="B403" s="95"/>
      <c r="C403" s="95"/>
      <c r="D403" s="95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</row>
    <row r="404" spans="2:15">
      <c r="B404" s="95"/>
      <c r="C404" s="95"/>
      <c r="D404" s="95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</row>
    <row r="405" spans="2:15">
      <c r="B405" s="95"/>
      <c r="C405" s="95"/>
      <c r="D405" s="95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</row>
    <row r="406" spans="2:15">
      <c r="B406" s="95"/>
      <c r="C406" s="95"/>
      <c r="D406" s="95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</row>
    <row r="407" spans="2:15">
      <c r="B407" s="95"/>
      <c r="C407" s="95"/>
      <c r="D407" s="95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</row>
    <row r="408" spans="2:15">
      <c r="B408" s="95"/>
      <c r="C408" s="95"/>
      <c r="D408" s="95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</row>
    <row r="409" spans="2:15">
      <c r="B409" s="95"/>
      <c r="C409" s="95"/>
      <c r="D409" s="95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</row>
    <row r="410" spans="2:15">
      <c r="B410" s="95"/>
      <c r="C410" s="95"/>
      <c r="D410" s="95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</row>
    <row r="411" spans="2:15">
      <c r="B411" s="95"/>
      <c r="C411" s="95"/>
      <c r="D411" s="95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</row>
    <row r="412" spans="2:15">
      <c r="B412" s="95"/>
      <c r="C412" s="95"/>
      <c r="D412" s="95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</row>
    <row r="413" spans="2:15">
      <c r="B413" s="95"/>
      <c r="C413" s="95"/>
      <c r="D413" s="95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</row>
    <row r="414" spans="2:15">
      <c r="B414" s="95"/>
      <c r="C414" s="95"/>
      <c r="D414" s="95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</row>
    <row r="415" spans="2:15">
      <c r="B415" s="95"/>
      <c r="C415" s="95"/>
      <c r="D415" s="95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</row>
    <row r="416" spans="2:15">
      <c r="B416" s="95"/>
      <c r="C416" s="95"/>
      <c r="D416" s="95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</row>
    <row r="417" spans="2:15">
      <c r="B417" s="95"/>
      <c r="C417" s="95"/>
      <c r="D417" s="95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</row>
    <row r="418" spans="2:15">
      <c r="B418" s="95"/>
      <c r="C418" s="95"/>
      <c r="D418" s="95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</row>
    <row r="419" spans="2:15">
      <c r="B419" s="95"/>
      <c r="C419" s="95"/>
      <c r="D419" s="95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</row>
    <row r="420" spans="2:15">
      <c r="B420" s="95"/>
      <c r="C420" s="95"/>
      <c r="D420" s="95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</row>
    <row r="421" spans="2:15">
      <c r="B421" s="95"/>
      <c r="C421" s="95"/>
      <c r="D421" s="95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</row>
    <row r="422" spans="2:15">
      <c r="B422" s="95"/>
      <c r="C422" s="95"/>
      <c r="D422" s="95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</row>
    <row r="423" spans="2:15">
      <c r="B423" s="95"/>
      <c r="C423" s="95"/>
      <c r="D423" s="95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</row>
    <row r="424" spans="2:15">
      <c r="B424" s="95"/>
      <c r="C424" s="95"/>
      <c r="D424" s="95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</row>
    <row r="425" spans="2:15">
      <c r="B425" s="95"/>
      <c r="C425" s="95"/>
      <c r="D425" s="95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</row>
    <row r="426" spans="2:15">
      <c r="B426" s="95"/>
      <c r="C426" s="95"/>
      <c r="D426" s="95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</row>
    <row r="427" spans="2:15">
      <c r="B427" s="95"/>
      <c r="C427" s="95"/>
      <c r="D427" s="95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</row>
    <row r="428" spans="2:15">
      <c r="B428" s="95"/>
      <c r="C428" s="95"/>
      <c r="D428" s="95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</row>
    <row r="429" spans="2:15">
      <c r="B429" s="95"/>
      <c r="C429" s="95"/>
      <c r="D429" s="95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</row>
    <row r="430" spans="2:15">
      <c r="B430" s="95"/>
      <c r="C430" s="95"/>
      <c r="D430" s="95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</row>
    <row r="431" spans="2:15">
      <c r="B431" s="95"/>
      <c r="C431" s="95"/>
      <c r="D431" s="95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</row>
    <row r="432" spans="2:15">
      <c r="B432" s="95"/>
      <c r="C432" s="95"/>
      <c r="D432" s="95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</row>
    <row r="433" spans="2:15">
      <c r="B433" s="95"/>
      <c r="C433" s="95"/>
      <c r="D433" s="95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</row>
    <row r="434" spans="2:15">
      <c r="B434" s="95"/>
      <c r="C434" s="95"/>
      <c r="D434" s="95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</row>
    <row r="435" spans="2:15">
      <c r="B435" s="95"/>
      <c r="C435" s="95"/>
      <c r="D435" s="95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</row>
    <row r="436" spans="2:15">
      <c r="B436" s="95"/>
      <c r="C436" s="95"/>
      <c r="D436" s="95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</row>
    <row r="437" spans="2:15">
      <c r="B437" s="95"/>
      <c r="C437" s="95"/>
      <c r="D437" s="95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</row>
    <row r="438" spans="2:15">
      <c r="B438" s="95"/>
      <c r="C438" s="95"/>
      <c r="D438" s="95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</row>
    <row r="439" spans="2:15">
      <c r="B439" s="95"/>
      <c r="C439" s="95"/>
      <c r="D439" s="95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</row>
    <row r="440" spans="2:15">
      <c r="B440" s="95"/>
      <c r="C440" s="95"/>
      <c r="D440" s="95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</row>
    <row r="441" spans="2:15">
      <c r="B441" s="95"/>
      <c r="C441" s="95"/>
      <c r="D441" s="95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</row>
    <row r="442" spans="2:15">
      <c r="B442" s="95"/>
      <c r="C442" s="95"/>
      <c r="D442" s="95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</row>
    <row r="443" spans="2:15">
      <c r="B443" s="95"/>
      <c r="C443" s="95"/>
      <c r="D443" s="95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</row>
    <row r="444" spans="2:15">
      <c r="B444" s="95"/>
      <c r="C444" s="95"/>
      <c r="D444" s="95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</row>
    <row r="445" spans="2:15">
      <c r="B445" s="95"/>
      <c r="C445" s="95"/>
      <c r="D445" s="95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</row>
    <row r="446" spans="2:15">
      <c r="B446" s="95"/>
      <c r="C446" s="95"/>
      <c r="D446" s="95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</row>
    <row r="447" spans="2:15">
      <c r="B447" s="95"/>
      <c r="C447" s="95"/>
      <c r="D447" s="95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</row>
    <row r="448" spans="2:15">
      <c r="B448" s="95"/>
      <c r="C448" s="95"/>
      <c r="D448" s="95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</row>
    <row r="449" spans="2:15">
      <c r="B449" s="95"/>
      <c r="C449" s="95"/>
      <c r="D449" s="95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</row>
    <row r="450" spans="2:15">
      <c r="B450" s="95"/>
      <c r="C450" s="95"/>
      <c r="D450" s="95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</row>
    <row r="451" spans="2:15">
      <c r="B451" s="95"/>
      <c r="C451" s="95"/>
      <c r="D451" s="95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</row>
    <row r="452" spans="2:15">
      <c r="B452" s="95"/>
      <c r="C452" s="95"/>
      <c r="D452" s="95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</row>
    <row r="453" spans="2:15">
      <c r="B453" s="95"/>
      <c r="C453" s="95"/>
      <c r="D453" s="95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</row>
    <row r="454" spans="2:15">
      <c r="B454" s="95"/>
      <c r="C454" s="95"/>
      <c r="D454" s="95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</row>
    <row r="455" spans="2:15">
      <c r="B455" s="95"/>
      <c r="C455" s="95"/>
      <c r="D455" s="95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</row>
    <row r="456" spans="2:15">
      <c r="B456" s="95"/>
      <c r="C456" s="95"/>
      <c r="D456" s="95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</row>
    <row r="457" spans="2:15">
      <c r="B457" s="95"/>
      <c r="C457" s="95"/>
      <c r="D457" s="95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</row>
    <row r="458" spans="2:15">
      <c r="B458" s="95"/>
      <c r="C458" s="95"/>
      <c r="D458" s="95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</row>
    <row r="459" spans="2:15">
      <c r="B459" s="95"/>
      <c r="C459" s="95"/>
      <c r="D459" s="95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</row>
    <row r="460" spans="2:15">
      <c r="B460" s="95"/>
      <c r="C460" s="95"/>
      <c r="D460" s="95"/>
      <c r="E460" s="95"/>
      <c r="F460" s="96"/>
      <c r="G460" s="96"/>
      <c r="H460" s="96"/>
      <c r="I460" s="96"/>
      <c r="J460" s="96"/>
      <c r="K460" s="96"/>
      <c r="L460" s="96"/>
      <c r="M460" s="96"/>
      <c r="N460" s="96"/>
      <c r="O460" s="96"/>
    </row>
    <row r="461" spans="2:15">
      <c r="B461" s="95"/>
      <c r="C461" s="95"/>
      <c r="D461" s="95"/>
      <c r="E461" s="95"/>
      <c r="F461" s="96"/>
      <c r="G461" s="96"/>
      <c r="H461" s="96"/>
      <c r="I461" s="96"/>
      <c r="J461" s="96"/>
      <c r="K461" s="96"/>
      <c r="L461" s="96"/>
      <c r="M461" s="96"/>
      <c r="N461" s="96"/>
      <c r="O461" s="96"/>
    </row>
    <row r="462" spans="2:15">
      <c r="B462" s="95"/>
      <c r="C462" s="95"/>
      <c r="D462" s="95"/>
      <c r="E462" s="95"/>
      <c r="F462" s="96"/>
      <c r="G462" s="96"/>
      <c r="H462" s="96"/>
      <c r="I462" s="96"/>
      <c r="J462" s="96"/>
      <c r="K462" s="96"/>
      <c r="L462" s="96"/>
      <c r="M462" s="96"/>
      <c r="N462" s="96"/>
      <c r="O462" s="96"/>
    </row>
    <row r="463" spans="2:15">
      <c r="B463" s="95"/>
      <c r="C463" s="95"/>
      <c r="D463" s="95"/>
      <c r="E463" s="95"/>
      <c r="F463" s="96"/>
      <c r="G463" s="96"/>
      <c r="H463" s="96"/>
      <c r="I463" s="96"/>
      <c r="J463" s="96"/>
      <c r="K463" s="96"/>
      <c r="L463" s="96"/>
      <c r="M463" s="96"/>
      <c r="N463" s="96"/>
      <c r="O463" s="96"/>
    </row>
    <row r="464" spans="2:15">
      <c r="B464" s="95"/>
      <c r="C464" s="95"/>
      <c r="D464" s="95"/>
      <c r="E464" s="95"/>
      <c r="F464" s="96"/>
      <c r="G464" s="96"/>
      <c r="H464" s="96"/>
      <c r="I464" s="96"/>
      <c r="J464" s="96"/>
      <c r="K464" s="96"/>
      <c r="L464" s="96"/>
      <c r="M464" s="96"/>
      <c r="N464" s="96"/>
      <c r="O464" s="96"/>
    </row>
    <row r="465" spans="2:15">
      <c r="B465" s="95"/>
      <c r="C465" s="95"/>
      <c r="D465" s="95"/>
      <c r="E465" s="95"/>
      <c r="F465" s="96"/>
      <c r="G465" s="96"/>
      <c r="H465" s="96"/>
      <c r="I465" s="96"/>
      <c r="J465" s="96"/>
      <c r="K465" s="96"/>
      <c r="L465" s="96"/>
      <c r="M465" s="96"/>
      <c r="N465" s="96"/>
      <c r="O465" s="96"/>
    </row>
    <row r="466" spans="2:15">
      <c r="B466" s="95"/>
      <c r="C466" s="95"/>
      <c r="D466" s="95"/>
      <c r="E466" s="95"/>
      <c r="F466" s="96"/>
      <c r="G466" s="96"/>
      <c r="H466" s="96"/>
      <c r="I466" s="96"/>
      <c r="J466" s="96"/>
      <c r="K466" s="96"/>
      <c r="L466" s="96"/>
      <c r="M466" s="96"/>
      <c r="N466" s="96"/>
      <c r="O466" s="96"/>
    </row>
    <row r="467" spans="2:15">
      <c r="B467" s="95"/>
      <c r="C467" s="95"/>
      <c r="D467" s="95"/>
      <c r="E467" s="95"/>
      <c r="F467" s="96"/>
      <c r="G467" s="96"/>
      <c r="H467" s="96"/>
      <c r="I467" s="96"/>
      <c r="J467" s="96"/>
      <c r="K467" s="96"/>
      <c r="L467" s="96"/>
      <c r="M467" s="96"/>
      <c r="N467" s="96"/>
      <c r="O467" s="96"/>
    </row>
    <row r="468" spans="2:15">
      <c r="B468" s="95"/>
      <c r="C468" s="95"/>
      <c r="D468" s="95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</row>
    <row r="469" spans="2:15">
      <c r="B469" s="95"/>
      <c r="C469" s="95"/>
      <c r="D469" s="95"/>
      <c r="E469" s="95"/>
      <c r="F469" s="96"/>
      <c r="G469" s="96"/>
      <c r="H469" s="96"/>
      <c r="I469" s="96"/>
      <c r="J469" s="96"/>
      <c r="K469" s="96"/>
      <c r="L469" s="96"/>
      <c r="M469" s="96"/>
      <c r="N469" s="96"/>
      <c r="O469" s="96"/>
    </row>
    <row r="470" spans="2:15">
      <c r="B470" s="95"/>
      <c r="C470" s="95"/>
      <c r="D470" s="95"/>
      <c r="E470" s="95"/>
      <c r="F470" s="96"/>
      <c r="G470" s="96"/>
      <c r="H470" s="96"/>
      <c r="I470" s="96"/>
      <c r="J470" s="96"/>
      <c r="K470" s="96"/>
      <c r="L470" s="96"/>
      <c r="M470" s="96"/>
      <c r="N470" s="96"/>
      <c r="O470" s="96"/>
    </row>
    <row r="471" spans="2:15">
      <c r="B471" s="95"/>
      <c r="C471" s="95"/>
      <c r="D471" s="95"/>
      <c r="E471" s="95"/>
      <c r="F471" s="96"/>
      <c r="G471" s="96"/>
      <c r="H471" s="96"/>
      <c r="I471" s="96"/>
      <c r="J471" s="96"/>
      <c r="K471" s="96"/>
      <c r="L471" s="96"/>
      <c r="M471" s="96"/>
      <c r="N471" s="96"/>
      <c r="O471" s="96"/>
    </row>
    <row r="472" spans="2:15">
      <c r="B472" s="95"/>
      <c r="C472" s="95"/>
      <c r="D472" s="95"/>
      <c r="E472" s="95"/>
      <c r="F472" s="96"/>
      <c r="G472" s="96"/>
      <c r="H472" s="96"/>
      <c r="I472" s="96"/>
      <c r="J472" s="96"/>
      <c r="K472" s="96"/>
      <c r="L472" s="96"/>
      <c r="M472" s="96"/>
      <c r="N472" s="96"/>
      <c r="O472" s="96"/>
    </row>
    <row r="473" spans="2:15">
      <c r="B473" s="95"/>
      <c r="C473" s="95"/>
      <c r="D473" s="95"/>
      <c r="E473" s="95"/>
      <c r="F473" s="96"/>
      <c r="G473" s="96"/>
      <c r="H473" s="96"/>
      <c r="I473" s="96"/>
      <c r="J473" s="96"/>
      <c r="K473" s="96"/>
      <c r="L473" s="96"/>
      <c r="M473" s="96"/>
      <c r="N473" s="96"/>
      <c r="O473" s="96"/>
    </row>
    <row r="474" spans="2:15">
      <c r="B474" s="95"/>
      <c r="C474" s="95"/>
      <c r="D474" s="95"/>
      <c r="E474" s="95"/>
      <c r="F474" s="96"/>
      <c r="G474" s="96"/>
      <c r="H474" s="96"/>
      <c r="I474" s="96"/>
      <c r="J474" s="96"/>
      <c r="K474" s="96"/>
      <c r="L474" s="96"/>
      <c r="M474" s="96"/>
      <c r="N474" s="96"/>
      <c r="O474" s="96"/>
    </row>
    <row r="475" spans="2:15">
      <c r="B475" s="95"/>
      <c r="C475" s="95"/>
      <c r="D475" s="95"/>
      <c r="E475" s="95"/>
      <c r="F475" s="96"/>
      <c r="G475" s="96"/>
      <c r="H475" s="96"/>
      <c r="I475" s="96"/>
      <c r="J475" s="96"/>
      <c r="K475" s="96"/>
      <c r="L475" s="96"/>
      <c r="M475" s="96"/>
      <c r="N475" s="96"/>
      <c r="O475" s="96"/>
    </row>
    <row r="476" spans="2:15">
      <c r="B476" s="95"/>
      <c r="C476" s="95"/>
      <c r="D476" s="95"/>
      <c r="E476" s="95"/>
      <c r="F476" s="96"/>
      <c r="G476" s="96"/>
      <c r="H476" s="96"/>
      <c r="I476" s="96"/>
      <c r="J476" s="96"/>
      <c r="K476" s="96"/>
      <c r="L476" s="96"/>
      <c r="M476" s="96"/>
      <c r="N476" s="96"/>
      <c r="O476" s="96"/>
    </row>
    <row r="477" spans="2:15">
      <c r="B477" s="95"/>
      <c r="C477" s="95"/>
      <c r="D477" s="95"/>
      <c r="E477" s="95"/>
      <c r="F477" s="96"/>
      <c r="G477" s="96"/>
      <c r="H477" s="96"/>
      <c r="I477" s="96"/>
      <c r="J477" s="96"/>
      <c r="K477" s="96"/>
      <c r="L477" s="96"/>
      <c r="M477" s="96"/>
      <c r="N477" s="96"/>
      <c r="O477" s="96"/>
    </row>
    <row r="478" spans="2:15">
      <c r="B478" s="95"/>
      <c r="C478" s="95"/>
      <c r="D478" s="95"/>
      <c r="E478" s="95"/>
      <c r="F478" s="96"/>
      <c r="G478" s="96"/>
      <c r="H478" s="96"/>
      <c r="I478" s="96"/>
      <c r="J478" s="96"/>
      <c r="K478" s="96"/>
      <c r="L478" s="96"/>
      <c r="M478" s="96"/>
      <c r="N478" s="96"/>
      <c r="O478" s="96"/>
    </row>
    <row r="479" spans="2:15">
      <c r="B479" s="95"/>
      <c r="C479" s="95"/>
      <c r="D479" s="95"/>
      <c r="E479" s="95"/>
      <c r="F479" s="96"/>
      <c r="G479" s="96"/>
      <c r="H479" s="96"/>
      <c r="I479" s="96"/>
      <c r="J479" s="96"/>
      <c r="K479" s="96"/>
      <c r="L479" s="96"/>
      <c r="M479" s="96"/>
      <c r="N479" s="96"/>
      <c r="O479" s="96"/>
    </row>
    <row r="480" spans="2:15">
      <c r="B480" s="95"/>
      <c r="C480" s="95"/>
      <c r="D480" s="95"/>
      <c r="E480" s="95"/>
      <c r="F480" s="96"/>
      <c r="G480" s="96"/>
      <c r="H480" s="96"/>
      <c r="I480" s="96"/>
      <c r="J480" s="96"/>
      <c r="K480" s="96"/>
      <c r="L480" s="96"/>
      <c r="M480" s="96"/>
      <c r="N480" s="96"/>
      <c r="O480" s="96"/>
    </row>
    <row r="481" spans="2:15">
      <c r="B481" s="95"/>
      <c r="C481" s="95"/>
      <c r="D481" s="95"/>
      <c r="E481" s="95"/>
      <c r="F481" s="96"/>
      <c r="G481" s="96"/>
      <c r="H481" s="96"/>
      <c r="I481" s="96"/>
      <c r="J481" s="96"/>
      <c r="K481" s="96"/>
      <c r="L481" s="96"/>
      <c r="M481" s="96"/>
      <c r="N481" s="96"/>
      <c r="O481" s="96"/>
    </row>
    <row r="482" spans="2:15">
      <c r="B482" s="95"/>
      <c r="C482" s="95"/>
      <c r="D482" s="95"/>
      <c r="E482" s="95"/>
      <c r="F482" s="96"/>
      <c r="G482" s="96"/>
      <c r="H482" s="96"/>
      <c r="I482" s="96"/>
      <c r="J482" s="96"/>
      <c r="K482" s="96"/>
      <c r="L482" s="96"/>
      <c r="M482" s="96"/>
      <c r="N482" s="96"/>
      <c r="O482" s="96"/>
    </row>
    <row r="483" spans="2:15">
      <c r="B483" s="95"/>
      <c r="C483" s="95"/>
      <c r="D483" s="95"/>
      <c r="E483" s="95"/>
      <c r="F483" s="96"/>
      <c r="G483" s="96"/>
      <c r="H483" s="96"/>
      <c r="I483" s="96"/>
      <c r="J483" s="96"/>
      <c r="K483" s="96"/>
      <c r="L483" s="96"/>
      <c r="M483" s="96"/>
      <c r="N483" s="96"/>
      <c r="O483" s="96"/>
    </row>
    <row r="484" spans="2:15">
      <c r="B484" s="95"/>
      <c r="C484" s="95"/>
      <c r="D484" s="95"/>
      <c r="E484" s="95"/>
      <c r="F484" s="96"/>
      <c r="G484" s="96"/>
      <c r="H484" s="96"/>
      <c r="I484" s="96"/>
      <c r="J484" s="96"/>
      <c r="K484" s="96"/>
      <c r="L484" s="96"/>
      <c r="M484" s="96"/>
      <c r="N484" s="96"/>
      <c r="O484" s="96"/>
    </row>
    <row r="485" spans="2:15">
      <c r="B485" s="95"/>
      <c r="C485" s="95"/>
      <c r="D485" s="95"/>
      <c r="E485" s="95"/>
      <c r="F485" s="96"/>
      <c r="G485" s="96"/>
      <c r="H485" s="96"/>
      <c r="I485" s="96"/>
      <c r="J485" s="96"/>
      <c r="K485" s="96"/>
      <c r="L485" s="96"/>
      <c r="M485" s="96"/>
      <c r="N485" s="96"/>
      <c r="O485" s="96"/>
    </row>
    <row r="486" spans="2:15">
      <c r="B486" s="95"/>
      <c r="C486" s="95"/>
      <c r="D486" s="95"/>
      <c r="E486" s="95"/>
      <c r="F486" s="96"/>
      <c r="G486" s="96"/>
      <c r="H486" s="96"/>
      <c r="I486" s="96"/>
      <c r="J486" s="96"/>
      <c r="K486" s="96"/>
      <c r="L486" s="96"/>
      <c r="M486" s="96"/>
      <c r="N486" s="96"/>
      <c r="O486" s="96"/>
    </row>
    <row r="487" spans="2:15">
      <c r="B487" s="95"/>
      <c r="C487" s="95"/>
      <c r="D487" s="95"/>
      <c r="E487" s="95"/>
      <c r="F487" s="96"/>
      <c r="G487" s="96"/>
      <c r="H487" s="96"/>
      <c r="I487" s="96"/>
      <c r="J487" s="96"/>
      <c r="K487" s="96"/>
      <c r="L487" s="96"/>
      <c r="M487" s="96"/>
      <c r="N487" s="96"/>
      <c r="O487" s="96"/>
    </row>
    <row r="488" spans="2:15">
      <c r="B488" s="95"/>
      <c r="C488" s="95"/>
      <c r="D488" s="95"/>
      <c r="E488" s="95"/>
      <c r="F488" s="96"/>
      <c r="G488" s="96"/>
      <c r="H488" s="96"/>
      <c r="I488" s="96"/>
      <c r="J488" s="96"/>
      <c r="K488" s="96"/>
      <c r="L488" s="96"/>
      <c r="M488" s="96"/>
      <c r="N488" s="96"/>
      <c r="O488" s="96"/>
    </row>
    <row r="489" spans="2:15">
      <c r="B489" s="95"/>
      <c r="C489" s="95"/>
      <c r="D489" s="95"/>
      <c r="E489" s="95"/>
      <c r="F489" s="96"/>
      <c r="G489" s="96"/>
      <c r="H489" s="96"/>
      <c r="I489" s="96"/>
      <c r="J489" s="96"/>
      <c r="K489" s="96"/>
      <c r="L489" s="96"/>
      <c r="M489" s="96"/>
      <c r="N489" s="96"/>
      <c r="O489" s="96"/>
    </row>
    <row r="490" spans="2:15">
      <c r="B490" s="95"/>
      <c r="C490" s="95"/>
      <c r="D490" s="95"/>
      <c r="E490" s="95"/>
      <c r="F490" s="96"/>
      <c r="G490" s="96"/>
      <c r="H490" s="96"/>
      <c r="I490" s="96"/>
      <c r="J490" s="96"/>
      <c r="K490" s="96"/>
      <c r="L490" s="96"/>
      <c r="M490" s="96"/>
      <c r="N490" s="96"/>
      <c r="O490" s="96"/>
    </row>
    <row r="491" spans="2:15">
      <c r="B491" s="95"/>
      <c r="C491" s="95"/>
      <c r="D491" s="95"/>
      <c r="E491" s="95"/>
      <c r="F491" s="96"/>
      <c r="G491" s="96"/>
      <c r="H491" s="96"/>
      <c r="I491" s="96"/>
      <c r="J491" s="96"/>
      <c r="K491" s="96"/>
      <c r="L491" s="96"/>
      <c r="M491" s="96"/>
      <c r="N491" s="96"/>
      <c r="O491" s="96"/>
    </row>
    <row r="492" spans="2:15">
      <c r="B492" s="95"/>
      <c r="C492" s="95"/>
      <c r="D492" s="95"/>
      <c r="E492" s="95"/>
      <c r="F492" s="96"/>
      <c r="G492" s="96"/>
      <c r="H492" s="96"/>
      <c r="I492" s="96"/>
      <c r="J492" s="96"/>
      <c r="K492" s="96"/>
      <c r="L492" s="96"/>
      <c r="M492" s="96"/>
      <c r="N492" s="96"/>
      <c r="O492" s="96"/>
    </row>
    <row r="493" spans="2:15">
      <c r="B493" s="95"/>
      <c r="C493" s="95"/>
      <c r="D493" s="95"/>
      <c r="E493" s="95"/>
      <c r="F493" s="96"/>
      <c r="G493" s="96"/>
      <c r="H493" s="96"/>
      <c r="I493" s="96"/>
      <c r="J493" s="96"/>
      <c r="K493" s="96"/>
      <c r="L493" s="96"/>
      <c r="M493" s="96"/>
      <c r="N493" s="96"/>
      <c r="O493" s="96"/>
    </row>
    <row r="494" spans="2:15">
      <c r="B494" s="95"/>
      <c r="C494" s="95"/>
      <c r="D494" s="95"/>
      <c r="E494" s="95"/>
      <c r="F494" s="96"/>
      <c r="G494" s="96"/>
      <c r="H494" s="96"/>
      <c r="I494" s="96"/>
      <c r="J494" s="96"/>
      <c r="K494" s="96"/>
      <c r="L494" s="96"/>
      <c r="M494" s="96"/>
      <c r="N494" s="96"/>
      <c r="O494" s="96"/>
    </row>
    <row r="495" spans="2:15">
      <c r="B495" s="95"/>
      <c r="C495" s="95"/>
      <c r="D495" s="95"/>
      <c r="E495" s="95"/>
      <c r="F495" s="96"/>
      <c r="G495" s="96"/>
      <c r="H495" s="96"/>
      <c r="I495" s="96"/>
      <c r="J495" s="96"/>
      <c r="K495" s="96"/>
      <c r="L495" s="96"/>
      <c r="M495" s="96"/>
      <c r="N495" s="96"/>
      <c r="O495" s="96"/>
    </row>
    <row r="496" spans="2:15">
      <c r="B496" s="95"/>
      <c r="C496" s="95"/>
      <c r="D496" s="95"/>
      <c r="E496" s="95"/>
      <c r="F496" s="96"/>
      <c r="G496" s="96"/>
      <c r="H496" s="96"/>
      <c r="I496" s="96"/>
      <c r="J496" s="96"/>
      <c r="K496" s="96"/>
      <c r="L496" s="96"/>
      <c r="M496" s="96"/>
      <c r="N496" s="96"/>
      <c r="O496" s="96"/>
    </row>
    <row r="497" spans="2:15">
      <c r="B497" s="95"/>
      <c r="C497" s="95"/>
      <c r="D497" s="95"/>
      <c r="E497" s="95"/>
      <c r="F497" s="96"/>
      <c r="G497" s="96"/>
      <c r="H497" s="96"/>
      <c r="I497" s="96"/>
      <c r="J497" s="96"/>
      <c r="K497" s="96"/>
      <c r="L497" s="96"/>
      <c r="M497" s="96"/>
      <c r="N497" s="96"/>
      <c r="O497" s="96"/>
    </row>
    <row r="498" spans="2:15">
      <c r="B498" s="95"/>
      <c r="C498" s="95"/>
      <c r="D498" s="95"/>
      <c r="E498" s="95"/>
      <c r="F498" s="96"/>
      <c r="G498" s="96"/>
      <c r="H498" s="96"/>
      <c r="I498" s="96"/>
      <c r="J498" s="96"/>
      <c r="K498" s="96"/>
      <c r="L498" s="96"/>
      <c r="M498" s="96"/>
      <c r="N498" s="96"/>
      <c r="O498" s="96"/>
    </row>
    <row r="499" spans="2:15">
      <c r="B499" s="95"/>
      <c r="C499" s="95"/>
      <c r="D499" s="95"/>
      <c r="E499" s="95"/>
      <c r="F499" s="96"/>
      <c r="G499" s="96"/>
      <c r="H499" s="96"/>
      <c r="I499" s="96"/>
      <c r="J499" s="96"/>
      <c r="K499" s="96"/>
      <c r="L499" s="96"/>
      <c r="M499" s="96"/>
      <c r="N499" s="96"/>
      <c r="O499" s="96"/>
    </row>
    <row r="500" spans="2:15">
      <c r="B500" s="95"/>
      <c r="C500" s="95"/>
      <c r="D500" s="95"/>
      <c r="E500" s="95"/>
      <c r="F500" s="96"/>
      <c r="G500" s="96"/>
      <c r="H500" s="96"/>
      <c r="I500" s="96"/>
      <c r="J500" s="96"/>
      <c r="K500" s="96"/>
      <c r="L500" s="96"/>
      <c r="M500" s="96"/>
      <c r="N500" s="96"/>
      <c r="O500" s="96"/>
    </row>
    <row r="501" spans="2:15">
      <c r="B501" s="95"/>
      <c r="C501" s="95"/>
      <c r="D501" s="95"/>
      <c r="E501" s="95"/>
      <c r="F501" s="96"/>
      <c r="G501" s="96"/>
      <c r="H501" s="96"/>
      <c r="I501" s="96"/>
      <c r="J501" s="96"/>
      <c r="K501" s="96"/>
      <c r="L501" s="96"/>
      <c r="M501" s="96"/>
      <c r="N501" s="96"/>
      <c r="O501" s="96"/>
    </row>
    <row r="502" spans="2:15">
      <c r="B502" s="95"/>
      <c r="C502" s="95"/>
      <c r="D502" s="95"/>
      <c r="E502" s="95"/>
      <c r="F502" s="96"/>
      <c r="G502" s="96"/>
      <c r="H502" s="96"/>
      <c r="I502" s="96"/>
      <c r="J502" s="96"/>
      <c r="K502" s="96"/>
      <c r="L502" s="96"/>
      <c r="M502" s="96"/>
      <c r="N502" s="96"/>
      <c r="O502" s="96"/>
    </row>
    <row r="503" spans="2:15">
      <c r="B503" s="95"/>
      <c r="C503" s="95"/>
      <c r="D503" s="95"/>
      <c r="E503" s="95"/>
      <c r="F503" s="96"/>
      <c r="G503" s="96"/>
      <c r="H503" s="96"/>
      <c r="I503" s="96"/>
      <c r="J503" s="96"/>
      <c r="K503" s="96"/>
      <c r="L503" s="96"/>
      <c r="M503" s="96"/>
      <c r="N503" s="96"/>
      <c r="O503" s="96"/>
    </row>
    <row r="504" spans="2:15">
      <c r="B504" s="95"/>
      <c r="C504" s="95"/>
      <c r="D504" s="95"/>
      <c r="E504" s="95"/>
      <c r="F504" s="96"/>
      <c r="G504" s="96"/>
      <c r="H504" s="96"/>
      <c r="I504" s="96"/>
      <c r="J504" s="96"/>
      <c r="K504" s="96"/>
      <c r="L504" s="96"/>
      <c r="M504" s="96"/>
      <c r="N504" s="96"/>
      <c r="O504" s="96"/>
    </row>
    <row r="505" spans="2:15">
      <c r="B505" s="95"/>
      <c r="C505" s="95"/>
      <c r="D505" s="95"/>
      <c r="E505" s="95"/>
      <c r="F505" s="96"/>
      <c r="G505" s="96"/>
      <c r="H505" s="96"/>
      <c r="I505" s="96"/>
      <c r="J505" s="96"/>
      <c r="K505" s="96"/>
      <c r="L505" s="96"/>
      <c r="M505" s="96"/>
      <c r="N505" s="96"/>
      <c r="O505" s="96"/>
    </row>
    <row r="506" spans="2:15">
      <c r="B506" s="95"/>
      <c r="C506" s="95"/>
      <c r="D506" s="95"/>
      <c r="E506" s="95"/>
      <c r="F506" s="96"/>
      <c r="G506" s="96"/>
      <c r="H506" s="96"/>
      <c r="I506" s="96"/>
      <c r="J506" s="96"/>
      <c r="K506" s="96"/>
      <c r="L506" s="96"/>
      <c r="M506" s="96"/>
      <c r="N506" s="96"/>
      <c r="O506" s="96"/>
    </row>
    <row r="507" spans="2:15">
      <c r="B507" s="95"/>
      <c r="C507" s="95"/>
      <c r="D507" s="95"/>
      <c r="E507" s="95"/>
      <c r="F507" s="96"/>
      <c r="G507" s="96"/>
      <c r="H507" s="96"/>
      <c r="I507" s="96"/>
      <c r="J507" s="96"/>
      <c r="K507" s="96"/>
      <c r="L507" s="96"/>
      <c r="M507" s="96"/>
      <c r="N507" s="96"/>
      <c r="O507" s="96"/>
    </row>
    <row r="508" spans="2:15">
      <c r="B508" s="95"/>
      <c r="C508" s="95"/>
      <c r="D508" s="95"/>
      <c r="E508" s="95"/>
      <c r="F508" s="96"/>
      <c r="G508" s="96"/>
      <c r="H508" s="96"/>
      <c r="I508" s="96"/>
      <c r="J508" s="96"/>
      <c r="K508" s="96"/>
      <c r="L508" s="96"/>
      <c r="M508" s="96"/>
      <c r="N508" s="96"/>
      <c r="O508" s="96"/>
    </row>
    <row r="509" spans="2:15">
      <c r="B509" s="95"/>
      <c r="C509" s="95"/>
      <c r="D509" s="95"/>
      <c r="E509" s="95"/>
      <c r="F509" s="96"/>
      <c r="G509" s="96"/>
      <c r="H509" s="96"/>
      <c r="I509" s="96"/>
      <c r="J509" s="96"/>
      <c r="K509" s="96"/>
      <c r="L509" s="96"/>
      <c r="M509" s="96"/>
      <c r="N509" s="96"/>
      <c r="O509" s="96"/>
    </row>
    <row r="510" spans="2:15">
      <c r="B510" s="95"/>
      <c r="C510" s="95"/>
      <c r="D510" s="95"/>
      <c r="E510" s="95"/>
      <c r="F510" s="96"/>
      <c r="G510" s="96"/>
      <c r="H510" s="96"/>
      <c r="I510" s="96"/>
      <c r="J510" s="96"/>
      <c r="K510" s="96"/>
      <c r="L510" s="96"/>
      <c r="M510" s="96"/>
      <c r="N510" s="96"/>
      <c r="O510" s="96"/>
    </row>
    <row r="511" spans="2:15">
      <c r="B511" s="95"/>
      <c r="C511" s="95"/>
      <c r="D511" s="95"/>
      <c r="E511" s="95"/>
      <c r="F511" s="96"/>
      <c r="G511" s="96"/>
      <c r="H511" s="96"/>
      <c r="I511" s="96"/>
      <c r="J511" s="96"/>
      <c r="K511" s="96"/>
      <c r="L511" s="96"/>
      <c r="M511" s="96"/>
      <c r="N511" s="96"/>
      <c r="O511" s="96"/>
    </row>
    <row r="512" spans="2:15">
      <c r="B512" s="95"/>
      <c r="C512" s="95"/>
      <c r="D512" s="95"/>
      <c r="E512" s="95"/>
      <c r="F512" s="96"/>
      <c r="G512" s="96"/>
      <c r="H512" s="96"/>
      <c r="I512" s="96"/>
      <c r="J512" s="96"/>
      <c r="K512" s="96"/>
      <c r="L512" s="96"/>
      <c r="M512" s="96"/>
      <c r="N512" s="96"/>
      <c r="O512" s="96"/>
    </row>
    <row r="513" spans="2:15">
      <c r="B513" s="95"/>
      <c r="C513" s="95"/>
      <c r="D513" s="95"/>
      <c r="E513" s="95"/>
      <c r="F513" s="96"/>
      <c r="G513" s="96"/>
      <c r="H513" s="96"/>
      <c r="I513" s="96"/>
      <c r="J513" s="96"/>
      <c r="K513" s="96"/>
      <c r="L513" s="96"/>
      <c r="M513" s="96"/>
      <c r="N513" s="96"/>
      <c r="O513" s="96"/>
    </row>
    <row r="514" spans="2:15">
      <c r="B514" s="95"/>
      <c r="C514" s="95"/>
      <c r="D514" s="95"/>
      <c r="E514" s="95"/>
      <c r="F514" s="96"/>
      <c r="G514" s="96"/>
      <c r="H514" s="96"/>
      <c r="I514" s="96"/>
      <c r="J514" s="96"/>
      <c r="K514" s="96"/>
      <c r="L514" s="96"/>
      <c r="M514" s="96"/>
      <c r="N514" s="96"/>
      <c r="O514" s="96"/>
    </row>
    <row r="515" spans="2:15">
      <c r="B515" s="95"/>
      <c r="C515" s="95"/>
      <c r="D515" s="95"/>
      <c r="E515" s="95"/>
      <c r="F515" s="96"/>
      <c r="G515" s="96"/>
      <c r="H515" s="96"/>
      <c r="I515" s="96"/>
      <c r="J515" s="96"/>
      <c r="K515" s="96"/>
      <c r="L515" s="96"/>
      <c r="M515" s="96"/>
      <c r="N515" s="96"/>
      <c r="O515" s="96"/>
    </row>
    <row r="516" spans="2:15">
      <c r="B516" s="95"/>
      <c r="C516" s="95"/>
      <c r="D516" s="95"/>
      <c r="E516" s="95"/>
      <c r="F516" s="96"/>
      <c r="G516" s="96"/>
      <c r="H516" s="96"/>
      <c r="I516" s="96"/>
      <c r="J516" s="96"/>
      <c r="K516" s="96"/>
      <c r="L516" s="96"/>
      <c r="M516" s="96"/>
      <c r="N516" s="96"/>
      <c r="O516" s="96"/>
    </row>
    <row r="517" spans="2:15">
      <c r="B517" s="95"/>
      <c r="C517" s="95"/>
      <c r="D517" s="95"/>
      <c r="E517" s="95"/>
      <c r="F517" s="96"/>
      <c r="G517" s="96"/>
      <c r="H517" s="96"/>
      <c r="I517" s="96"/>
      <c r="J517" s="96"/>
      <c r="K517" s="96"/>
      <c r="L517" s="96"/>
      <c r="M517" s="96"/>
      <c r="N517" s="96"/>
      <c r="O517" s="96"/>
    </row>
    <row r="518" spans="2:15">
      <c r="B518" s="95"/>
      <c r="C518" s="95"/>
      <c r="D518" s="95"/>
      <c r="E518" s="95"/>
      <c r="F518" s="96"/>
      <c r="G518" s="96"/>
      <c r="H518" s="96"/>
      <c r="I518" s="96"/>
      <c r="J518" s="96"/>
      <c r="K518" s="96"/>
      <c r="L518" s="96"/>
      <c r="M518" s="96"/>
      <c r="N518" s="96"/>
      <c r="O518" s="96"/>
    </row>
    <row r="519" spans="2:15">
      <c r="B519" s="95"/>
      <c r="C519" s="95"/>
      <c r="D519" s="95"/>
      <c r="E519" s="95"/>
      <c r="F519" s="96"/>
      <c r="G519" s="96"/>
      <c r="H519" s="96"/>
      <c r="I519" s="96"/>
      <c r="J519" s="96"/>
      <c r="K519" s="96"/>
      <c r="L519" s="96"/>
      <c r="M519" s="96"/>
      <c r="N519" s="96"/>
      <c r="O519" s="96"/>
    </row>
    <row r="520" spans="2:15">
      <c r="B520" s="95"/>
      <c r="C520" s="95"/>
      <c r="D520" s="95"/>
      <c r="E520" s="95"/>
      <c r="F520" s="96"/>
      <c r="G520" s="96"/>
      <c r="H520" s="96"/>
      <c r="I520" s="96"/>
      <c r="J520" s="96"/>
      <c r="K520" s="96"/>
      <c r="L520" s="96"/>
      <c r="M520" s="96"/>
      <c r="N520" s="96"/>
      <c r="O520" s="96"/>
    </row>
    <row r="521" spans="2:15">
      <c r="B521" s="95"/>
      <c r="C521" s="95"/>
      <c r="D521" s="95"/>
      <c r="E521" s="95"/>
      <c r="F521" s="96"/>
      <c r="G521" s="96"/>
      <c r="H521" s="96"/>
      <c r="I521" s="96"/>
      <c r="J521" s="96"/>
      <c r="K521" s="96"/>
      <c r="L521" s="96"/>
      <c r="M521" s="96"/>
      <c r="N521" s="96"/>
      <c r="O521" s="96"/>
    </row>
    <row r="522" spans="2:15">
      <c r="B522" s="95"/>
      <c r="C522" s="95"/>
      <c r="D522" s="95"/>
      <c r="E522" s="95"/>
      <c r="F522" s="96"/>
      <c r="G522" s="96"/>
      <c r="H522" s="96"/>
      <c r="I522" s="96"/>
      <c r="J522" s="96"/>
      <c r="K522" s="96"/>
      <c r="L522" s="96"/>
      <c r="M522" s="96"/>
      <c r="N522" s="96"/>
      <c r="O522" s="96"/>
    </row>
    <row r="523" spans="2:15">
      <c r="B523" s="95"/>
      <c r="C523" s="95"/>
      <c r="D523" s="95"/>
      <c r="E523" s="95"/>
      <c r="F523" s="96"/>
      <c r="G523" s="96"/>
      <c r="H523" s="96"/>
      <c r="I523" s="96"/>
      <c r="J523" s="96"/>
      <c r="K523" s="96"/>
      <c r="L523" s="96"/>
      <c r="M523" s="96"/>
      <c r="N523" s="96"/>
      <c r="O523" s="96"/>
    </row>
    <row r="524" spans="2:15">
      <c r="B524" s="95"/>
      <c r="C524" s="95"/>
      <c r="D524" s="95"/>
      <c r="E524" s="95"/>
      <c r="F524" s="96"/>
      <c r="G524" s="96"/>
      <c r="H524" s="96"/>
      <c r="I524" s="96"/>
      <c r="J524" s="96"/>
      <c r="K524" s="96"/>
      <c r="L524" s="96"/>
      <c r="M524" s="96"/>
      <c r="N524" s="96"/>
      <c r="O524" s="96"/>
    </row>
    <row r="525" spans="2:15">
      <c r="B525" s="95"/>
      <c r="C525" s="95"/>
      <c r="D525" s="95"/>
      <c r="E525" s="95"/>
      <c r="F525" s="96"/>
      <c r="G525" s="96"/>
      <c r="H525" s="96"/>
      <c r="I525" s="96"/>
      <c r="J525" s="96"/>
      <c r="K525" s="96"/>
      <c r="L525" s="96"/>
      <c r="M525" s="96"/>
      <c r="N525" s="96"/>
      <c r="O525" s="96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16.710937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134</v>
      </c>
      <c r="C1" s="46" t="s" vm="1">
        <v>213</v>
      </c>
    </row>
    <row r="2" spans="2:12">
      <c r="B2" s="46" t="s">
        <v>133</v>
      </c>
      <c r="C2" s="46" t="s">
        <v>2371</v>
      </c>
    </row>
    <row r="3" spans="2:12">
      <c r="B3" s="46" t="s">
        <v>135</v>
      </c>
      <c r="C3" s="68" t="s">
        <v>2384</v>
      </c>
    </row>
    <row r="4" spans="2:12">
      <c r="B4" s="46" t="s">
        <v>136</v>
      </c>
      <c r="C4" s="68">
        <v>14244</v>
      </c>
    </row>
    <row r="6" spans="2:12" ht="26.25" customHeight="1">
      <c r="B6" s="132" t="s">
        <v>161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ht="26.25" customHeight="1">
      <c r="B7" s="132" t="s">
        <v>82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2:12" s="3" customFormat="1" ht="63">
      <c r="B8" s="21" t="s">
        <v>104</v>
      </c>
      <c r="C8" s="29" t="s">
        <v>40</v>
      </c>
      <c r="D8" s="29" t="s">
        <v>107</v>
      </c>
      <c r="E8" s="29" t="s">
        <v>58</v>
      </c>
      <c r="F8" s="29" t="s">
        <v>91</v>
      </c>
      <c r="G8" s="29" t="s">
        <v>189</v>
      </c>
      <c r="H8" s="29" t="s">
        <v>188</v>
      </c>
      <c r="I8" s="29" t="s">
        <v>54</v>
      </c>
      <c r="J8" s="29" t="s">
        <v>53</v>
      </c>
      <c r="K8" s="29" t="s">
        <v>137</v>
      </c>
      <c r="L8" s="65" t="s">
        <v>139</v>
      </c>
    </row>
    <row r="9" spans="2:12" s="3" customFormat="1" ht="25.5">
      <c r="B9" s="14"/>
      <c r="C9" s="15"/>
      <c r="D9" s="15"/>
      <c r="E9" s="15"/>
      <c r="F9" s="15"/>
      <c r="G9" s="15" t="s">
        <v>196</v>
      </c>
      <c r="H9" s="15"/>
      <c r="I9" s="15" t="s">
        <v>192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9" t="s">
        <v>43</v>
      </c>
      <c r="C11" s="89"/>
      <c r="D11" s="90"/>
      <c r="E11" s="90"/>
      <c r="F11" s="90"/>
      <c r="G11" s="92"/>
      <c r="H11" s="104"/>
      <c r="I11" s="92">
        <v>1.6331834000000003E-2</v>
      </c>
      <c r="J11" s="93"/>
      <c r="K11" s="93">
        <f>IFERROR(I11/$I$11,0)</f>
        <v>1</v>
      </c>
      <c r="L11" s="93">
        <f>I11/'סכום נכסי הקרן'!$C$42</f>
        <v>2.3146440790539809E-5</v>
      </c>
    </row>
    <row r="12" spans="2:12" s="4" customFormat="1" ht="18" customHeight="1">
      <c r="B12" s="114" t="s">
        <v>26</v>
      </c>
      <c r="C12" s="89"/>
      <c r="D12" s="90"/>
      <c r="E12" s="90"/>
      <c r="F12" s="90"/>
      <c r="G12" s="92"/>
      <c r="H12" s="104"/>
      <c r="I12" s="92">
        <v>1.5037373000000003E-2</v>
      </c>
      <c r="J12" s="93"/>
      <c r="K12" s="93">
        <f t="shared" ref="K12:K20" si="0">IFERROR(I12/$I$11,0)</f>
        <v>0.92074000997071115</v>
      </c>
      <c r="L12" s="93">
        <f>I12/'סכום נכסי הקרן'!$C$42</f>
        <v>2.1311854124268101E-5</v>
      </c>
    </row>
    <row r="13" spans="2:12">
      <c r="B13" s="86" t="s">
        <v>1695</v>
      </c>
      <c r="C13" s="81"/>
      <c r="D13" s="82"/>
      <c r="E13" s="82"/>
      <c r="F13" s="82"/>
      <c r="G13" s="84"/>
      <c r="H13" s="102"/>
      <c r="I13" s="84">
        <v>1.5037373000000003E-2</v>
      </c>
      <c r="J13" s="85"/>
      <c r="K13" s="85">
        <f t="shared" si="0"/>
        <v>0.92074000997071115</v>
      </c>
      <c r="L13" s="85">
        <f>I13/'סכום נכסי הקרן'!$C$42</f>
        <v>2.1311854124268101E-5</v>
      </c>
    </row>
    <row r="14" spans="2:12">
      <c r="B14" s="87" t="s">
        <v>1696</v>
      </c>
      <c r="C14" s="89" t="s">
        <v>1697</v>
      </c>
      <c r="D14" s="90" t="s">
        <v>108</v>
      </c>
      <c r="E14" s="90" t="s">
        <v>460</v>
      </c>
      <c r="F14" s="90" t="s">
        <v>121</v>
      </c>
      <c r="G14" s="92">
        <v>0.94374000000000013</v>
      </c>
      <c r="H14" s="104">
        <v>1500</v>
      </c>
      <c r="I14" s="92">
        <v>1.4156100000000001E-2</v>
      </c>
      <c r="J14" s="93">
        <v>4.7187000000000006E-7</v>
      </c>
      <c r="K14" s="93">
        <f t="shared" si="0"/>
        <v>0.86677956682635882</v>
      </c>
      <c r="L14" s="93">
        <f>I14/'סכום נכסי הקרן'!$C$42</f>
        <v>2.0062861921996058E-5</v>
      </c>
    </row>
    <row r="15" spans="2:12">
      <c r="B15" s="87" t="s">
        <v>1698</v>
      </c>
      <c r="C15" s="89" t="s">
        <v>1699</v>
      </c>
      <c r="D15" s="90" t="s">
        <v>108</v>
      </c>
      <c r="E15" s="90" t="s">
        <v>145</v>
      </c>
      <c r="F15" s="90" t="s">
        <v>121</v>
      </c>
      <c r="G15" s="92">
        <v>11.909100000000002</v>
      </c>
      <c r="H15" s="104">
        <v>7.4</v>
      </c>
      <c r="I15" s="92">
        <v>8.8127300000000013E-4</v>
      </c>
      <c r="J15" s="93">
        <v>7.9418630364563745E-7</v>
      </c>
      <c r="K15" s="93">
        <f t="shared" si="0"/>
        <v>5.3960443144352312E-2</v>
      </c>
      <c r="L15" s="93">
        <f>I15/'סכום נכסי הקרן'!$C$42</f>
        <v>1.2489922022720404E-6</v>
      </c>
    </row>
    <row r="16" spans="2:12">
      <c r="B16" s="94"/>
      <c r="C16" s="89"/>
      <c r="D16" s="89"/>
      <c r="E16" s="89"/>
      <c r="F16" s="89"/>
      <c r="G16" s="92"/>
      <c r="H16" s="104"/>
      <c r="I16" s="89"/>
      <c r="J16" s="89"/>
      <c r="K16" s="93"/>
      <c r="L16" s="89"/>
    </row>
    <row r="17" spans="2:12">
      <c r="B17" s="114" t="s">
        <v>36</v>
      </c>
      <c r="C17" s="89"/>
      <c r="D17" s="90"/>
      <c r="E17" s="90"/>
      <c r="F17" s="90"/>
      <c r="G17" s="92"/>
      <c r="H17" s="104"/>
      <c r="I17" s="92">
        <v>1.2944610000000002E-3</v>
      </c>
      <c r="J17" s="93"/>
      <c r="K17" s="93">
        <f t="shared" si="0"/>
        <v>7.925999002928881E-2</v>
      </c>
      <c r="L17" s="93">
        <f>I17/'סכום נכסי הקרן'!$C$42</f>
        <v>1.834586666271709E-6</v>
      </c>
    </row>
    <row r="18" spans="2:12">
      <c r="B18" s="86" t="s">
        <v>1700</v>
      </c>
      <c r="C18" s="81"/>
      <c r="D18" s="82"/>
      <c r="E18" s="82"/>
      <c r="F18" s="82"/>
      <c r="G18" s="84"/>
      <c r="H18" s="102"/>
      <c r="I18" s="84">
        <v>1.2944610000000002E-3</v>
      </c>
      <c r="J18" s="85"/>
      <c r="K18" s="85">
        <f t="shared" si="0"/>
        <v>7.925999002928881E-2</v>
      </c>
      <c r="L18" s="85">
        <f>I18/'סכום נכסי הקרן'!$C$42</f>
        <v>1.834586666271709E-6</v>
      </c>
    </row>
    <row r="19" spans="2:12">
      <c r="B19" s="87" t="s">
        <v>1701</v>
      </c>
      <c r="C19" s="89" t="s">
        <v>1702</v>
      </c>
      <c r="D19" s="90" t="s">
        <v>1382</v>
      </c>
      <c r="E19" s="90" t="s">
        <v>733</v>
      </c>
      <c r="F19" s="90" t="s">
        <v>120</v>
      </c>
      <c r="G19" s="92">
        <v>1.7976000000000005</v>
      </c>
      <c r="H19" s="104">
        <v>16.82</v>
      </c>
      <c r="I19" s="92">
        <v>1.1187180000000003E-3</v>
      </c>
      <c r="J19" s="93">
        <v>5.3820359281437139E-8</v>
      </c>
      <c r="K19" s="93">
        <f t="shared" si="0"/>
        <v>6.8499226724934872E-2</v>
      </c>
      <c r="L19" s="93">
        <f>I19/'סכום נכסי הקרן'!$C$42</f>
        <v>1.5855132955864674E-6</v>
      </c>
    </row>
    <row r="20" spans="2:12">
      <c r="B20" s="87" t="s">
        <v>1703</v>
      </c>
      <c r="C20" s="89" t="s">
        <v>1704</v>
      </c>
      <c r="D20" s="90" t="s">
        <v>1398</v>
      </c>
      <c r="E20" s="90" t="s">
        <v>810</v>
      </c>
      <c r="F20" s="90" t="s">
        <v>120</v>
      </c>
      <c r="G20" s="92">
        <v>0.47498000000000007</v>
      </c>
      <c r="H20" s="104">
        <v>10</v>
      </c>
      <c r="I20" s="92">
        <v>1.7574300000000004E-4</v>
      </c>
      <c r="J20" s="93">
        <v>1.8773913043478263E-8</v>
      </c>
      <c r="K20" s="93">
        <f t="shared" si="0"/>
        <v>1.0760763304353939E-2</v>
      </c>
      <c r="L20" s="93">
        <f>I20/'סכום נכסי הקרן'!$C$42</f>
        <v>2.4907337068524197E-7</v>
      </c>
    </row>
    <row r="21" spans="2:12">
      <c r="B21" s="94"/>
      <c r="C21" s="89"/>
      <c r="D21" s="89"/>
      <c r="E21" s="89"/>
      <c r="F21" s="89"/>
      <c r="G21" s="92"/>
      <c r="H21" s="104"/>
      <c r="I21" s="89"/>
      <c r="J21" s="89"/>
      <c r="K21" s="93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111" t="s">
        <v>204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111" t="s">
        <v>100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111" t="s">
        <v>187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111" t="s">
        <v>195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