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1CA5DA3E-B99E-40A5-BC6A-4C59F4D98B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1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E13" i="24"/>
  <c r="H12" i="24"/>
  <c r="E12" i="24"/>
  <c r="E11" i="24" s="1"/>
  <c r="H11" i="24"/>
  <c r="C65" i="27"/>
  <c r="C11" i="27" s="1"/>
  <c r="C43" i="1" s="1"/>
  <c r="D43" i="1" s="1"/>
  <c r="C12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1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J34" i="2"/>
  <c r="K33" i="2"/>
  <c r="K32" i="2"/>
  <c r="J32" i="2"/>
  <c r="K31" i="2"/>
  <c r="K30" i="2"/>
  <c r="J29" i="2"/>
  <c r="K28" i="2"/>
  <c r="K27" i="2"/>
  <c r="J27" i="2"/>
  <c r="K26" i="2"/>
  <c r="K25" i="2"/>
  <c r="J24" i="2"/>
  <c r="K23" i="2"/>
  <c r="K22" i="2"/>
  <c r="K21" i="2"/>
  <c r="K20" i="2"/>
  <c r="K19" i="2"/>
  <c r="J19" i="2"/>
  <c r="K18" i="2"/>
  <c r="K17" i="2"/>
  <c r="K16" i="2"/>
  <c r="K15" i="2"/>
  <c r="K14" i="2"/>
  <c r="K13" i="2"/>
  <c r="K12" i="2"/>
  <c r="K11" i="2"/>
  <c r="K24" i="2" l="1"/>
  <c r="K29" i="2"/>
  <c r="K34" i="2"/>
</calcChain>
</file>

<file path=xl/sharedStrings.xml><?xml version="1.0" encoding="utf-8"?>
<sst xmlns="http://schemas.openxmlformats.org/spreadsheetml/2006/main" count="14785" uniqueCount="4509">
  <si>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</si>
  <si>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</si>
  <si>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</si>
  <si>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</si>
  <si>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</si>
  <si>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</si>
  <si>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</si>
  <si>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</si>
  <si>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</si>
  <si>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</si>
  <si>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</si>
  <si>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</si>
  <si>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</si>
  <si>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</si>
  <si>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</si>
  <si>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</si>
  <si>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</si>
  <si>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</si>
  <si>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</si>
  <si>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</si>
  <si>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</si>
  <si>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</si>
  <si>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</si>
  <si>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</si>
  <si>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</si>
  <si>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</si>
  <si>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</si>
  <si>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</si>
  <si>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</si>
  <si>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</si>
  <si>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</si>
  <si>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</si>
  <si>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</si>
  <si>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</si>
  <si>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</si>
  <si>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</si>
  <si>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</si>
  <si>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</si>
  <si>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</si>
  <si>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</si>
  <si>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</si>
  <si>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</si>
  <si>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</si>
  <si>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</si>
  <si>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</si>
  <si>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</si>
  <si>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</si>
  <si>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</si>
  <si>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</si>
  <si>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</si>
  <si>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</si>
  <si>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</si>
  <si>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</si>
  <si>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</si>
  <si>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</si>
  <si>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</si>
  <si>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</si>
  <si>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</si>
  <si>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</si>
  <si>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</si>
  <si>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</si>
  <si>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</si>
  <si>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</si>
  <si>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</si>
  <si>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</si>
  <si>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</si>
  <si>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</si>
  <si>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</si>
  <si>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</si>
  <si>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</si>
  <si>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</si>
  <si>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</si>
  <si>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</si>
  <si>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</si>
  <si>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</si>
  <si>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</si>
  <si>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</si>
  <si>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</si>
  <si>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</si>
  <si>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</si>
  <si>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</si>
  <si>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</si>
  <si>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</si>
  <si>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</si>
  <si>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</si>
  <si>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</si>
  <si>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</si>
  <si>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</si>
  <si>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</si>
  <si>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</si>
  <si>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</si>
  <si>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</si>
  <si>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</si>
  <si>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</si>
  <si>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</si>
  <si>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</si>
  <si>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</si>
  <si>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</si>
  <si>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</si>
  <si>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</si>
  <si>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</si>
  <si>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</si>
  <si>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</si>
  <si>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</si>
  <si>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</si>
  <si>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</si>
  <si>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</si>
  <si>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</si>
  <si>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</si>
  <si>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</si>
  <si>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</si>
  <si>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</si>
  <si>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</si>
  <si>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</si>
  <si>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</si>
  <si>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</si>
  <si>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</si>
  <si>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</si>
  <si>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</si>
  <si>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</si>
  <si>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</si>
  <si>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</si>
  <si>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</si>
  <si>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</si>
  <si>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</si>
  <si>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</si>
  <si>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</si>
  <si>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</si>
  <si>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</si>
  <si>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</si>
  <si>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</si>
  <si>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</si>
  <si>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</si>
  <si>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</si>
  <si>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</si>
  <si>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</si>
  <si>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</si>
  <si>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</si>
  <si>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</si>
  <si>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</si>
  <si>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</si>
  <si>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</si>
  <si>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</si>
  <si>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</si>
  <si>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</si>
  <si>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</si>
  <si>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</si>
  <si>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</si>
  <si>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</si>
  <si>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</si>
  <si>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</si>
  <si>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</si>
  <si>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</si>
  <si>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</si>
  <si>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</si>
  <si>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</si>
  <si>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</si>
  <si>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</si>
  <si>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</si>
  <si>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</si>
  <si>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</si>
  <si>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</si>
  <si>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</si>
  <si>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</si>
  <si>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</si>
  <si>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</si>
  <si>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</si>
  <si>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</si>
  <si>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</si>
  <si>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</si>
  <si>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</si>
  <si>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</si>
  <si>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</si>
  <si>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</si>
  <si>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</si>
  <si>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</si>
  <si>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</si>
  <si>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</si>
  <si>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</si>
  <si>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</si>
  <si>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</si>
  <si>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</si>
  <si>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</si>
  <si>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</si>
  <si>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</si>
  <si>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</si>
  <si>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</si>
  <si>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</si>
  <si>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</si>
  <si>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</si>
  <si>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</si>
  <si>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</si>
  <si>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</si>
  <si>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</si>
  <si>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</si>
  <si>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</si>
  <si>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</si>
  <si>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9780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</si>
  <si>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</si>
  <si>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</si>
  <si>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</si>
  <si>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</si>
  <si>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</si>
  <si>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</si>
  <si>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</si>
  <si>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</si>
  <si>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</si>
  <si>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</si>
  <si>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</si>
  <si>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</si>
  <si>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</si>
  <si>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</si>
  <si>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</si>
  <si>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</si>
  <si>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</si>
  <si>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</si>
  <si>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0</t>
  </si>
  <si>
    <t>לא מדורג</t>
  </si>
  <si>
    <t>AAA</t>
  </si>
  <si>
    <t>S&amp;P</t>
  </si>
  <si>
    <t>130018- 12- בנק הפועלים</t>
  </si>
  <si>
    <t>20001- 12- בנק הפועלים</t>
  </si>
  <si>
    <t>20001- 26- יובנק בע"מ</t>
  </si>
  <si>
    <t>20001- 10- לאומי</t>
  </si>
  <si>
    <t>100006- 10- לאומי</t>
  </si>
  <si>
    <t>20003- 12- בנק הפועלים</t>
  </si>
  <si>
    <t>20003- 26- יובנק בע"מ</t>
  </si>
  <si>
    <t>20003- 10- לאומי</t>
  </si>
  <si>
    <t>80031- 12- בנק הפועלים</t>
  </si>
  <si>
    <t>80031- 10- לאומי</t>
  </si>
  <si>
    <t>200010- 12- בנק הפועלים</t>
  </si>
  <si>
    <t>200010- 10- לאומי</t>
  </si>
  <si>
    <t>200005- 10- לאומי</t>
  </si>
  <si>
    <t>70002- 12- בנק הפועלים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</si>
  <si>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</si>
  <si>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</si>
  <si>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</si>
  <si>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</si>
  <si>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</si>
  <si>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</si>
  <si>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</si>
  <si>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</si>
  <si>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</si>
  <si>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</si>
  <si>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</si>
  <si>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</si>
  <si>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</si>
  <si>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</si>
  <si>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31/12/12</t>
  </si>
  <si>
    <t>ממשל צמודה 0527- גליל</t>
  </si>
  <si>
    <t>1140847</t>
  </si>
  <si>
    <t>21/06/18</t>
  </si>
  <si>
    <t>ממשל צמודה 0545- גליל</t>
  </si>
  <si>
    <t>1134865</t>
  </si>
  <si>
    <t>31/10/17</t>
  </si>
  <si>
    <t>ממשל צמודה 0923- גליל</t>
  </si>
  <si>
    <t>1128081</t>
  </si>
  <si>
    <t>12/10/14</t>
  </si>
  <si>
    <t>ממשל צמודה 1025- גליל</t>
  </si>
  <si>
    <t>1135912</t>
  </si>
  <si>
    <t>10/08/15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</si>
  <si>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</si>
  <si>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</si>
  <si>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</si>
  <si>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</si>
  <si>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</si>
  <si>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</si>
  <si>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</si>
  <si>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</si>
  <si>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11/03/14</t>
  </si>
  <si>
    <t>ממשלתי צמודה 0536- גליל</t>
  </si>
  <si>
    <t>1097708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</si>
  <si>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</si>
  <si>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</si>
  <si>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</si>
  <si>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</si>
  <si>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</si>
  <si>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</si>
  <si>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</si>
  <si>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</si>
  <si>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</si>
  <si>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</si>
  <si>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</si>
  <si>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</si>
  <si>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</si>
  <si>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</si>
  <si>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</si>
  <si>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</si>
  <si>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</si>
  <si>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</si>
  <si>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</si>
  <si>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</si>
  <si>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</si>
  <si>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</si>
  <si>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</si>
  <si>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</si>
  <si>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</si>
  <si>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</si>
  <si>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</si>
  <si>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</si>
  <si>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</si>
  <si>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</si>
  <si>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</si>
  <si>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</si>
  <si>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</si>
  <si>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</si>
  <si>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</si>
  <si>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09/07/18</t>
  </si>
  <si>
    <t>ממשל שקלית 0226- שחר</t>
  </si>
  <si>
    <t>1174697</t>
  </si>
  <si>
    <t>ממשל שקלית 0327- שחר</t>
  </si>
  <si>
    <t>1139344</t>
  </si>
  <si>
    <t>09/11/16</t>
  </si>
  <si>
    <t>ממשל שקלית 0347- שחר</t>
  </si>
  <si>
    <t>1140193</t>
  </si>
  <si>
    <t>20/03/17</t>
  </si>
  <si>
    <t>ממשל שקלית 0723- שחר</t>
  </si>
  <si>
    <t>1167105</t>
  </si>
  <si>
    <t>29/07/20</t>
  </si>
  <si>
    <t>ממשל שקלית 0825- שחר</t>
  </si>
  <si>
    <t>1135557</t>
  </si>
  <si>
    <t>05/05/15</t>
  </si>
  <si>
    <t>ממשל שקלית 11/52 2.8%- שחר</t>
  </si>
  <si>
    <t>1184076</t>
  </si>
  <si>
    <t>28/02/22</t>
  </si>
  <si>
    <t>ממשל שקלית 323- שחר</t>
  </si>
  <si>
    <t>1126747</t>
  </si>
  <si>
    <t>09/12/12</t>
  </si>
  <si>
    <t>ממשלתי שקלי  1026- שחר</t>
  </si>
  <si>
    <t>1099456</t>
  </si>
  <si>
    <t>08/05/09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</si>
  <si>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</si>
  <si>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</si>
  <si>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</si>
  <si>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</si>
  <si>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</si>
  <si>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</si>
  <si>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</si>
  <si>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</si>
  <si>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</si>
  <si>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</si>
  <si>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</si>
  <si>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</si>
  <si>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</si>
  <si>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</si>
  <si>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</si>
  <si>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</si>
  <si>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</si>
  <si>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</si>
  <si>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</si>
  <si>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</si>
  <si>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</si>
  <si>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</si>
  <si>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</si>
  <si>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</si>
  <si>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</si>
  <si>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</si>
  <si>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</si>
  <si>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</si>
  <si>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</si>
  <si>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</si>
  <si>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</si>
  <si>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</si>
  <si>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</si>
  <si>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</si>
  <si>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</si>
  <si>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</si>
  <si>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</si>
  <si>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</si>
  <si>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</si>
  <si>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</si>
  <si>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</si>
  <si>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</si>
  <si>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</si>
  <si>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</si>
  <si>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</si>
  <si>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</si>
  <si>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</si>
  <si>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</si>
  <si>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</si>
  <si>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</si>
  <si>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</si>
  <si>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</si>
  <si>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</si>
  <si>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</si>
  <si>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לאומי   אגח 179- בנק לאומי לישראל בע"מ</t>
  </si>
  <si>
    <t>6040372</t>
  </si>
  <si>
    <t>520018078</t>
  </si>
  <si>
    <t>מז טפ הנפק 52- מזרחי טפחות חברה להנפקות בע"מ</t>
  </si>
  <si>
    <t>2310381</t>
  </si>
  <si>
    <t>520032046</t>
  </si>
  <si>
    <t>31/01/22</t>
  </si>
  <si>
    <t>מזרחי טפחות הנפ 9/24- מזרחי טפחות חברה להנפקות בע"מ</t>
  </si>
  <si>
    <t>2310217</t>
  </si>
  <si>
    <t>28/09/17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</si>
  <si>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</si>
  <si>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</si>
  <si>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</si>
  <si>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</si>
  <si>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</si>
  <si>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</si>
  <si>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</si>
  <si>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</si>
  <si>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</si>
  <si>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</si>
  <si>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</si>
  <si>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</si>
  <si>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</si>
  <si>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</si>
  <si>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</si>
  <si>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</si>
  <si>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</si>
  <si>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</si>
  <si>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</si>
  <si>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</si>
  <si>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</si>
  <si>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</si>
  <si>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</si>
  <si>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</si>
  <si>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</si>
  <si>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</si>
  <si>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</si>
  <si>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</si>
  <si>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</si>
  <si>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</si>
  <si>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חשמל     אגח 29- חברת החשמל לישראל בע"מ</t>
  </si>
  <si>
    <t>6000236</t>
  </si>
  <si>
    <t>520000472</t>
  </si>
  <si>
    <t>אנרגיה</t>
  </si>
  <si>
    <t>Aa1.il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</si>
  <si>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</si>
  <si>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</si>
  <si>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</si>
  <si>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</si>
  <si>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</si>
  <si>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</si>
  <si>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</si>
  <si>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</si>
  <si>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</si>
  <si>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</si>
  <si>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</si>
  <si>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</si>
  <si>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</si>
  <si>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</si>
  <si>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</si>
  <si>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</si>
  <si>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</si>
  <si>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</si>
  <si>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</si>
  <si>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</si>
  <si>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</si>
  <si>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</si>
  <si>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</si>
  <si>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</si>
  <si>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</si>
  <si>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</si>
  <si>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</si>
  <si>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</si>
  <si>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</si>
  <si>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</si>
  <si>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</si>
  <si>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</si>
  <si>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</si>
  <si>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</si>
  <si>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</si>
  <si>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03/07/14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</si>
  <si>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</si>
  <si>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</si>
  <si>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</si>
  <si>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</si>
  <si>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</si>
  <si>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</si>
  <si>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</si>
  <si>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</si>
  <si>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</si>
  <si>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</si>
  <si>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</si>
  <si>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</si>
  <si>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</si>
  <si>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</si>
  <si>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</si>
  <si>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</si>
  <si>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</si>
  <si>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</si>
  <si>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</si>
  <si>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</si>
  <si>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</si>
  <si>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</si>
  <si>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22/02/17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</si>
  <si>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</si>
  <si>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</si>
  <si>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</si>
  <si>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</si>
  <si>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</si>
  <si>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אג"ח יג- מליסרון בע"מ</t>
  </si>
  <si>
    <t>3230224</t>
  </si>
  <si>
    <t>08/05/16</t>
  </si>
  <si>
    <t>*מליסרון אגח ו- מליסרון בע"מ</t>
  </si>
  <si>
    <t>3230125</t>
  </si>
  <si>
    <t>*מליסרון אגח י'- מליסרון בע"מ</t>
  </si>
  <si>
    <t>3230190</t>
  </si>
  <si>
    <t>21/06/16</t>
  </si>
  <si>
    <t>*מליסרון אגח יד- מליסרון בע"מ</t>
  </si>
  <si>
    <t>3230232</t>
  </si>
  <si>
    <t>20/04/16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</si>
  <si>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</si>
  <si>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</si>
  <si>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</si>
  <si>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</si>
  <si>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</si>
  <si>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</si>
  <si>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</si>
  <si>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</si>
  <si>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15/01/17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</si>
  <si>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</si>
  <si>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</si>
  <si>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</si>
  <si>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</si>
  <si>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</si>
  <si>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</si>
  <si>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</si>
  <si>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</si>
  <si>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</si>
  <si>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</si>
  <si>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</si>
  <si>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אגח ז- ריט 1 בע"מ</t>
  </si>
  <si>
    <t>1171271</t>
  </si>
  <si>
    <t>*ריט 1 סד ה- ריט 1 בע"מ</t>
  </si>
  <si>
    <t>1136753</t>
  </si>
  <si>
    <t>01/11/15</t>
  </si>
  <si>
    <t>איירפורט אגח ה- איירפורט סיטי בע"מ</t>
  </si>
  <si>
    <t>1133487</t>
  </si>
  <si>
    <t>511659401</t>
  </si>
  <si>
    <t>05/09/16</t>
  </si>
  <si>
    <t>אמות אגח ד- אמות השקעות בע"מ</t>
  </si>
  <si>
    <t>1133149</t>
  </si>
  <si>
    <t>520026683</t>
  </si>
  <si>
    <t>Aa2.il</t>
  </si>
  <si>
    <t>14/12/16</t>
  </si>
  <si>
    <t>אמות אגח ו- אמות השקעות בע"מ</t>
  </si>
  <si>
    <t>1158609</t>
  </si>
  <si>
    <t>31/07/19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</si>
  <si>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</si>
  <si>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</si>
  <si>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</si>
  <si>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</si>
  <si>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</si>
  <si>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</si>
  <si>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אגח יג- ביג מרכזי קניות (2004) בע"מ</t>
  </si>
  <si>
    <t>1159516</t>
  </si>
  <si>
    <t>513623314</t>
  </si>
  <si>
    <t>29/08/19</t>
  </si>
  <si>
    <t>ביג  ח- ביג מרכזי קניות (2004) בע"מ</t>
  </si>
  <si>
    <t>1138924</t>
  </si>
  <si>
    <t>AA</t>
  </si>
  <si>
    <t>09/01/17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</si>
  <si>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</si>
  <si>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</si>
  <si>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</si>
  <si>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</si>
  <si>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</si>
  <si>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</si>
  <si>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</si>
  <si>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</si>
  <si>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</si>
  <si>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04/09/16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</si>
  <si>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</si>
  <si>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</si>
  <si>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</si>
  <si>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</si>
  <si>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</si>
  <si>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</si>
  <si>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</si>
  <si>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</si>
  <si>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</si>
  <si>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</si>
  <si>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</si>
  <si>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</si>
  <si>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</si>
  <si>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</si>
  <si>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</si>
  <si>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</si>
  <si>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</si>
  <si>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</si>
  <si>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</si>
  <si>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</si>
  <si>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</si>
  <si>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</si>
  <si>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</si>
  <si>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</si>
  <si>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</si>
  <si>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</si>
  <si>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</si>
  <si>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</si>
  <si>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</si>
  <si>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</si>
  <si>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</si>
  <si>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</si>
  <si>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</si>
  <si>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</si>
  <si>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</si>
  <si>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</si>
  <si>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</si>
  <si>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</si>
  <si>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</si>
  <si>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</si>
  <si>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</si>
  <si>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</si>
  <si>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</si>
  <si>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</si>
  <si>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</si>
  <si>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</si>
  <si>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</si>
  <si>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</si>
  <si>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</si>
  <si>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</si>
  <si>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</si>
  <si>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</si>
  <si>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</si>
  <si>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</si>
  <si>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</si>
  <si>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</si>
  <si>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15/10/15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</si>
  <si>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</si>
  <si>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</si>
  <si>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</si>
  <si>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</si>
  <si>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</si>
  <si>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</si>
  <si>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</si>
  <si>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</si>
  <si>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</si>
  <si>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22/06/16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</si>
  <si>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</si>
  <si>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</si>
  <si>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</si>
  <si>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</si>
  <si>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</si>
  <si>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</si>
  <si>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</si>
  <si>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</si>
  <si>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</si>
  <si>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</si>
  <si>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</si>
  <si>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</si>
  <si>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</si>
  <si>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</si>
  <si>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</si>
  <si>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</si>
  <si>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</si>
  <si>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</si>
  <si>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</si>
  <si>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</si>
  <si>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</si>
  <si>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</si>
  <si>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</si>
  <si>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</si>
  <si>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</si>
  <si>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</si>
  <si>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</si>
  <si>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</si>
  <si>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</si>
  <si>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</si>
  <si>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</si>
  <si>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</si>
  <si>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</si>
  <si>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</si>
  <si>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</si>
  <si>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14/05/14</t>
  </si>
  <si>
    <t>הראל הנפק אגח ז- הראל ביטוח מימון והנפקות בע"מ</t>
  </si>
  <si>
    <t>1126077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</si>
  <si>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</si>
  <si>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</si>
  <si>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</si>
  <si>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</si>
  <si>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</si>
  <si>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</si>
  <si>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</si>
  <si>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</si>
  <si>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</si>
  <si>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</si>
  <si>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22/07/15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</si>
  <si>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</si>
  <si>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</si>
  <si>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</si>
  <si>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</si>
  <si>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</si>
  <si>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</si>
  <si>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</si>
  <si>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</si>
  <si>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</si>
  <si>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</si>
  <si>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</si>
  <si>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</si>
  <si>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</si>
  <si>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</si>
  <si>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</si>
  <si>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</si>
  <si>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</si>
  <si>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</si>
  <si>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</si>
  <si>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</si>
  <si>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</si>
  <si>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05/03/17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</si>
  <si>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</si>
  <si>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</si>
  <si>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</si>
  <si>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</si>
  <si>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</si>
  <si>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</si>
  <si>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</si>
  <si>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</si>
  <si>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</si>
  <si>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25/07/18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</si>
  <si>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</si>
  <si>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</si>
  <si>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</si>
  <si>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</si>
  <si>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</si>
  <si>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</si>
  <si>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</si>
  <si>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</si>
  <si>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</si>
  <si>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</si>
  <si>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</si>
  <si>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</si>
  <si>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</si>
  <si>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</si>
  <si>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</si>
  <si>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</si>
  <si>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</si>
  <si>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</si>
  <si>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</si>
  <si>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</si>
  <si>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</si>
  <si>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</si>
  <si>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</si>
  <si>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</si>
  <si>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</si>
  <si>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</si>
  <si>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</si>
  <si>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</si>
  <si>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</si>
  <si>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</si>
  <si>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</si>
  <si>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</si>
  <si>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</si>
  <si>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</si>
  <si>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</si>
  <si>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</si>
  <si>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</si>
  <si>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</si>
  <si>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</si>
  <si>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</si>
  <si>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</si>
  <si>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</si>
  <si>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</si>
  <si>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</si>
  <si>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</si>
  <si>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</si>
  <si>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</si>
  <si>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</si>
  <si>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</si>
  <si>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</si>
  <si>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*אדגר אגח ט- אדגר השקעות ופיתוח בע"מ</t>
  </si>
  <si>
    <t>1820190</t>
  </si>
  <si>
    <t>520035171</t>
  </si>
  <si>
    <t>נדלן מניב בחו"ל</t>
  </si>
  <si>
    <t>A2.il</t>
  </si>
  <si>
    <t>*סלקום אגח ח- סלקום ישראל בע"מ</t>
  </si>
  <si>
    <t>1132828</t>
  </si>
  <si>
    <t>511930125</t>
  </si>
  <si>
    <t>ilA</t>
  </si>
  <si>
    <t>05/02/15</t>
  </si>
  <si>
    <t>אפי נכסים אגח 8- אפי נכסים בע"מ</t>
  </si>
  <si>
    <t>1142231</t>
  </si>
  <si>
    <t>510560188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</si>
  <si>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</si>
  <si>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</si>
  <si>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</si>
  <si>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</si>
  <si>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</si>
  <si>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</si>
  <si>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</si>
  <si>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</si>
  <si>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</si>
  <si>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</si>
  <si>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</si>
  <si>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</si>
  <si>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</si>
  <si>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</si>
  <si>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</si>
  <si>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</si>
  <si>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</si>
  <si>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</si>
  <si>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</si>
  <si>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</si>
  <si>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</si>
  <si>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</si>
  <si>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</si>
  <si>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</si>
  <si>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</si>
  <si>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</si>
  <si>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</si>
  <si>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</si>
  <si>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</si>
  <si>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</si>
  <si>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</si>
  <si>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</si>
  <si>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</si>
  <si>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</si>
  <si>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</si>
  <si>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</si>
  <si>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</si>
  <si>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</si>
  <si>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</si>
  <si>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</si>
  <si>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</si>
  <si>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</si>
  <si>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</si>
  <si>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</si>
  <si>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</si>
  <si>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</si>
  <si>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</si>
  <si>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</si>
  <si>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</si>
  <si>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</si>
  <si>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</si>
  <si>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</si>
  <si>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</si>
  <si>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</si>
  <si>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</si>
  <si>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</si>
  <si>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</si>
  <si>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</si>
  <si>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</si>
  <si>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</si>
  <si>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</si>
  <si>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16/12/08</t>
  </si>
  <si>
    <t>ארי נדלן אגח א- ארי נדל"ן(ארנה) השקעות בע"מ</t>
  </si>
  <si>
    <t>3660156</t>
  </si>
  <si>
    <t>520038332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</si>
  <si>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</si>
  <si>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</si>
  <si>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</si>
  <si>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</si>
  <si>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</si>
  <si>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</si>
  <si>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</si>
  <si>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</si>
  <si>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</si>
  <si>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</si>
  <si>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</si>
  <si>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</si>
  <si>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</si>
  <si>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</si>
  <si>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</si>
  <si>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</si>
  <si>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</si>
  <si>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</si>
  <si>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26/03/18</t>
  </si>
  <si>
    <t>פועלים אגח 100- בנק הפועלים בע"מ</t>
  </si>
  <si>
    <t>6620488</t>
  </si>
  <si>
    <t>חברת חשמל 26 4.8% 2016/2023- חברת החשמל לישראל בע"מ</t>
  </si>
  <si>
    <t>6000202</t>
  </si>
  <si>
    <t>שטראוס אגח ה- שטראוס גרופ בע"מ</t>
  </si>
  <si>
    <t>7460389</t>
  </si>
  <si>
    <t>520003781</t>
  </si>
  <si>
    <t>מזון</t>
  </si>
  <si>
    <t>05/07/17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</si>
  <si>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</si>
  <si>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</si>
  <si>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</si>
  <si>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</si>
  <si>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</si>
  <si>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</si>
  <si>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</si>
  <si>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</si>
  <si>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</si>
  <si>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</si>
  <si>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</si>
  <si>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</si>
  <si>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</si>
  <si>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</si>
  <si>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</si>
  <si>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*שופרסל אגח ה- שופר-סל בע"מ</t>
  </si>
  <si>
    <t>7770209</t>
  </si>
  <si>
    <t>520022732</t>
  </si>
  <si>
    <t>רשתות שיווק</t>
  </si>
  <si>
    <t>*שופרסל אגח ז- שופר-סל בע"מ</t>
  </si>
  <si>
    <t>7770258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</si>
  <si>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</si>
  <si>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</si>
  <si>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</si>
  <si>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</si>
  <si>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</si>
  <si>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ביג אגח ו- ביג מרכזי קניות (2004) בע"מ</t>
  </si>
  <si>
    <t>1132521</t>
  </si>
  <si>
    <t>19/06/14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</si>
  <si>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</si>
  <si>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</si>
  <si>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</si>
  <si>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</si>
  <si>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</si>
  <si>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</si>
  <si>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</si>
  <si>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</si>
  <si>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</si>
  <si>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</si>
  <si>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</si>
  <si>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</si>
  <si>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</si>
  <si>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</si>
  <si>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</si>
  <si>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</si>
  <si>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</si>
  <si>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</si>
  <si>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</si>
  <si>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</si>
  <si>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</si>
  <si>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</si>
  <si>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</si>
  <si>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</si>
  <si>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</si>
  <si>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</si>
  <si>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</si>
  <si>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</si>
  <si>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</si>
  <si>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03/04/16</t>
  </si>
  <si>
    <t>יוניברסל אגח ב- יוניברסל מוטורס  ישראל בע"מ</t>
  </si>
  <si>
    <t>1141647</t>
  </si>
  <si>
    <t>511809071</t>
  </si>
  <si>
    <t>מסחר</t>
  </si>
  <si>
    <t>21/08/17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</si>
  <si>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</si>
  <si>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</si>
  <si>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</si>
  <si>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</si>
  <si>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</si>
  <si>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</si>
  <si>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</si>
  <si>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</si>
  <si>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</si>
  <si>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</si>
  <si>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</si>
  <si>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</si>
  <si>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</si>
  <si>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</si>
  <si>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</si>
  <si>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</si>
  <si>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</si>
  <si>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</si>
  <si>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</si>
  <si>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</si>
  <si>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</si>
  <si>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</si>
  <si>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11/12/16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</si>
  <si>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</si>
  <si>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</si>
  <si>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</si>
  <si>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</si>
  <si>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</si>
  <si>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20/06/16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</si>
  <si>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</si>
  <si>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</si>
  <si>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</si>
  <si>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</si>
  <si>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</si>
  <si>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</si>
  <si>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</si>
  <si>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</si>
  <si>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</si>
  <si>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</si>
  <si>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</si>
  <si>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</si>
  <si>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</si>
  <si>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</si>
  <si>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</si>
  <si>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</si>
  <si>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</si>
  <si>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28/07/14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</si>
  <si>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</si>
  <si>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</si>
  <si>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</si>
  <si>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</si>
  <si>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</si>
  <si>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</si>
  <si>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</si>
  <si>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</si>
  <si>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</si>
  <si>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</si>
  <si>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05/08/15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</si>
  <si>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</si>
  <si>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</si>
  <si>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</si>
  <si>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</si>
  <si>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</si>
  <si>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</si>
  <si>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</si>
  <si>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</si>
  <si>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</si>
  <si>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</si>
  <si>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</si>
  <si>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30/05/16</t>
  </si>
  <si>
    <t>בזן אגח י- בתי זקוק לנפט בע"מ</t>
  </si>
  <si>
    <t>2590511</t>
  </si>
  <si>
    <t>דה זראסאי אג ג- ZARASAI GROUP LTD</t>
  </si>
  <si>
    <t>1137975</t>
  </si>
  <si>
    <t>1744984</t>
  </si>
  <si>
    <t>25/05/16</t>
  </si>
  <si>
    <t>ממן אגח ב- ממן-מסופי מטען וניטול בע"מ</t>
  </si>
  <si>
    <t>2380046</t>
  </si>
  <si>
    <t>520036435</t>
  </si>
  <si>
    <t>ספנסר אגח ג- ספנסר אקוויטי גרופ לימיטד</t>
  </si>
  <si>
    <t>1147495</t>
  </si>
  <si>
    <t>1838863</t>
  </si>
  <si>
    <t>03/06/18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</si>
  <si>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</si>
  <si>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</si>
  <si>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</si>
  <si>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</si>
  <si>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</si>
  <si>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</si>
  <si>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</si>
  <si>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</si>
  <si>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</si>
  <si>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</si>
  <si>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</si>
  <si>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</si>
  <si>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</si>
  <si>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</si>
  <si>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</si>
  <si>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</si>
  <si>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</si>
  <si>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</si>
  <si>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</si>
  <si>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</si>
  <si>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</si>
  <si>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</si>
  <si>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</si>
  <si>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</si>
  <si>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</si>
  <si>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</si>
  <si>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</si>
  <si>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</si>
  <si>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</si>
  <si>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</si>
  <si>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</si>
  <si>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</si>
  <si>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</si>
  <si>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</si>
  <si>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</si>
  <si>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</si>
  <si>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</si>
  <si>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</si>
  <si>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</si>
  <si>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</si>
  <si>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</si>
  <si>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</si>
  <si>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</si>
  <si>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</si>
  <si>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</si>
  <si>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</si>
  <si>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</si>
  <si>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</si>
  <si>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</si>
  <si>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</si>
  <si>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</si>
  <si>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</si>
  <si>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</si>
  <si>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</si>
  <si>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דלשה קפיטל אגחב- דלשה קפיטל לימיטד</t>
  </si>
  <si>
    <t>1137314</t>
  </si>
  <si>
    <t>1659</t>
  </si>
  <si>
    <t>13/01/16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</si>
  <si>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</si>
  <si>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</si>
  <si>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</si>
  <si>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</si>
  <si>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</si>
  <si>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</si>
  <si>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</si>
  <si>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</si>
  <si>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</si>
  <si>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</si>
  <si>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</si>
  <si>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</si>
  <si>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</si>
  <si>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</si>
  <si>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</si>
  <si>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05/02/18</t>
  </si>
  <si>
    <t>אול-יר אגח ה בהשעיה- אול-יר  הולדינגס לימיטד</t>
  </si>
  <si>
    <t>1143304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</si>
  <si>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</si>
  <si>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</si>
  <si>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</si>
  <si>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</si>
  <si>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</si>
  <si>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</si>
  <si>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</si>
  <si>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</si>
  <si>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</si>
  <si>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06/07/17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</si>
  <si>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</si>
  <si>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</si>
  <si>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</si>
  <si>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</si>
  <si>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</si>
  <si>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</si>
  <si>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</si>
  <si>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</si>
  <si>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</si>
  <si>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</si>
  <si>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</si>
  <si>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</si>
  <si>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</si>
  <si>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בזן  אגח ט- בתי זקוק לנפט בע"מ</t>
  </si>
  <si>
    <t>2590461</t>
  </si>
  <si>
    <t>בזן אגח ו- בתי זקוק לנפט בע"מ</t>
  </si>
  <si>
    <t>2590396</t>
  </si>
  <si>
    <t>03/06/15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</si>
  <si>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</si>
  <si>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</si>
  <si>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</si>
  <si>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</si>
  <si>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</si>
  <si>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</si>
  <si>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</si>
  <si>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</si>
  <si>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</si>
  <si>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</si>
  <si>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</si>
  <si>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</si>
  <si>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</si>
  <si>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</si>
  <si>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</si>
  <si>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</si>
  <si>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</si>
  <si>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</si>
  <si>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</si>
  <si>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</si>
  <si>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</si>
  <si>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</si>
  <si>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</si>
  <si>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</si>
  <si>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</si>
  <si>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</si>
  <si>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</si>
  <si>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</si>
  <si>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</si>
  <si>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</si>
  <si>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</si>
  <si>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</si>
  <si>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</si>
  <si>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</si>
  <si>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</si>
  <si>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</si>
  <si>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</si>
  <si>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</si>
  <si>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</si>
  <si>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</si>
  <si>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</si>
  <si>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</si>
  <si>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</si>
  <si>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</si>
  <si>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</si>
  <si>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</si>
  <si>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</si>
  <si>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</si>
  <si>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</si>
  <si>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</si>
  <si>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</si>
  <si>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</si>
  <si>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</si>
  <si>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</si>
  <si>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</si>
  <si>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</si>
  <si>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</si>
  <si>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</si>
  <si>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</si>
  <si>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</si>
  <si>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</si>
  <si>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</si>
  <si>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</si>
  <si>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</si>
  <si>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</si>
  <si>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</si>
  <si>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</si>
  <si>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</si>
  <si>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</si>
  <si>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</si>
  <si>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</si>
  <si>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</si>
  <si>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</si>
  <si>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</si>
  <si>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</si>
  <si>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</si>
  <si>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</si>
  <si>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</si>
  <si>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</si>
  <si>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</si>
  <si>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</si>
  <si>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</si>
  <si>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</si>
  <si>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</si>
  <si>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</si>
  <si>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</si>
  <si>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</si>
  <si>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</si>
  <si>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</si>
  <si>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</si>
  <si>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</si>
  <si>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</si>
  <si>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</si>
  <si>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</si>
  <si>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</si>
  <si>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</si>
  <si>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</si>
  <si>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</si>
  <si>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</si>
  <si>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</si>
  <si>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</si>
  <si>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</si>
  <si>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</si>
  <si>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</si>
  <si>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</si>
  <si>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</si>
  <si>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</si>
  <si>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</si>
  <si>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</si>
  <si>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</si>
  <si>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</si>
  <si>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</si>
  <si>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</si>
  <si>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</si>
  <si>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</si>
  <si>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</si>
  <si>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</si>
  <si>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</si>
  <si>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</si>
  <si>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</si>
  <si>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</si>
  <si>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</si>
  <si>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</si>
  <si>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</si>
  <si>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</si>
  <si>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</si>
  <si>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</si>
  <si>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</si>
  <si>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</si>
  <si>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</si>
  <si>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</si>
  <si>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</si>
  <si>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</si>
  <si>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</si>
  <si>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</si>
  <si>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</si>
  <si>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</si>
  <si>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</si>
  <si>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</si>
  <si>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</si>
  <si>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</si>
  <si>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</si>
  <si>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</si>
  <si>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</si>
  <si>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</si>
  <si>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</si>
  <si>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</si>
  <si>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</si>
  <si>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</si>
  <si>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</si>
  <si>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</si>
  <si>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</si>
  <si>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</si>
  <si>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</si>
  <si>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</si>
  <si>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</si>
  <si>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</si>
  <si>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</si>
  <si>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</si>
  <si>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</si>
  <si>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</si>
  <si>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</si>
  <si>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</si>
  <si>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</si>
  <si>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</si>
  <si>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</si>
  <si>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</si>
  <si>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</si>
  <si>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</si>
  <si>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</si>
  <si>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</si>
  <si>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</si>
  <si>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</si>
  <si>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</si>
  <si>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</si>
  <si>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</si>
  <si>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</si>
  <si>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</si>
  <si>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</si>
  <si>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</si>
  <si>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</si>
  <si>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</si>
  <si>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</si>
  <si>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</si>
  <si>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</si>
  <si>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</si>
  <si>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</si>
  <si>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</si>
  <si>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</si>
  <si>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</si>
  <si>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</si>
  <si>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</si>
  <si>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</si>
  <si>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</si>
  <si>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</si>
  <si>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</si>
  <si>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</si>
  <si>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</si>
  <si>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</si>
  <si>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</si>
  <si>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</si>
  <si>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</si>
  <si>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</si>
  <si>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</si>
  <si>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</si>
  <si>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</si>
  <si>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</si>
  <si>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</si>
  <si>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</si>
  <si>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</si>
  <si>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</si>
  <si>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</si>
  <si>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</si>
  <si>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</si>
  <si>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</si>
  <si>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</si>
  <si>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</si>
  <si>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</si>
  <si>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</si>
  <si>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</si>
  <si>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</si>
  <si>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</si>
  <si>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</si>
  <si>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</si>
  <si>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</si>
  <si>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</si>
  <si>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</si>
  <si>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</si>
  <si>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</si>
  <si>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</si>
  <si>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</si>
  <si>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</si>
  <si>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</si>
  <si>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</si>
  <si>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</si>
  <si>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</si>
  <si>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</si>
  <si>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</si>
  <si>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</si>
  <si>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</si>
  <si>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</si>
  <si>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</si>
  <si>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</si>
  <si>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</si>
  <si>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</si>
  <si>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</si>
  <si>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</si>
  <si>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</si>
  <si>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</si>
  <si>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</si>
  <si>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</si>
  <si>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</si>
  <si>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</si>
  <si>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</si>
  <si>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</si>
  <si>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</si>
  <si>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</si>
  <si>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</si>
  <si>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</si>
  <si>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</si>
  <si>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</si>
  <si>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</si>
  <si>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</si>
  <si>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</si>
  <si>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</si>
  <si>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</si>
  <si>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</si>
  <si>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</si>
  <si>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</si>
  <si>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</si>
  <si>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</si>
  <si>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</si>
  <si>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</si>
  <si>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</si>
  <si>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</si>
  <si>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</si>
  <si>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</si>
  <si>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</si>
  <si>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</si>
  <si>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</si>
  <si>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</si>
  <si>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</si>
  <si>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</si>
  <si>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</si>
  <si>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</si>
  <si>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</si>
  <si>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</si>
  <si>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</si>
  <si>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</si>
  <si>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</si>
  <si>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</si>
  <si>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</si>
  <si>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</si>
  <si>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</si>
  <si>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</si>
  <si>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</si>
  <si>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</si>
  <si>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</si>
  <si>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</si>
  <si>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</si>
  <si>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</si>
  <si>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</si>
  <si>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</si>
  <si>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</si>
  <si>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</si>
  <si>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</si>
  <si>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</si>
  <si>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</si>
  <si>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</si>
  <si>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</si>
  <si>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</si>
  <si>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</si>
  <si>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</si>
  <si>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</si>
  <si>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</si>
  <si>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</si>
  <si>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</si>
  <si>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</si>
  <si>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</si>
  <si>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</si>
  <si>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</si>
  <si>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</si>
  <si>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</si>
  <si>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</si>
  <si>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</si>
  <si>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</si>
  <si>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</si>
  <si>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</si>
  <si>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</si>
  <si>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</si>
  <si>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</si>
  <si>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</si>
  <si>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</si>
  <si>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</si>
  <si>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</si>
  <si>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</si>
  <si>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</si>
  <si>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</si>
  <si>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</si>
  <si>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</si>
  <si>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</si>
  <si>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</si>
  <si>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</si>
  <si>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</si>
  <si>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</si>
  <si>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</si>
  <si>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</si>
  <si>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</si>
  <si>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</si>
  <si>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</si>
  <si>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</si>
  <si>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</si>
  <si>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</si>
  <si>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</si>
  <si>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</si>
  <si>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</si>
  <si>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</si>
  <si>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</si>
  <si>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</si>
  <si>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</si>
  <si>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</si>
  <si>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</si>
  <si>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</si>
  <si>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</si>
  <si>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</si>
  <si>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</si>
  <si>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</si>
  <si>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</si>
  <si>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</si>
  <si>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</si>
  <si>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</si>
  <si>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</si>
  <si>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</si>
  <si>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</si>
  <si>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</si>
  <si>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</si>
  <si>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</si>
  <si>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</si>
  <si>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</si>
  <si>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</si>
  <si>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</si>
  <si>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</si>
  <si>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</si>
  <si>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</si>
  <si>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</si>
  <si>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</si>
  <si>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</si>
  <si>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</si>
  <si>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</si>
  <si>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</si>
  <si>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</si>
  <si>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</si>
  <si>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</si>
  <si>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</si>
  <si>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</si>
  <si>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</si>
  <si>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</si>
  <si>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</si>
  <si>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</si>
  <si>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</si>
  <si>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</si>
  <si>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</si>
  <si>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</si>
  <si>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</si>
  <si>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</si>
  <si>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</si>
  <si>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</si>
  <si>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</si>
  <si>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</si>
  <si>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</si>
  <si>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</si>
  <si>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</si>
  <si>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</si>
  <si>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</si>
  <si>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</si>
  <si>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</si>
  <si>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</si>
  <si>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</si>
  <si>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</si>
  <si>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</si>
  <si>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</si>
  <si>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</si>
  <si>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</si>
  <si>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</si>
  <si>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</si>
  <si>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</si>
  <si>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</si>
  <si>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</si>
  <si>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</si>
  <si>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</si>
  <si>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</si>
  <si>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</si>
  <si>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</si>
  <si>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</si>
  <si>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</si>
  <si>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</si>
  <si>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</si>
  <si>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</si>
  <si>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</si>
  <si>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</si>
  <si>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</si>
  <si>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</si>
  <si>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</si>
  <si>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</si>
  <si>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</si>
  <si>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</si>
  <si>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</si>
  <si>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</si>
  <si>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</si>
  <si>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</si>
  <si>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</si>
  <si>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</si>
  <si>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</si>
  <si>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</si>
  <si>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</si>
  <si>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</si>
  <si>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</si>
  <si>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</si>
  <si>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</si>
  <si>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</si>
  <si>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</si>
  <si>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</si>
  <si>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</si>
  <si>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</si>
  <si>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</si>
  <si>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</si>
  <si>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</si>
  <si>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</si>
  <si>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</si>
  <si>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</si>
  <si>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</si>
  <si>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</si>
  <si>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</si>
  <si>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</si>
  <si>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</si>
  <si>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</si>
  <si>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</si>
  <si>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</si>
  <si>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</si>
  <si>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</si>
  <si>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</si>
  <si>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</si>
  <si>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</si>
  <si>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</si>
  <si>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</si>
  <si>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</si>
  <si>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</si>
  <si>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</si>
  <si>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</si>
  <si>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</si>
  <si>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</si>
  <si>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</si>
  <si>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</si>
  <si>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</si>
  <si>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</si>
  <si>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</si>
  <si>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</si>
  <si>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</si>
  <si>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</si>
  <si>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</si>
  <si>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</si>
  <si>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</si>
  <si>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</si>
  <si>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</si>
  <si>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</si>
  <si>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</si>
  <si>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</si>
  <si>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</si>
  <si>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</si>
  <si>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</si>
  <si>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</si>
  <si>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</si>
  <si>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</si>
  <si>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</si>
  <si>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</si>
  <si>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</si>
  <si>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</si>
  <si>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</si>
  <si>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</si>
  <si>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</si>
  <si>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</si>
  <si>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</si>
  <si>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</si>
  <si>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</si>
  <si>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</si>
  <si>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</si>
  <si>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</si>
  <si>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</si>
  <si>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</si>
  <si>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</si>
  <si>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</si>
  <si>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</si>
  <si>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</si>
  <si>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</si>
  <si>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</si>
  <si>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</si>
  <si>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</si>
  <si>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</si>
  <si>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</si>
  <si>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</si>
  <si>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</si>
  <si>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</si>
  <si>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</si>
  <si>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</si>
  <si>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</si>
  <si>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</si>
  <si>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</si>
  <si>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</si>
  <si>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</si>
  <si>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</si>
  <si>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</si>
  <si>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</si>
  <si>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</si>
  <si>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</si>
  <si>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</si>
  <si>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</si>
  <si>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</si>
  <si>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</si>
  <si>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</si>
  <si>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</si>
  <si>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</si>
  <si>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</si>
  <si>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</si>
  <si>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</si>
  <si>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</si>
  <si>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</si>
  <si>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</si>
  <si>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</si>
  <si>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</si>
  <si>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</si>
  <si>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</si>
  <si>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</si>
  <si>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</si>
  <si>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</si>
  <si>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</si>
  <si>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</si>
  <si>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</si>
  <si>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</si>
  <si>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</si>
  <si>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</si>
  <si>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</si>
  <si>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</si>
  <si>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</si>
  <si>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</si>
  <si>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</si>
  <si>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</si>
  <si>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</si>
  <si>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</si>
  <si>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</si>
  <si>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</si>
  <si>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</si>
  <si>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</si>
  <si>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</si>
  <si>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</si>
  <si>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</si>
  <si>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</si>
  <si>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</si>
  <si>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</si>
  <si>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</si>
  <si>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</si>
  <si>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</si>
  <si>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</si>
  <si>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</si>
  <si>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</si>
  <si>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</si>
  <si>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</si>
  <si>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</si>
  <si>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</si>
  <si>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</si>
  <si>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</si>
  <si>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</si>
  <si>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</si>
  <si>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</si>
  <si>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</si>
  <si>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</si>
  <si>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</si>
  <si>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</si>
  <si>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</si>
  <si>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</si>
  <si>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</si>
  <si>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</si>
  <si>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</si>
  <si>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</si>
  <si>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</si>
  <si>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</si>
  <si>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</si>
  <si>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</si>
  <si>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</si>
  <si>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</si>
  <si>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</si>
  <si>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</si>
  <si>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</si>
  <si>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</si>
  <si>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</si>
  <si>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</si>
  <si>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</si>
  <si>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</si>
  <si>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</si>
  <si>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</si>
  <si>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</si>
  <si>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</si>
  <si>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</si>
  <si>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</si>
  <si>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</si>
  <si>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</si>
  <si>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</si>
  <si>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</si>
  <si>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</si>
  <si>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</si>
  <si>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</si>
  <si>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</si>
  <si>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</si>
  <si>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</si>
  <si>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</si>
  <si>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</si>
  <si>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</si>
  <si>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</si>
  <si>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</si>
  <si>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</si>
  <si>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</si>
  <si>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</si>
  <si>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</si>
  <si>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</si>
  <si>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</si>
  <si>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</si>
  <si>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</si>
  <si>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</si>
  <si>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</si>
  <si>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</si>
  <si>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</si>
  <si>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</si>
  <si>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</si>
  <si>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</si>
  <si>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</si>
  <si>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</si>
  <si>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</si>
  <si>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</si>
  <si>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</si>
  <si>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</si>
  <si>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</si>
  <si>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</si>
  <si>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</si>
  <si>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</si>
  <si>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</si>
  <si>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</si>
  <si>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</si>
  <si>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</si>
  <si>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</si>
  <si>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</si>
  <si>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</si>
  <si>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</si>
  <si>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</si>
  <si>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</si>
  <si>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</si>
  <si>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</si>
  <si>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</si>
  <si>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</si>
  <si>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</si>
  <si>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</si>
  <si>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</si>
  <si>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</si>
  <si>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</si>
  <si>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</si>
  <si>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</si>
  <si>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</si>
  <si>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</si>
  <si>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</si>
  <si>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</si>
  <si>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</si>
  <si>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</si>
  <si>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</si>
  <si>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</si>
  <si>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</si>
  <si>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</si>
  <si>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</si>
  <si>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</si>
  <si>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</si>
  <si>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</si>
  <si>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</si>
  <si>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</si>
  <si>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</si>
  <si>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</si>
  <si>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</si>
  <si>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</si>
  <si>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</si>
  <si>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</si>
  <si>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</si>
  <si>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</si>
  <si>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</si>
  <si>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</si>
  <si>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</si>
  <si>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</si>
  <si>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</si>
  <si>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</si>
  <si>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</si>
  <si>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</si>
  <si>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</si>
  <si>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</si>
  <si>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</si>
  <si>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</si>
  <si>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</si>
  <si>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</si>
  <si>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</si>
  <si>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</si>
  <si>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</si>
  <si>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</si>
  <si>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</si>
  <si>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</si>
  <si>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</si>
  <si>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</si>
  <si>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</si>
  <si>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</si>
  <si>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</si>
  <si>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</si>
  <si>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</si>
  <si>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</si>
  <si>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</si>
  <si>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</si>
  <si>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</si>
  <si>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</si>
  <si>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</si>
  <si>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</si>
  <si>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</si>
  <si>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</si>
  <si>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</si>
  <si>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</si>
  <si>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</si>
  <si>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</si>
  <si>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</si>
  <si>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</si>
  <si>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</si>
  <si>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</si>
  <si>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</si>
  <si>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</si>
  <si>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</si>
  <si>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</si>
  <si>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</si>
  <si>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</si>
  <si>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</si>
  <si>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</si>
  <si>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</si>
  <si>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</si>
  <si>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</si>
  <si>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</si>
  <si>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</si>
  <si>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</si>
  <si>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</si>
  <si>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</si>
  <si>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</si>
  <si>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</si>
  <si>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</si>
  <si>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</si>
  <si>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</si>
  <si>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</si>
  <si>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</si>
  <si>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</si>
  <si>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</si>
  <si>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</si>
  <si>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</si>
  <si>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</si>
  <si>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</si>
  <si>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</si>
  <si>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</si>
  <si>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</si>
  <si>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</si>
  <si>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</si>
  <si>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</si>
  <si>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</si>
  <si>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</si>
  <si>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</si>
  <si>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</si>
  <si>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</si>
  <si>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</si>
  <si>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</si>
  <si>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</si>
  <si>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</si>
  <si>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</si>
  <si>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</si>
  <si>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</si>
  <si>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</si>
  <si>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</si>
  <si>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</si>
  <si>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</si>
  <si>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</si>
  <si>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</si>
  <si>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</si>
  <si>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</si>
  <si>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</si>
  <si>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</si>
  <si>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</si>
  <si>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</si>
  <si>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</si>
  <si>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</si>
  <si>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</si>
  <si>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</si>
  <si>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</si>
  <si>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</si>
  <si>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</si>
  <si>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</si>
  <si>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</si>
  <si>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</si>
  <si>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</si>
  <si>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</si>
  <si>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</si>
  <si>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</si>
  <si>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</si>
  <si>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</si>
  <si>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</si>
  <si>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</si>
  <si>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</si>
  <si>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</si>
  <si>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</si>
  <si>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</si>
  <si>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</si>
  <si>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</si>
  <si>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</si>
  <si>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</si>
  <si>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</si>
  <si>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</si>
  <si>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</si>
  <si>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</si>
  <si>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</si>
  <si>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</si>
  <si>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</si>
  <si>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</si>
  <si>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</si>
  <si>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</si>
  <si>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</si>
  <si>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</si>
  <si>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</si>
  <si>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</si>
  <si>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</si>
  <si>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</si>
  <si>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</si>
  <si>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</si>
  <si>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</si>
  <si>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</si>
  <si>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</si>
  <si>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</si>
  <si>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</si>
  <si>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</si>
  <si>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</si>
  <si>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</si>
  <si>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</si>
  <si>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</si>
  <si>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</si>
  <si>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</si>
  <si>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</si>
  <si>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</si>
  <si>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</si>
  <si>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</si>
  <si>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</si>
  <si>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</si>
  <si>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</si>
  <si>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</si>
  <si>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</si>
  <si>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</si>
  <si>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</si>
  <si>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</si>
  <si>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</si>
  <si>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</si>
  <si>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</si>
  <si>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</si>
  <si>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</si>
  <si>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</si>
  <si>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</si>
  <si>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</si>
  <si>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</si>
  <si>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</si>
  <si>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</si>
  <si>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</si>
  <si>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</si>
  <si>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</si>
  <si>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</si>
  <si>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</si>
  <si>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</si>
  <si>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</si>
  <si>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ALPHABET-C- ALPHABET INC</t>
  </si>
  <si>
    <t>US02079K1079</t>
  </si>
  <si>
    <t>27390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</si>
  <si>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</si>
  <si>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</si>
  <si>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</si>
  <si>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</si>
  <si>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</si>
  <si>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</si>
  <si>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</si>
  <si>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</si>
  <si>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</si>
  <si>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</si>
  <si>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</si>
  <si>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</si>
  <si>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</si>
  <si>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</si>
  <si>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</si>
  <si>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</si>
  <si>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</si>
  <si>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</si>
  <si>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</si>
  <si>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</si>
  <si>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</si>
  <si>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</si>
  <si>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</si>
  <si>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</si>
  <si>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</si>
  <si>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</si>
  <si>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</si>
  <si>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</si>
  <si>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</si>
  <si>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</si>
  <si>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</si>
  <si>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</si>
  <si>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</si>
  <si>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</si>
  <si>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</si>
  <si>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</si>
  <si>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</si>
  <si>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</si>
  <si>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</si>
  <si>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</si>
  <si>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</si>
  <si>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</si>
  <si>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</si>
  <si>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</si>
  <si>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</si>
  <si>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</si>
  <si>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</si>
  <si>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</si>
  <si>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</si>
  <si>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</si>
  <si>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</si>
  <si>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</si>
  <si>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</si>
  <si>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</si>
  <si>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</si>
  <si>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</si>
  <si>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</si>
  <si>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</si>
  <si>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</si>
  <si>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</si>
  <si>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</si>
  <si>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</si>
  <si>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</si>
  <si>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</si>
  <si>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</si>
  <si>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</si>
  <si>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</si>
  <si>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</si>
  <si>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</si>
  <si>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</si>
  <si>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</si>
  <si>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</si>
  <si>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</si>
  <si>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</si>
  <si>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</si>
  <si>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</si>
  <si>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</si>
  <si>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</si>
  <si>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</si>
  <si>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</si>
  <si>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</si>
  <si>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</si>
  <si>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</si>
  <si>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</si>
  <si>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</si>
  <si>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</si>
  <si>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</si>
  <si>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</si>
  <si>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</si>
  <si>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</si>
  <si>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</si>
  <si>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</si>
  <si>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</si>
  <si>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</si>
  <si>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</si>
  <si>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</si>
  <si>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פסגות ETF תלבונד שקלי- פסגות קרנות נאמנות בע"מ</t>
  </si>
  <si>
    <t>1148261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</si>
  <si>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</si>
  <si>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</si>
  <si>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</si>
  <si>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</si>
  <si>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</si>
  <si>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</si>
  <si>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</si>
  <si>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</si>
  <si>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</si>
  <si>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</si>
  <si>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</si>
  <si>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</si>
  <si>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</si>
  <si>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</si>
  <si>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</si>
  <si>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</si>
  <si>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</si>
  <si>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</si>
  <si>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</si>
  <si>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</si>
  <si>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</si>
  <si>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</si>
  <si>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</si>
  <si>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</si>
  <si>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</si>
  <si>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</si>
  <si>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</si>
  <si>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</si>
  <si>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</si>
  <si>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</si>
  <si>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</si>
  <si>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</si>
  <si>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</si>
  <si>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</si>
  <si>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</si>
  <si>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</si>
  <si>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</si>
  <si>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</si>
  <si>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</si>
  <si>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</si>
  <si>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</si>
  <si>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</si>
  <si>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</si>
  <si>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</si>
  <si>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</si>
  <si>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</si>
  <si>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</si>
  <si>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</si>
  <si>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</si>
  <si>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</si>
  <si>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</si>
  <si>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</si>
  <si>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</si>
  <si>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</si>
  <si>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</si>
  <si>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</si>
  <si>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</si>
  <si>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</si>
  <si>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</si>
  <si>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</si>
  <si>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</si>
  <si>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</si>
  <si>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</si>
  <si>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</si>
  <si>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</si>
  <si>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</si>
  <si>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</si>
  <si>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</si>
  <si>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</si>
  <si>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</si>
  <si>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</si>
  <si>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</si>
  <si>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</si>
  <si>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</si>
  <si>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</si>
  <si>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</si>
  <si>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</si>
  <si>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</si>
  <si>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</si>
  <si>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</si>
  <si>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</si>
  <si>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</si>
  <si>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</si>
  <si>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</si>
  <si>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</si>
  <si>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</si>
  <si>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</si>
  <si>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</si>
  <si>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</si>
  <si>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</si>
  <si>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</si>
  <si>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</si>
  <si>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</si>
  <si>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</si>
  <si>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</si>
  <si>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</si>
  <si>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</si>
  <si>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</si>
  <si>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</si>
  <si>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</si>
  <si>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</si>
  <si>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</si>
  <si>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</si>
  <si>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</si>
  <si>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</si>
  <si>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</si>
  <si>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</si>
  <si>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Ishares markit iboxx $ hy- BlackRock  Asset Managment ireland</t>
  </si>
  <si>
    <t>IE00B4PY7Y77</t>
  </si>
  <si>
    <t>WISDOMTREE EMERG MKT EX-ST- WisdomTree</t>
  </si>
  <si>
    <t>US97717X5784</t>
  </si>
  <si>
    <t>12311</t>
  </si>
  <si>
    <t>סה"כ אג"ח ממשלתי</t>
  </si>
  <si>
    <t>סה"כ אגח קונצרני</t>
  </si>
  <si>
    <t>AMUNDI PLANET- AMUNDI ETF (ישן)</t>
  </si>
  <si>
    <t>LU1688575437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</si>
  <si>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</si>
  <si>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</si>
  <si>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</si>
  <si>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</si>
  <si>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</si>
  <si>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</si>
  <si>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</si>
  <si>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</si>
  <si>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</si>
  <si>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</si>
  <si>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</si>
  <si>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</si>
  <si>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</si>
  <si>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</si>
  <si>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</si>
  <si>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</si>
  <si>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</si>
  <si>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</si>
  <si>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</si>
  <si>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</si>
  <si>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</si>
  <si>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</si>
  <si>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</si>
  <si>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</si>
  <si>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</si>
  <si>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</si>
  <si>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</si>
  <si>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</si>
  <si>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</si>
  <si>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</si>
  <si>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</si>
  <si>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</si>
  <si>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</si>
  <si>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</si>
  <si>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</si>
  <si>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</si>
  <si>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</si>
  <si>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</si>
  <si>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</si>
  <si>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</si>
  <si>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</si>
  <si>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</si>
  <si>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</si>
  <si>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</si>
  <si>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</si>
  <si>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</si>
  <si>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</si>
  <si>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</si>
  <si>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</si>
  <si>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</si>
  <si>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</si>
  <si>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</si>
  <si>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</si>
  <si>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</si>
  <si>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</si>
  <si>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</si>
  <si>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</si>
  <si>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</si>
  <si>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</si>
  <si>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</si>
  <si>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</si>
  <si>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</si>
  <si>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</si>
  <si>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</si>
  <si>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</si>
  <si>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</si>
  <si>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</si>
  <si>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</si>
  <si>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</si>
  <si>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</si>
  <si>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אלה פקדון אגח ה- אלה פקדונות בע"מ</t>
  </si>
  <si>
    <t>1162577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</si>
  <si>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</si>
  <si>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</si>
  <si>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</si>
  <si>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</si>
  <si>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</si>
  <si>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</si>
  <si>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</si>
  <si>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</si>
  <si>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</si>
  <si>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</si>
  <si>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</si>
  <si>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</si>
  <si>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</si>
  <si>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</si>
  <si>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</si>
  <si>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</si>
  <si>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</si>
  <si>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</si>
  <si>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</si>
  <si>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</si>
  <si>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22/09/16</t>
  </si>
  <si>
    <t>רפאל אגח ג- רפאל-רשות לפיתוח אמצעי לחימה בע"מ</t>
  </si>
  <si>
    <t>1140276</t>
  </si>
  <si>
    <t>520042185</t>
  </si>
  <si>
    <t>02/03/17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</si>
  <si>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</si>
  <si>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</si>
  <si>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</si>
  <si>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</si>
  <si>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</si>
  <si>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</si>
  <si>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</si>
  <si>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</si>
  <si>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אלון חברת הדלק אגח סד' א MG- אלון חברת הדלק לישראל בע"מ</t>
  </si>
  <si>
    <t>11015671</t>
  </si>
  <si>
    <t>520041690</t>
  </si>
  <si>
    <t>16/12/13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</si>
  <si>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</si>
  <si>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</si>
  <si>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</si>
  <si>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</si>
  <si>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</si>
  <si>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</si>
  <si>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</si>
  <si>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</si>
  <si>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</si>
  <si>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</si>
  <si>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</si>
  <si>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</si>
  <si>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</si>
  <si>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</si>
  <si>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</si>
  <si>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</si>
  <si>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</si>
  <si>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</si>
  <si>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</si>
  <si>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</si>
  <si>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</si>
  <si>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</si>
  <si>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07/04/16</t>
  </si>
  <si>
    <t>Transed 3.951 9/50- TRANSED PARTNERS GP</t>
  </si>
  <si>
    <t>CA89366TAA57</t>
  </si>
  <si>
    <t>27306</t>
  </si>
  <si>
    <t>26/09/16</t>
  </si>
  <si>
    <t>GES- GEMS</t>
  </si>
  <si>
    <t>9113</t>
  </si>
  <si>
    <t>10165</t>
  </si>
  <si>
    <t>GES הלוואת בעלים- GEMS</t>
  </si>
  <si>
    <t>9266</t>
  </si>
  <si>
    <t>*BIG USA מניה לא סחירה- ביג יו.אס.אי. בע"מ</t>
  </si>
  <si>
    <t>29991765</t>
  </si>
  <si>
    <t>12539</t>
  </si>
  <si>
    <t>salem מניה לא סחירה- SALEM LIBOR</t>
  </si>
  <si>
    <t>93890</t>
  </si>
  <si>
    <t>364735039</t>
  </si>
  <si>
    <t>*אפקון קרן אירופה- אפקון קרן אירופה שותף כללי בע"מ</t>
  </si>
  <si>
    <t>8803</t>
  </si>
  <si>
    <t>516404811</t>
  </si>
  <si>
    <t>*משיכה מנרב- קבוצת מנרב  בע"מ</t>
  </si>
  <si>
    <t>8561</t>
  </si>
  <si>
    <t>520034505</t>
  </si>
  <si>
    <t>EDF_Proxima Co-Invest- אי.די.אף אנרגיות מתחדשות ישראל בע"מ</t>
  </si>
  <si>
    <t>9068</t>
  </si>
  <si>
    <t>540306990</t>
  </si>
  <si>
    <t>.DISTREE LTD- Broadcom Inc</t>
  </si>
  <si>
    <t>9326</t>
  </si>
  <si>
    <t>Sustained Therapy- Sustained Therapy</t>
  </si>
  <si>
    <t>9262</t>
  </si>
  <si>
    <t>516541372</t>
  </si>
  <si>
    <t>VELOX PURE DIGITAL- VELOX PURE DIGITAL Ltd</t>
  </si>
  <si>
    <t>8726</t>
  </si>
  <si>
    <t>514727429</t>
  </si>
  <si>
    <t>*אגכימדס שותפות מוגבלת- אגכימדס שותפות מוגבלת</t>
  </si>
  <si>
    <t>8824</t>
  </si>
  <si>
    <t>540310463</t>
  </si>
  <si>
    <t>BioSight Ltd- ביוסייט בע"מ</t>
  </si>
  <si>
    <t>8113</t>
  </si>
  <si>
    <t>512852559</t>
  </si>
  <si>
    <t>Agritask Ltd- Agritask Ltd</t>
  </si>
  <si>
    <t>9114</t>
  </si>
  <si>
    <t>513717694</t>
  </si>
  <si>
    <t>Cynerio Israel Ltd- Cynerio Israel Ltd</t>
  </si>
  <si>
    <t>8525</t>
  </si>
  <si>
    <t>515746212</t>
  </si>
  <si>
    <t>אלון דלק מניה לא סחירה- אלון חברת הדלק לישראל בע"מ</t>
  </si>
  <si>
    <t>499906</t>
  </si>
  <si>
    <t>TIPA CORP LTD- TIPA CORP LTD</t>
  </si>
  <si>
    <t>8838</t>
  </si>
  <si>
    <t>514420660</t>
  </si>
  <si>
    <t>Virility Medical Ltd- Virility Medical Ltd</t>
  </si>
  <si>
    <t>9151</t>
  </si>
  <si>
    <t>515448165</t>
  </si>
  <si>
    <t>Venn 2014 Ltd- Venn 2014 Ltd</t>
  </si>
  <si>
    <t>8631</t>
  </si>
  <si>
    <t>515171510</t>
  </si>
  <si>
    <t>ניאומאנה בע"מ- ניאומאנה בע"מ</t>
  </si>
  <si>
    <t>9152</t>
  </si>
  <si>
    <t>516561917</t>
  </si>
  <si>
    <t>Continuity Software Ltd- Continuity Software Ltd</t>
  </si>
  <si>
    <t>8460</t>
  </si>
  <si>
    <t>513644005</t>
  </si>
  <si>
    <t>*FutureCides- אגכימדס שותפות מוגבלת</t>
  </si>
  <si>
    <t>93981</t>
  </si>
  <si>
    <t>חייבים REWIRE 8839 חייבים REWIRE 8839 חייבים REW- רי-וויר (א.ס.ג) מחקר ופיתוח בע"מ</t>
  </si>
  <si>
    <t>9483</t>
  </si>
  <si>
    <t>515193704</t>
  </si>
  <si>
    <t>Viisights Solutions Ltd- Viisights Solutions Ltd</t>
  </si>
  <si>
    <t>8603</t>
  </si>
  <si>
    <t>515252112</t>
  </si>
  <si>
    <t>ORDH- ORDH</t>
  </si>
  <si>
    <t>8255</t>
  </si>
  <si>
    <t>*Global Energy Generation LLC- Global Energy Generation Llc</t>
  </si>
  <si>
    <t>8459</t>
  </si>
  <si>
    <t>27781</t>
  </si>
  <si>
    <t>*Mammoth North- Mammoth</t>
  </si>
  <si>
    <t>28459</t>
  </si>
  <si>
    <t>89498</t>
  </si>
  <si>
    <t>OPC Power Ventures LP- Power Ventures</t>
  </si>
  <si>
    <t>8215</t>
  </si>
  <si>
    <t>28327</t>
  </si>
  <si>
    <t>Sunbit Inc- Sunbit Inc</t>
  </si>
  <si>
    <t>8432</t>
  </si>
  <si>
    <t>89324</t>
  </si>
  <si>
    <t>medlnvest capital s.a.r.l- Medinvest</t>
  </si>
  <si>
    <t>2751</t>
  </si>
  <si>
    <t>12074</t>
  </si>
  <si>
    <t>FinTLV Opportunity 2 L.P- NEXT PLC</t>
  </si>
  <si>
    <t>7983</t>
  </si>
  <si>
    <t>27180</t>
  </si>
  <si>
    <t>S.P.V.N.I 2 Next 2021 L.P- NEXT PLC</t>
  </si>
  <si>
    <t>8773</t>
  </si>
  <si>
    <t>AEW RELog SCSp- ReLog</t>
  </si>
  <si>
    <t>8735</t>
  </si>
  <si>
    <t>89687</t>
  </si>
  <si>
    <t>Behalf Ltd- Behalf Ltd</t>
  </si>
  <si>
    <t>8423</t>
  </si>
  <si>
    <t>89328</t>
  </si>
  <si>
    <t>*אשבורן פלאזה- ESHBORN PLAZA</t>
  </si>
  <si>
    <t>5771</t>
  </si>
  <si>
    <t>27489</t>
  </si>
  <si>
    <t>*Fu Gen AG- Fu Gen AG</t>
  </si>
  <si>
    <t>9035</t>
  </si>
  <si>
    <t>28664</t>
  </si>
  <si>
    <t>Lendbuzz Inc- Lendbuzz, Inc</t>
  </si>
  <si>
    <t>8564</t>
  </si>
  <si>
    <t>28171</t>
  </si>
  <si>
    <t>*425 Lexington- Lexington Capital Partners</t>
  </si>
  <si>
    <t>544461</t>
  </si>
  <si>
    <t>27673</t>
  </si>
  <si>
    <t>*mammoth south- Mammoth</t>
  </si>
  <si>
    <t>8932</t>
  </si>
  <si>
    <t>MARKET- MARKET</t>
  </si>
  <si>
    <t>537053</t>
  </si>
  <si>
    <t>27940</t>
  </si>
  <si>
    <t>*Rialto-Elite Portfolio- Rialto-Elite Portfolio</t>
  </si>
  <si>
    <t>496922</t>
  </si>
  <si>
    <t>27659</t>
  </si>
  <si>
    <t>*ROBIN- ROBIN</t>
  </si>
  <si>
    <t>6164</t>
  </si>
  <si>
    <t>27660</t>
  </si>
  <si>
    <t>*901 Fifth Seattle- Seattle Genetics Inc</t>
  </si>
  <si>
    <t>548386</t>
  </si>
  <si>
    <t>27445</t>
  </si>
  <si>
    <t>*Tanfield 1- tanfield</t>
  </si>
  <si>
    <t>6629</t>
  </si>
  <si>
    <t>27911</t>
  </si>
  <si>
    <t>USBT- us bank tower, la</t>
  </si>
  <si>
    <t>7854</t>
  </si>
  <si>
    <t>28236</t>
  </si>
  <si>
    <t>Danforth- VanBarton Group</t>
  </si>
  <si>
    <t>7425</t>
  </si>
  <si>
    <t>28147</t>
  </si>
  <si>
    <t>*WEST 35 STREET 240- WEST 35 STREET 240</t>
  </si>
  <si>
    <t>5814</t>
  </si>
  <si>
    <t>27562</t>
  </si>
  <si>
    <t>*Migdal WORE 2021-1   - White Oak</t>
  </si>
  <si>
    <t>8784</t>
  </si>
  <si>
    <t>13033</t>
  </si>
  <si>
    <t>*WHITE OAK 2- White Oak</t>
  </si>
  <si>
    <t>457043</t>
  </si>
  <si>
    <t>*WHITE OAK 3- White Oak</t>
  </si>
  <si>
    <t>4570311</t>
  </si>
  <si>
    <t>SACRAMENTO 353- סקרמנטו</t>
  </si>
  <si>
    <t>475607</t>
  </si>
  <si>
    <t>27561</t>
  </si>
  <si>
    <t>LIGHTRICKS LTD- LIGHTRICKS</t>
  </si>
  <si>
    <t>8652</t>
  </si>
  <si>
    <t>13344</t>
  </si>
  <si>
    <t>*NORDIC POWER 2- Fu Gen AG</t>
  </si>
  <si>
    <t>9116</t>
  </si>
  <si>
    <t>*NORDIC POWER 3- Fu Gen AG</t>
  </si>
  <si>
    <t>9291</t>
  </si>
  <si>
    <t>*NORDIC POWER 4  - Fu Gen AG</t>
  </si>
  <si>
    <t>9300</t>
  </si>
  <si>
    <t>Keystone Dental Holdings Ltd- Keystone Dental Holdings, Inc</t>
  </si>
  <si>
    <t>8613</t>
  </si>
  <si>
    <t>89536</t>
  </si>
  <si>
    <t>*Veev וויו גרופ MG- וויו (veev) גרופ</t>
  </si>
  <si>
    <t>11711071</t>
  </si>
  <si>
    <t>832652993</t>
  </si>
  <si>
    <t>Earnix- Earnix</t>
  </si>
  <si>
    <t>8372</t>
  </si>
  <si>
    <t>513082123</t>
  </si>
  <si>
    <t>סה"כ קרנות הון סיכון</t>
  </si>
  <si>
    <t>Vintage V Is- Vintage</t>
  </si>
  <si>
    <t>6645</t>
  </si>
  <si>
    <t>23/04/19</t>
  </si>
  <si>
    <t>Vintage Class A- Vintage Investment Fund of Funds V(ישן)</t>
  </si>
  <si>
    <t>70261</t>
  </si>
  <si>
    <t>17/10/19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</si>
  <si>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</si>
  <si>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</si>
  <si>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</si>
  <si>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</si>
  <si>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</si>
  <si>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</si>
  <si>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D.R</t>
  </si>
  <si>
    <t>8420</t>
  </si>
  <si>
    <t>17/07/22</t>
  </si>
  <si>
    <t>Arkin Bio Ventures II L.P- Arkin Bio Ventures II L.P</t>
  </si>
  <si>
    <t>70341</t>
  </si>
  <si>
    <t>17/03/20</t>
  </si>
  <si>
    <t>Greenfield Partners Panorays LP- Greenfield Partners</t>
  </si>
  <si>
    <t>8320</t>
  </si>
  <si>
    <t>05/08/21</t>
  </si>
  <si>
    <t>StageOne S.P.V R.S- stage one1</t>
  </si>
  <si>
    <t>8291</t>
  </si>
  <si>
    <t>18/05/21</t>
  </si>
  <si>
    <t>אורבימד 2- אורבימד ישראל</t>
  </si>
  <si>
    <t>5277</t>
  </si>
  <si>
    <t>23/06/16</t>
  </si>
  <si>
    <t>evolution venture c- קרן Evolution</t>
  </si>
  <si>
    <t>50286</t>
  </si>
  <si>
    <t>anatomy  2- קרן אנטומיה</t>
  </si>
  <si>
    <t>5260</t>
  </si>
  <si>
    <t>18/10/15</t>
  </si>
  <si>
    <t>anatomy- קרן אנטומיה</t>
  </si>
  <si>
    <t>52266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</si>
  <si>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</si>
  <si>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</si>
  <si>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</si>
  <si>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</si>
  <si>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</si>
  <si>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JTLV III LIMITED PARTNERSHIP- JTLV 2</t>
  </si>
  <si>
    <t>8510</t>
  </si>
  <si>
    <t>12/06/22</t>
  </si>
  <si>
    <t>Reality Real Estate Investment Fund 3 L.P- Reality Real Estate Investment Fund 3 L.P</t>
  </si>
  <si>
    <t>5265</t>
  </si>
  <si>
    <t>30/06/15</t>
  </si>
  <si>
    <t>סה"כ קרנות השקעה אחרות</t>
  </si>
  <si>
    <t>NOY ASHALIM קרן נוי- קרן נוי 1 להשקעה בתשתיות אנרגיה ש.מ</t>
  </si>
  <si>
    <t>5279</t>
  </si>
  <si>
    <t>08/08/16</t>
  </si>
  <si>
    <t>קרן נוי 2- קרן נוי 1 להשקעה בתשתיות אנרגיה ש.מ</t>
  </si>
  <si>
    <t>5259</t>
  </si>
  <si>
    <t>02/07/15</t>
  </si>
  <si>
    <t>MIE III Co-Investment Fund II- CO-INVESTMENT</t>
  </si>
  <si>
    <t>9172</t>
  </si>
  <si>
    <t>TENE GROWTH CAPITAL 4- טנא השקעות</t>
  </si>
  <si>
    <t>5310</t>
  </si>
  <si>
    <t>16/01/18</t>
  </si>
  <si>
    <t>Fortissimo capital fund v- Fortissimo 5</t>
  </si>
  <si>
    <t>70381</t>
  </si>
  <si>
    <t>16/04/20</t>
  </si>
  <si>
    <t>Green Lantern GL II LP- Green Lantern V</t>
  </si>
  <si>
    <t>8279</t>
  </si>
  <si>
    <t>25/04/21</t>
  </si>
  <si>
    <t>Green Lantern GLM LP- Green Lantern V</t>
  </si>
  <si>
    <t>8277</t>
  </si>
  <si>
    <t>Greenfield Partners II L.P- Greenfield Partners</t>
  </si>
  <si>
    <t>7992</t>
  </si>
  <si>
    <t>Greenfield Cobra Investments L.P- Greenlight Capital</t>
  </si>
  <si>
    <t>8269</t>
  </si>
  <si>
    <t>02/03/21</t>
  </si>
  <si>
    <t>GESM Via Maris Limited Partnership- PARTNERS GROUP</t>
  </si>
  <si>
    <t>7079</t>
  </si>
  <si>
    <t>10/12/20</t>
  </si>
  <si>
    <t>SKY 3- sky 3</t>
  </si>
  <si>
    <t>5289</t>
  </si>
  <si>
    <t>12/01/17</t>
  </si>
  <si>
    <t>Yesodot Gimmel- Yesodot Gimmel</t>
  </si>
  <si>
    <t>70291</t>
  </si>
  <si>
    <t>04/12/19</t>
  </si>
  <si>
    <t>Yesodot Senior Co Invest- Yesodot Gimmel</t>
  </si>
  <si>
    <t>7076</t>
  </si>
  <si>
    <t>27/10/20</t>
  </si>
  <si>
    <t>ויולה פרייבט אקווטי 2- ג'נריישן ניהול בע"מ</t>
  </si>
  <si>
    <t>5257</t>
  </si>
  <si>
    <t>29/01/15</t>
  </si>
  <si>
    <t>s.h. sky l.p- ס. ה. סקיי 11 ש.מ.</t>
  </si>
  <si>
    <t>50492</t>
  </si>
  <si>
    <t>FIMI Israel Opportunity VII- פימי אופורטיוניטי 7 שותפות מוגבלת</t>
  </si>
  <si>
    <t>8292</t>
  </si>
  <si>
    <t>06/06/21</t>
  </si>
  <si>
    <t>FIMI 6- פימי מזנין(1) קרן הון סיכון</t>
  </si>
  <si>
    <t>5272</t>
  </si>
  <si>
    <t>21/07/16</t>
  </si>
  <si>
    <t>fimi israel opportunity- פימי מזנין(1) קרן הון סיכון</t>
  </si>
  <si>
    <t>50724</t>
  </si>
  <si>
    <t>Kedma Capital III- קדמה קפיטל 3</t>
  </si>
  <si>
    <t>6662</t>
  </si>
  <si>
    <t>21/04/19</t>
  </si>
  <si>
    <t>RAM COASTAL ENERGY LIMITED PARTNERSHIP- RAM Lux Systematic Funds</t>
  </si>
  <si>
    <t>7067</t>
  </si>
  <si>
    <t>06/10/20</t>
  </si>
  <si>
    <t>Noy 4 Infrastructure and energy- Noy 4 Infrastructure and Energy Investments</t>
  </si>
  <si>
    <t>8283</t>
  </si>
  <si>
    <t>Accelmed Growth Partners L.P 2- Accelmed Growth Partners L.P</t>
  </si>
  <si>
    <t>5271</t>
  </si>
  <si>
    <t>30/05/18</t>
  </si>
  <si>
    <t>*MA Movilim Renewable Energies L.P- אנלייט אנרגיה מתחדשת בע"מ</t>
  </si>
  <si>
    <t>5322</t>
  </si>
  <si>
    <t>15/04/18</t>
  </si>
  <si>
    <t>סה"כ קרנות הון סיכון בחו"ל</t>
  </si>
  <si>
    <t>Vintage Fund of Funds VII (Access) LP</t>
  </si>
  <si>
    <t>9273</t>
  </si>
  <si>
    <t>20/12/22</t>
  </si>
  <si>
    <t>Strategic Investors Fund X- Vintage Investment Fund of Funds V(ישן)</t>
  </si>
  <si>
    <t>7068</t>
  </si>
  <si>
    <t>13/09/20</t>
  </si>
  <si>
    <t>Vintage Co-Invest III- venture capital</t>
  </si>
  <si>
    <t>8331</t>
  </si>
  <si>
    <t>18/11/21</t>
  </si>
  <si>
    <t>Group 11 Fund IV- Group 11 Fund  L.P</t>
  </si>
  <si>
    <t>8287</t>
  </si>
  <si>
    <t>23/05/21</t>
  </si>
  <si>
    <t>Group 11 Fund V- Group 11 Fund  L.P</t>
  </si>
  <si>
    <t>8276</t>
  </si>
  <si>
    <t>21/04/21</t>
  </si>
  <si>
    <t>Horsley Bridge- Horsley Bridge</t>
  </si>
  <si>
    <t>5295</t>
  </si>
  <si>
    <t>18/12/17</t>
  </si>
  <si>
    <t>svb ix- SVB</t>
  </si>
  <si>
    <t>5327</t>
  </si>
  <si>
    <t>05/09/18</t>
  </si>
  <si>
    <t>SVB- SVB</t>
  </si>
  <si>
    <t>5288</t>
  </si>
  <si>
    <t>02/02/17</t>
  </si>
  <si>
    <t>Vintage Fund of Funds VI Access- Vintage</t>
  </si>
  <si>
    <t>8322</t>
  </si>
  <si>
    <t>29/06/21</t>
  </si>
  <si>
    <t>Vintage Class B- VINTAGE INVESTMENT FUND III(ישן)</t>
  </si>
  <si>
    <t>70470</t>
  </si>
  <si>
    <t>23/04/20</t>
  </si>
  <si>
    <t>Vintage Class C- Vintage Venture(ישן)</t>
  </si>
  <si>
    <t>70751</t>
  </si>
  <si>
    <t>29/12/20</t>
  </si>
  <si>
    <t>Vintage IV- Vintage Venture(ישן)</t>
  </si>
  <si>
    <t>5275</t>
  </si>
  <si>
    <t>17/05/16</t>
  </si>
  <si>
    <t>Vintage MIGDAL CO-INV- Vintage Venture(ישן)</t>
  </si>
  <si>
    <t>5300</t>
  </si>
  <si>
    <t>17/07/17</t>
  </si>
  <si>
    <t>Vintage V acces- Vintage Venture(ישן)</t>
  </si>
  <si>
    <t>5333</t>
  </si>
  <si>
    <t>29/08/18</t>
  </si>
  <si>
    <t>Zeev Opportunity Fund I- Zeev</t>
  </si>
  <si>
    <t>8316</t>
  </si>
  <si>
    <t>13/07/21</t>
  </si>
  <si>
    <t>סה"כ קרנות גידור בחו"ל</t>
  </si>
  <si>
    <t>CHEYNE REL.ES.C.HO.III (A)- Cheyn Capital</t>
  </si>
  <si>
    <t>76748052</t>
  </si>
  <si>
    <t>20/05/20</t>
  </si>
  <si>
    <t>ION TECH FEEDER FUND- ION TECH FEEDER FUND</t>
  </si>
  <si>
    <t>KYG4939W1188</t>
  </si>
  <si>
    <t>סה"כ קרנות נדל"ן בחו"ל</t>
  </si>
  <si>
    <t>ELECTRA AMERICA PRINCIPAL HOSPITALITY- Electra Capital PM</t>
  </si>
  <si>
    <t>8404</t>
  </si>
  <si>
    <t>21/03/22</t>
  </si>
  <si>
    <t>Co-Invest Antlia BSREP III- CO-INVESTMENT</t>
  </si>
  <si>
    <t>5344</t>
  </si>
  <si>
    <t>05/12/18</t>
  </si>
  <si>
    <t>Portfolio EDGE- Portfolio EDGE</t>
  </si>
  <si>
    <t>5343</t>
  </si>
  <si>
    <t>WATERTON EDGE- Portfolio EDGE</t>
  </si>
  <si>
    <t>7341</t>
  </si>
  <si>
    <t>30/12/21</t>
  </si>
  <si>
    <t>Blackstone R.E. partners VIII.F- Blackstone Real Estate Partners(ישן)</t>
  </si>
  <si>
    <t>5264</t>
  </si>
  <si>
    <t>18/08/15</t>
  </si>
  <si>
    <t>Blackstone Real Estate Partners IX- Blackstone Real Estate Partners(ישן)</t>
  </si>
  <si>
    <t>7064</t>
  </si>
  <si>
    <t>27/07/20</t>
  </si>
  <si>
    <t>Co Invest Antlia BSREP III BLOKER- BLOKER</t>
  </si>
  <si>
    <t>8298</t>
  </si>
  <si>
    <t>31/05/21</t>
  </si>
  <si>
    <t>Brookfield real estate partners II- Brookfield global</t>
  </si>
  <si>
    <t>5274</t>
  </si>
  <si>
    <t>12/04/16</t>
  </si>
  <si>
    <t>Brookfield SREP III- Brookfield global</t>
  </si>
  <si>
    <t>5328</t>
  </si>
  <si>
    <t>14/04/19</t>
  </si>
  <si>
    <t>Electra America Multifamily III- Electra America</t>
  </si>
  <si>
    <t>7989</t>
  </si>
  <si>
    <t>14/01/21</t>
  </si>
  <si>
    <t>WATERTON RESIDENTIAL P V XIII- PGCO 4 CO-MINGLED FUND</t>
  </si>
  <si>
    <t>5334</t>
  </si>
  <si>
    <t>24/10/18</t>
  </si>
  <si>
    <t>סה"כ קרנות השקעה אחרות בחו"ל</t>
  </si>
  <si>
    <t>EC - 3 AUDAX CO INV- ECV IL OPP I</t>
  </si>
  <si>
    <t>7987</t>
  </si>
  <si>
    <t>14/02/21</t>
  </si>
  <si>
    <t>EC4 ADLS  co-inv- ECV IL OPP I</t>
  </si>
  <si>
    <t>7988</t>
  </si>
  <si>
    <t>11/04/21</t>
  </si>
  <si>
    <t>Accelmed Partners II- Accelmed(ישן)</t>
  </si>
  <si>
    <t>7055</t>
  </si>
  <si>
    <t>15/06/20</t>
  </si>
  <si>
    <t>ADLSCO FUND3- Accelmed(ישן)</t>
  </si>
  <si>
    <t>8336</t>
  </si>
  <si>
    <t>09/11/22</t>
  </si>
  <si>
    <t>WHLP Kennedy (A) LP- Accelmed(ישן)</t>
  </si>
  <si>
    <t>9409</t>
  </si>
  <si>
    <t>10/01/23</t>
  </si>
  <si>
    <t>*APCS- Ares special situation fund IB</t>
  </si>
  <si>
    <t>5291</t>
  </si>
  <si>
    <t>26/06/17</t>
  </si>
  <si>
    <t>*ARES- Ares special situation fund IB</t>
  </si>
  <si>
    <t>7062</t>
  </si>
  <si>
    <t>*AUDAX DIRECT LENDING SOLUTIONS- Ares special situation fund IB</t>
  </si>
  <si>
    <t>5339</t>
  </si>
  <si>
    <t>28/10/18</t>
  </si>
  <si>
    <t>BCP V DEXKO CO-INVEST LP- Brookfield global</t>
  </si>
  <si>
    <t>8337</t>
  </si>
  <si>
    <t>Brookfield coinv JCI- Brookfield global</t>
  </si>
  <si>
    <t>6665</t>
  </si>
  <si>
    <t>CRECH V- Cheyn Capital</t>
  </si>
  <si>
    <t>5294</t>
  </si>
  <si>
    <t>10/12/17</t>
  </si>
  <si>
    <t>EC - 1 AUDAX CO INV- EC - AUDAX CO INV</t>
  </si>
  <si>
    <t>6657</t>
  </si>
  <si>
    <t>04/04/19</t>
  </si>
  <si>
    <t>EC - 2 AUDAX CO INV- EC - AUDAX CO INV</t>
  </si>
  <si>
    <t>70091</t>
  </si>
  <si>
    <t>08/08/19</t>
  </si>
  <si>
    <t>Global Infrastructure Partners IV L.P- Global Infrastructure Partners</t>
  </si>
  <si>
    <t>70181</t>
  </si>
  <si>
    <t>23/10/19</t>
  </si>
  <si>
    <t>Migdal HarbourVest Tranche B מאוחד- HarbourVest Adelaide</t>
  </si>
  <si>
    <t>5298</t>
  </si>
  <si>
    <t>29/03/18</t>
  </si>
  <si>
    <t>IFM GIF- IFM GIF</t>
  </si>
  <si>
    <t>53411</t>
  </si>
  <si>
    <t>Kartesia Credit Opportunities V- KARTESIA</t>
  </si>
  <si>
    <t>70111</t>
  </si>
  <si>
    <t>27/09/19</t>
  </si>
  <si>
    <t>KARTESIA KASS- KARTESIA</t>
  </si>
  <si>
    <t>6923</t>
  </si>
  <si>
    <t>28/05/19</t>
  </si>
  <si>
    <t>KARTESIA KSO- KARTESIA</t>
  </si>
  <si>
    <t>6885</t>
  </si>
  <si>
    <t>23/05/19</t>
  </si>
  <si>
    <t>Kartesia Senior Opportunities- KARTESIA</t>
  </si>
  <si>
    <t>9014</t>
  </si>
  <si>
    <t>PCS IV- PCS</t>
  </si>
  <si>
    <t>70131</t>
  </si>
  <si>
    <t>25/09/19</t>
  </si>
  <si>
    <t>Qumra MS LP Minute Media- Qumra Capital fund</t>
  </si>
  <si>
    <t>8270</t>
  </si>
  <si>
    <t>QUMRA OPPORTUNITY FUND I- Qumra Capital fund</t>
  </si>
  <si>
    <t>8282</t>
  </si>
  <si>
    <t>13/05/21</t>
  </si>
  <si>
    <t>EIP Renewables invest SCS- Renewables invest</t>
  </si>
  <si>
    <t>7999</t>
  </si>
  <si>
    <t>08/03/21</t>
  </si>
  <si>
    <t>ARCLIGHT AEP FEEDER FUND VII LLC- ארקלייט</t>
  </si>
  <si>
    <t>70250</t>
  </si>
  <si>
    <t>24/02/20</t>
  </si>
  <si>
    <t>ArcLight Fund VII AIV L.P- ארקלייט</t>
  </si>
  <si>
    <t>93860</t>
  </si>
  <si>
    <t>KKR CAVALRY CO-INVEST- CO-INVESTMENT</t>
  </si>
  <si>
    <t>8406</t>
  </si>
  <si>
    <t>22/03/22</t>
  </si>
  <si>
    <t>KKR THOR CO-INVEST LP- CO-INVESTMENT</t>
  </si>
  <si>
    <t>8502</t>
  </si>
  <si>
    <t>AP IX Connect Holdings L.P</t>
  </si>
  <si>
    <t>8842</t>
  </si>
  <si>
    <t>Arcmont SLF II- Arcmont</t>
  </si>
  <si>
    <t>70451</t>
  </si>
  <si>
    <t>12/08/20</t>
  </si>
  <si>
    <t>KCO VI- KARTESIA</t>
  </si>
  <si>
    <t>93841</t>
  </si>
  <si>
    <t>Trilantic Europe VI SCSp- trilantic</t>
  </si>
  <si>
    <t>70491</t>
  </si>
  <si>
    <t>12/04/22</t>
  </si>
  <si>
    <t>Cheyne Real Estate Credit Holdings VII- Cheyne Capital</t>
  </si>
  <si>
    <t>9011</t>
  </si>
  <si>
    <t>Warburg Pincus China II L.P- WARBURG PINCUS</t>
  </si>
  <si>
    <t>6945</t>
  </si>
  <si>
    <t>20/06/19</t>
  </si>
  <si>
    <t>Audax Direct Lending Solutions</t>
  </si>
  <si>
    <t>8314</t>
  </si>
  <si>
    <t>26/06/22</t>
  </si>
  <si>
    <t>EC 6 ADLS co-inv- ECV IL OPP I</t>
  </si>
  <si>
    <t>8313</t>
  </si>
  <si>
    <t>29/08/21</t>
  </si>
  <si>
    <t>*ACE V- ACE</t>
  </si>
  <si>
    <t>70701</t>
  </si>
  <si>
    <t>10/06/21</t>
  </si>
  <si>
    <t>ARES EUROPEAN CREDIT INVESTMENTS VIII- Ares Capital Europe V (e) Holdings S.A.R.L</t>
  </si>
  <si>
    <t>8340</t>
  </si>
  <si>
    <t>31/07/22</t>
  </si>
  <si>
    <t>CVC Capital partners VIII- CVC Credit Partners</t>
  </si>
  <si>
    <t>7060</t>
  </si>
  <si>
    <t>14/12/21</t>
  </si>
  <si>
    <t>ICG SDP 4- ICG Senior Debt Partners Fund-ICG</t>
  </si>
  <si>
    <t>70430</t>
  </si>
  <si>
    <t>05/05/20</t>
  </si>
  <si>
    <t>KASS Unlevered II S.a r.l- KASS Unlevered</t>
  </si>
  <si>
    <t>9015</t>
  </si>
  <si>
    <t>Mayberry LP- Mayberry</t>
  </si>
  <si>
    <t>70541</t>
  </si>
  <si>
    <t>SPECTRUM co-inv - Saavi LP- SPECTRUM DYNAMICS</t>
  </si>
  <si>
    <t>7071</t>
  </si>
  <si>
    <t>24/09/20</t>
  </si>
  <si>
    <t>SPECTRUM- SPECTRUM DYNAMICS</t>
  </si>
  <si>
    <t>70411</t>
  </si>
  <si>
    <t>14/06/20</t>
  </si>
  <si>
    <t>Whitehorse IV- Whitehorse Ltd</t>
  </si>
  <si>
    <t>8273</t>
  </si>
  <si>
    <t>29/03/21</t>
  </si>
  <si>
    <t>Advent International GPE X-B L.P</t>
  </si>
  <si>
    <t>8417</t>
  </si>
  <si>
    <t>28/09/22</t>
  </si>
  <si>
    <t>AIOF II Woolly Co-Invest Fund L.P</t>
  </si>
  <si>
    <t>9282</t>
  </si>
  <si>
    <t>13/11/22</t>
  </si>
  <si>
    <t>Ambition HOLDINGS OFFSHORE LP</t>
  </si>
  <si>
    <t>8400</t>
  </si>
  <si>
    <t>Copenhagen Energy Transition</t>
  </si>
  <si>
    <t>8413</t>
  </si>
  <si>
    <t>F2 Select I LP</t>
  </si>
  <si>
    <t>8507</t>
  </si>
  <si>
    <t>GIP CAPS II REX Co-Investment Fund L.P</t>
  </si>
  <si>
    <t>93851</t>
  </si>
  <si>
    <t>02/02/23</t>
  </si>
  <si>
    <t>GIP IV Gutenberg Co-Invest SCsp</t>
  </si>
  <si>
    <t>9246</t>
  </si>
  <si>
    <t>19/09/22</t>
  </si>
  <si>
    <t>GIP IV Seaway Energy</t>
  </si>
  <si>
    <t>9245</t>
  </si>
  <si>
    <t>Global Infrastructure Partners Core C</t>
  </si>
  <si>
    <t>9495</t>
  </si>
  <si>
    <t>14/03/23</t>
  </si>
  <si>
    <t>ISF III Overflow Fund L.P</t>
  </si>
  <si>
    <t>9457</t>
  </si>
  <si>
    <t>NCA Co-Invest L.P</t>
  </si>
  <si>
    <t>8415</t>
  </si>
  <si>
    <t>Proofpoint Co-Invest Fund L.P</t>
  </si>
  <si>
    <t>8317</t>
  </si>
  <si>
    <t>15/08/21</t>
  </si>
  <si>
    <t>ADVENT INTERNATIONAL 8- Advent International</t>
  </si>
  <si>
    <t>5273</t>
  </si>
  <si>
    <t>27/09/16</t>
  </si>
  <si>
    <t>Advent International GPE IX L.P- Advent International</t>
  </si>
  <si>
    <t>70061</t>
  </si>
  <si>
    <t>24/10/19</t>
  </si>
  <si>
    <t>Ares private capital solutions II- APCS II</t>
  </si>
  <si>
    <t>7086</t>
  </si>
  <si>
    <t>10/11/21</t>
  </si>
  <si>
    <t>APOLLO- Apollo &amp; Lunar Croydon</t>
  </si>
  <si>
    <t>5281</t>
  </si>
  <si>
    <t>29/09/16</t>
  </si>
  <si>
    <t>Apollo Fund IX -- Apollo &amp; Lunar Croydon</t>
  </si>
  <si>
    <t>5302</t>
  </si>
  <si>
    <t>14/03/19</t>
  </si>
  <si>
    <t>BCP V Brand Co-Invest LP- BCP V Brand Co-Invest LP</t>
  </si>
  <si>
    <t>70321</t>
  </si>
  <si>
    <t>Brookfield Capital Partners V- Blackstone Real Estate Partners(ישן)</t>
  </si>
  <si>
    <t>66481</t>
  </si>
  <si>
    <t>16/09/19</t>
  </si>
  <si>
    <t>Brookfield HSO Co-Invest L.P - 7016- Blackstone Real Estate Partners(ישן)</t>
  </si>
  <si>
    <t>70160</t>
  </si>
  <si>
    <t>06/10/19</t>
  </si>
  <si>
    <t>BLUEBAY - SLF1- Bluebay-Emer Mk(ישן)</t>
  </si>
  <si>
    <t>5284</t>
  </si>
  <si>
    <t>25/10/16</t>
  </si>
  <si>
    <t>Brookfield Capital Partners Fund VI- Brookfield global</t>
  </si>
  <si>
    <t>9236</t>
  </si>
  <si>
    <t>03/10/22</t>
  </si>
  <si>
    <t>BROOKFIELD IV- Brookfield global</t>
  </si>
  <si>
    <t>5266</t>
  </si>
  <si>
    <t>12/08/15</t>
  </si>
  <si>
    <t>GRAPH TECH BROOKFIELD- Brookfield global</t>
  </si>
  <si>
    <t>5270</t>
  </si>
  <si>
    <t>30/11/15</t>
  </si>
  <si>
    <t>Girasol Investments S.A- BUYOUT</t>
  </si>
  <si>
    <t>8412</t>
  </si>
  <si>
    <t>ICG SDP 3- Cheyn Capital</t>
  </si>
  <si>
    <t>5304</t>
  </si>
  <si>
    <t>25/03/18</t>
  </si>
  <si>
    <t>Concorde Co Invest L.P- CO-INVESTMENT</t>
  </si>
  <si>
    <t>8278</t>
  </si>
  <si>
    <t>04/05/21</t>
  </si>
  <si>
    <t>Copenhagen Infrastructure Partners IV F1- Copenhagen Infrastructure Partners</t>
  </si>
  <si>
    <t>8280</t>
  </si>
  <si>
    <t>05/05/21</t>
  </si>
  <si>
    <t>Court Square Capital Lancet Holdings L.P- Court Square</t>
  </si>
  <si>
    <t>8327</t>
  </si>
  <si>
    <t>12/09/21</t>
  </si>
  <si>
    <t>Court Square IV- Court Square</t>
  </si>
  <si>
    <t>53321</t>
  </si>
  <si>
    <t>05/11/19</t>
  </si>
  <si>
    <t>CRESCENT- COVA Acquisition Corp</t>
  </si>
  <si>
    <t>5290</t>
  </si>
  <si>
    <t>14/02/17</t>
  </si>
  <si>
    <t>Crescent Direct Lending III- COVA Acquisition Corp</t>
  </si>
  <si>
    <t>8323</t>
  </si>
  <si>
    <t>19/08/21</t>
  </si>
  <si>
    <t>Francisco Partners VI- Francisco</t>
  </si>
  <si>
    <t>7991</t>
  </si>
  <si>
    <t>28/01/21</t>
  </si>
  <si>
    <t>Proxima Co-Invest L.P- Galaxy Protfolio</t>
  </si>
  <si>
    <t>9377</t>
  </si>
  <si>
    <t>LS POWER FUND IV- Gatewood Capital Opportunity Fund</t>
  </si>
  <si>
    <t>5317</t>
  </si>
  <si>
    <t>27/11/18</t>
  </si>
  <si>
    <t>GIP CAPS II Panther Co-Investment L.P- GIP</t>
  </si>
  <si>
    <t>9229</t>
  </si>
  <si>
    <t>13/09/22</t>
  </si>
  <si>
    <t>GIP GEMINI FUND CAYMAN FEEDER II LP- GIP Gemini Fund LP</t>
  </si>
  <si>
    <t>70271</t>
  </si>
  <si>
    <t>CAPSII co-inv- GLOBAL INDUSTRIES</t>
  </si>
  <si>
    <t>7057</t>
  </si>
  <si>
    <t>13/02/22</t>
  </si>
  <si>
    <t>CAPSII- GLOBAL INDUSTRIES</t>
  </si>
  <si>
    <t>70421</t>
  </si>
  <si>
    <t>22/02/21</t>
  </si>
  <si>
    <t>Clayton Dubilier &amp; Rice XI L.P- Group 11 Fund  L.P</t>
  </si>
  <si>
    <t>8329</t>
  </si>
  <si>
    <t>26/09/21</t>
  </si>
  <si>
    <t>harbourvest A מאוחד- HARBOURVEST</t>
  </si>
  <si>
    <t>70000</t>
  </si>
  <si>
    <t>07/02/18</t>
  </si>
  <si>
    <t>ICGL V- ICG Fund</t>
  </si>
  <si>
    <t>5326</t>
  </si>
  <si>
    <t>14/05/18</t>
  </si>
  <si>
    <t>InfraRed Infrastructure Fund V- INFRARED</t>
  </si>
  <si>
    <t>5309</t>
  </si>
  <si>
    <t>29/01/18</t>
  </si>
  <si>
    <t>Insight Partners  XI- Insight Partners (Cayman) XI</t>
  </si>
  <si>
    <t>70461</t>
  </si>
  <si>
    <t>Insight Partners XII LP- Insight Partners (Cayman) XI</t>
  </si>
  <si>
    <t>8315</t>
  </si>
  <si>
    <t>15/07/21</t>
  </si>
  <si>
    <t>DIRECT LENDING FUND IV SLP- KARTESIA</t>
  </si>
  <si>
    <t>9317</t>
  </si>
  <si>
    <t>KARTESIA- KARTESIA</t>
  </si>
  <si>
    <t>5303</t>
  </si>
  <si>
    <t>29/10/17</t>
  </si>
  <si>
    <t>KASS Unlevered - Compartment E- KASS Unlevered</t>
  </si>
  <si>
    <t>8319</t>
  </si>
  <si>
    <t>04/08/21</t>
  </si>
  <si>
    <t>ISQ Kio Co-Invest Fund L.P- KION Group AG</t>
  </si>
  <si>
    <t>8333</t>
  </si>
  <si>
    <t>06/01/22</t>
  </si>
  <si>
    <t>KLIRMARK III- Klirmark Opportunity Fund</t>
  </si>
  <si>
    <t>70191</t>
  </si>
  <si>
    <t>13/11/19</t>
  </si>
  <si>
    <t>Klirmark Opportunity fund II MG- Klirmark Opportunity L.P</t>
  </si>
  <si>
    <t>29992298</t>
  </si>
  <si>
    <t>01/02/15</t>
  </si>
  <si>
    <t>Tikehau Direct Lending V- LendingClub Corp</t>
  </si>
  <si>
    <t>8312</t>
  </si>
  <si>
    <t>01/08/21</t>
  </si>
  <si>
    <t>MTDL- MASTEC INC</t>
  </si>
  <si>
    <t>6651</t>
  </si>
  <si>
    <t>07/02/19</t>
  </si>
  <si>
    <t>MCP V- MCP V</t>
  </si>
  <si>
    <t>7077</t>
  </si>
  <si>
    <t>01/11/20</t>
  </si>
  <si>
    <t>MERIDIAM 3- MERIDIAM</t>
  </si>
  <si>
    <t>5278</t>
  </si>
  <si>
    <t>11/07/16</t>
  </si>
  <si>
    <t>MICL SONNEDIX SOLAR CIV L.P- MICL SONNEDIX SOLAR CIV L.P</t>
  </si>
  <si>
    <t>8324</t>
  </si>
  <si>
    <t>17/08/21</t>
  </si>
  <si>
    <t>Mirasol Co Invest Fund L.P- Mirasol Co Invest Fund L.P</t>
  </si>
  <si>
    <t>8275</t>
  </si>
  <si>
    <t>JP MORGAN IIF- Moneda Latin American Corporate</t>
  </si>
  <si>
    <t>6653</t>
  </si>
  <si>
    <t>25/02/19</t>
  </si>
  <si>
    <t>MORE C-1- MORE GROUP</t>
  </si>
  <si>
    <t>8334</t>
  </si>
  <si>
    <t>28/11/21</t>
  </si>
  <si>
    <t>Boom Co-invest B LP- Nirvana Holdings I LP</t>
  </si>
  <si>
    <t>8111</t>
  </si>
  <si>
    <t>Nirvana Holdings I LP- Nirvana Holdings I LP</t>
  </si>
  <si>
    <t>8310</t>
  </si>
  <si>
    <t>ORCC III- ORACLE CORP(ישן)</t>
  </si>
  <si>
    <t>70851</t>
  </si>
  <si>
    <t>30/12/20</t>
  </si>
  <si>
    <t>Pantheon Global Secondary Fund VI- Pantheon Global</t>
  </si>
  <si>
    <t>5331</t>
  </si>
  <si>
    <t>21/12/18</t>
  </si>
  <si>
    <t>Patria Private Equity Fund VI- Patria Private</t>
  </si>
  <si>
    <t>5320</t>
  </si>
  <si>
    <t>14/12/18</t>
  </si>
  <si>
    <t>PERMIRA- Permira VI</t>
  </si>
  <si>
    <t>5287</t>
  </si>
  <si>
    <t>15/03/17</t>
  </si>
  <si>
    <t>PERMIRA VII L.P.2 SCSP- Permira VI</t>
  </si>
  <si>
    <t>70281</t>
  </si>
  <si>
    <t>05/02/20</t>
  </si>
  <si>
    <t>Permira VIII - 2 SCSp- Permira VI</t>
  </si>
  <si>
    <t>8416</t>
  </si>
  <si>
    <t>20/03/23</t>
  </si>
  <si>
    <t>PGCO 4 CO-MINGLED FUND SCSP- PGCO 4 CO-MINGLED FUND</t>
  </si>
  <si>
    <t>5335</t>
  </si>
  <si>
    <t>12/09/18</t>
  </si>
  <si>
    <t>PORCUPINE HOLDINGS (OFFSHORE) LP- porcupine holdings</t>
  </si>
  <si>
    <t>8339</t>
  </si>
  <si>
    <t>Project Stream Co-Invest Fund L.P- Project Maraschino</t>
  </si>
  <si>
    <t>8112</t>
  </si>
  <si>
    <t>04/10/21</t>
  </si>
  <si>
    <t>ICG Real Estate Debt VI- Real Estate Credit Investments Pcc ltd</t>
  </si>
  <si>
    <t>8299</t>
  </si>
  <si>
    <t>24/06/21</t>
  </si>
  <si>
    <t>RHONE V- RHONE</t>
  </si>
  <si>
    <t>5268</t>
  </si>
  <si>
    <t>21/07/15</t>
  </si>
  <si>
    <t>TDL IV- TDL IV</t>
  </si>
  <si>
    <t>6646</t>
  </si>
  <si>
    <t>27/12/18</t>
  </si>
  <si>
    <t>Thoma Bravo Fund XIV-A- THOMA BRAVO</t>
  </si>
  <si>
    <t>80000</t>
  </si>
  <si>
    <t>18/04/21</t>
  </si>
  <si>
    <t>TOMA BRAVO FUND 8- TOMA BRAVO FUND 8</t>
  </si>
  <si>
    <t>6647</t>
  </si>
  <si>
    <t>18/02/19</t>
  </si>
  <si>
    <t>TOMA BRAVO- TOMA BRAVO FUND 8</t>
  </si>
  <si>
    <t>5276</t>
  </si>
  <si>
    <t>31/05/16</t>
  </si>
  <si>
    <t>TPG Asia VII- TPG Partners</t>
  </si>
  <si>
    <t>5337</t>
  </si>
  <si>
    <t>Trilantic capital partners V- trilantic</t>
  </si>
  <si>
    <t>5269</t>
  </si>
  <si>
    <t>24/09/15</t>
  </si>
  <si>
    <t>WARBURG PINCUS- WARBURG PINCUS</t>
  </si>
  <si>
    <t>5286</t>
  </si>
  <si>
    <t>22/12/16</t>
  </si>
  <si>
    <t>WHITEHORSE LIQUIDITY PARTNERS GPSOF- Whitehorse Ltd</t>
  </si>
  <si>
    <t>8321</t>
  </si>
  <si>
    <t>29/09/21</t>
  </si>
  <si>
    <t>Whitehorse Liquidity Partners V- Whitehorse Ltd</t>
  </si>
  <si>
    <t>8509</t>
  </si>
  <si>
    <t>26/05/22</t>
  </si>
  <si>
    <t>WSREDII- WSREDII</t>
  </si>
  <si>
    <t>6658</t>
  </si>
  <si>
    <t>קרן סילברפליט- קרן סילברפליט</t>
  </si>
  <si>
    <t>5267</t>
  </si>
  <si>
    <t>17/03/16</t>
  </si>
  <si>
    <t>Israel Secondary fund III L.P- Israel secondary fund</t>
  </si>
  <si>
    <t>8338</t>
  </si>
  <si>
    <t>Astorg MidCap</t>
  </si>
  <si>
    <t>8318</t>
  </si>
  <si>
    <t>08/12/21</t>
  </si>
  <si>
    <t>Pantheon Global Co-Inv Opportu</t>
  </si>
  <si>
    <t>8330</t>
  </si>
  <si>
    <t>09/12/21</t>
  </si>
  <si>
    <t>EC-5- ECV IL OPP I</t>
  </si>
  <si>
    <t>8271</t>
  </si>
  <si>
    <t>10/03/21</t>
  </si>
  <si>
    <t>ISQ Global infrastructure Fund- CVC Credit Partners</t>
  </si>
  <si>
    <t>8296</t>
  </si>
  <si>
    <t>22/12/21</t>
  </si>
  <si>
    <t>Astorg VII Co-Invest ERT- JOY GLOBAL INC</t>
  </si>
  <si>
    <t>70351</t>
  </si>
  <si>
    <t>02/02/20</t>
  </si>
  <si>
    <t>Astorg VII Co-Invest LGC- JOY GLOBAL INC</t>
  </si>
  <si>
    <t>70401</t>
  </si>
  <si>
    <t>Astorg VII- JOY GLOBAL INC</t>
  </si>
  <si>
    <t>6650</t>
  </si>
  <si>
    <t>Astorg VIII- JOY GLOBAL INC</t>
  </si>
  <si>
    <t>9391</t>
  </si>
  <si>
    <t>*ACE 4- ACE</t>
  </si>
  <si>
    <t>5238</t>
  </si>
  <si>
    <t>13/08/18</t>
  </si>
  <si>
    <t>cdl 2- cdl</t>
  </si>
  <si>
    <t>5237</t>
  </si>
  <si>
    <t>22/06/18</t>
  </si>
  <si>
    <t>COPENHAGEN INFRASTRUCTURE</t>
  </si>
  <si>
    <t>5315</t>
  </si>
  <si>
    <t>30/01/18</t>
  </si>
  <si>
    <t>סה"כ כתבי אופציה בישראל</t>
  </si>
  <si>
    <t>*הייקון אופציה ל.ס 032022- הייקון מערכות בע"מ</t>
  </si>
  <si>
    <t>1185214</t>
  </si>
  <si>
    <t>אופציה על מניה לא סחירה Agritask- Agritask Ltd</t>
  </si>
  <si>
    <t>9122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</si>
  <si>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</si>
  <si>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</si>
  <si>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</si>
  <si>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</si>
  <si>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</si>
  <si>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</si>
  <si>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</si>
  <si>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</si>
  <si>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</si>
  <si>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</si>
  <si>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</si>
  <si>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</si>
  <si>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</si>
  <si>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</si>
  <si>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</si>
  <si>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</si>
  <si>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</si>
  <si>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</si>
  <si>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</si>
  <si>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</si>
  <si>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</si>
  <si>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</si>
  <si>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</si>
  <si>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</si>
  <si>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</si>
  <si>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</si>
  <si>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</si>
  <si>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</si>
  <si>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</si>
  <si>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</si>
  <si>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702003514</t>
  </si>
  <si>
    <t>714000221</t>
  </si>
  <si>
    <t>FW ILS-USD25.05.2023</t>
  </si>
  <si>
    <t>714000195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</si>
  <si>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</si>
  <si>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</si>
  <si>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</si>
  <si>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</si>
  <si>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</si>
  <si>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</si>
  <si>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</si>
  <si>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</si>
  <si>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</si>
  <si>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</si>
  <si>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</si>
  <si>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</si>
  <si>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</si>
  <si>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</si>
  <si>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</si>
  <si>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</si>
  <si>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</si>
  <si>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</si>
  <si>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</si>
  <si>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</si>
  <si>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</si>
  <si>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</si>
  <si>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</si>
  <si>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</si>
  <si>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</si>
  <si>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</si>
  <si>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</si>
  <si>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</si>
  <si>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</si>
  <si>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</si>
  <si>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</si>
  <si>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</si>
  <si>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</si>
  <si>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</si>
  <si>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</si>
  <si>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</si>
  <si>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</si>
  <si>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</si>
  <si>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</si>
  <si>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</si>
  <si>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</si>
  <si>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</si>
  <si>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</si>
  <si>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</si>
  <si>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</si>
  <si>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</si>
  <si>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</si>
  <si>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</si>
  <si>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</si>
  <si>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</si>
  <si>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</si>
  <si>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</si>
  <si>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</si>
  <si>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</si>
  <si>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</si>
  <si>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</si>
  <si>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</si>
  <si>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</si>
  <si>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</si>
  <si>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</si>
  <si>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</si>
  <si>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</si>
  <si>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</si>
  <si>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</si>
  <si>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</si>
  <si>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</si>
  <si>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</si>
  <si>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</si>
  <si>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</si>
  <si>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</si>
  <si>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</si>
  <si>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</si>
  <si>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</si>
  <si>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</si>
  <si>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</si>
  <si>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</si>
  <si>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</si>
  <si>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</si>
  <si>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</si>
  <si>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</si>
  <si>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</si>
  <si>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</si>
  <si>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</si>
  <si>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</si>
  <si>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</si>
  <si>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</si>
  <si>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</si>
  <si>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</si>
  <si>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</si>
  <si>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</si>
  <si>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</si>
  <si>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</si>
  <si>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</si>
  <si>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</si>
  <si>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</si>
  <si>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</si>
  <si>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</si>
  <si>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</si>
  <si>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</si>
  <si>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</si>
  <si>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</si>
  <si>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</si>
  <si>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</si>
  <si>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</si>
  <si>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</si>
  <si>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</si>
  <si>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</si>
  <si>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</si>
  <si>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</si>
  <si>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</si>
  <si>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</si>
  <si>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</si>
  <si>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</si>
  <si>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</si>
  <si>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</si>
  <si>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</si>
  <si>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</si>
  <si>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</si>
  <si>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</si>
  <si>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</si>
  <si>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</si>
  <si>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</si>
  <si>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</si>
  <si>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</si>
  <si>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</si>
  <si>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</si>
  <si>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</si>
  <si>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</si>
  <si>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</si>
  <si>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</si>
  <si>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</si>
  <si>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</si>
  <si>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</si>
  <si>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</si>
  <si>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</si>
  <si>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</si>
  <si>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</si>
  <si>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</si>
  <si>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</si>
  <si>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</si>
  <si>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</si>
  <si>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</si>
  <si>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</si>
  <si>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</si>
  <si>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</si>
  <si>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</si>
  <si>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</si>
  <si>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</si>
  <si>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</si>
  <si>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</si>
  <si>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</si>
  <si>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</si>
  <si>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</si>
  <si>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</si>
  <si>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</si>
  <si>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</si>
  <si>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</si>
  <si>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</si>
  <si>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</si>
  <si>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</si>
  <si>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</si>
  <si>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</si>
  <si>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</si>
  <si>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</si>
  <si>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</si>
  <si>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</si>
  <si>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</si>
  <si>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</si>
  <si>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</si>
  <si>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</si>
  <si>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</si>
  <si>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</si>
  <si>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</si>
  <si>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</si>
  <si>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</si>
  <si>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</si>
  <si>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</si>
  <si>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</si>
  <si>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</si>
  <si>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</si>
  <si>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</si>
  <si>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</si>
  <si>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</si>
  <si>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</si>
  <si>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</si>
  <si>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</si>
  <si>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</si>
  <si>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</si>
  <si>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</si>
  <si>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</si>
  <si>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</si>
  <si>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</si>
  <si>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</si>
  <si>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</si>
  <si>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</si>
  <si>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</si>
  <si>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</si>
  <si>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</si>
  <si>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</si>
  <si>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</si>
  <si>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</si>
  <si>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</si>
  <si>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</si>
  <si>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</si>
  <si>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</si>
  <si>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</si>
  <si>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</si>
  <si>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</si>
  <si>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</si>
  <si>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</si>
  <si>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</si>
  <si>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</si>
  <si>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</si>
  <si>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</si>
  <si>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</si>
  <si>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</si>
  <si>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</si>
  <si>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</si>
  <si>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</si>
  <si>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</si>
  <si>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</si>
  <si>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</si>
  <si>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</si>
  <si>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</si>
  <si>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</si>
  <si>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</si>
  <si>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</si>
  <si>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</si>
  <si>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</si>
  <si>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</si>
  <si>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</si>
  <si>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</si>
  <si>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</si>
  <si>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</si>
  <si>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</si>
  <si>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</si>
  <si>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</si>
  <si>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</si>
  <si>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</si>
  <si>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</si>
  <si>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</si>
  <si>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</si>
  <si>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714000162</t>
  </si>
  <si>
    <t>FW USD-ILS24.10.2023</t>
  </si>
  <si>
    <t>702003413</t>
  </si>
  <si>
    <t>703000841</t>
  </si>
  <si>
    <t>714000197</t>
  </si>
  <si>
    <t>FW USD-ILS25.05.2023</t>
  </si>
  <si>
    <t>702003175</t>
  </si>
  <si>
    <t>702003177</t>
  </si>
  <si>
    <t>703000785</t>
  </si>
  <si>
    <t>703000787</t>
  </si>
  <si>
    <t>714000171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</si>
  <si>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</si>
  <si>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</si>
  <si>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</si>
  <si>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</si>
  <si>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</si>
  <si>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</si>
  <si>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</si>
  <si>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</si>
  <si>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</si>
  <si>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</si>
  <si>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</si>
  <si>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</si>
  <si>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</si>
  <si>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</si>
  <si>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</si>
  <si>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</si>
  <si>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</si>
  <si>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</si>
  <si>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</si>
  <si>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</si>
  <si>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</si>
  <si>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</si>
  <si>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</si>
  <si>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</si>
  <si>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</si>
  <si>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</si>
  <si>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</si>
  <si>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</si>
  <si>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20230328 USD\ILS 3.5399000 20230518</t>
  </si>
  <si>
    <t>90017617</t>
  </si>
  <si>
    <t>28/03/23</t>
  </si>
  <si>
    <t>FX Swap_AUD_USD_2023_07_24_S_.70025000- בנק הפועלים בע"מ</t>
  </si>
  <si>
    <t>90400004</t>
  </si>
  <si>
    <t>14/02/23</t>
  </si>
  <si>
    <t>FX Swap_EUR_USD_2023_06_26_S_1.07275000- בנק הפועלים בע"מ</t>
  </si>
  <si>
    <t>90400021</t>
  </si>
  <si>
    <t>21/02/23</t>
  </si>
  <si>
    <t>FX Swap_EUR_USD_2023_06_26_S1.0680- בנק הפועלים בע"מ</t>
  </si>
  <si>
    <t>90400002</t>
  </si>
  <si>
    <t>13/02/23</t>
  </si>
  <si>
    <t>FX Swap_EUR_USD_2023_08_14_S_1.07987500- בנק הפועלים בע"מ</t>
  </si>
  <si>
    <t>90400057</t>
  </si>
  <si>
    <t>21/03/23</t>
  </si>
  <si>
    <t>FX Swap_GBP_USD_2023_05_22_S_1.198- בנק הפועלים בע"מ</t>
  </si>
  <si>
    <t>90050894</t>
  </si>
  <si>
    <t>23/11/22</t>
  </si>
  <si>
    <t>FX Swap_JPY_USD_2023_07_24_S_129.563000- בנק הפועלים בע"מ</t>
  </si>
  <si>
    <t>90400007</t>
  </si>
  <si>
    <t>FX Swap_USD_ILS_2023_05_16_S_3.40000000- בנק הפועלים בע"מ</t>
  </si>
  <si>
    <t>90050881</t>
  </si>
  <si>
    <t>17/11/22</t>
  </si>
  <si>
    <t>FX Swap_USD_ILS_2023_10_16_S_3.43000000- בנק הפועלים בע"מ</t>
  </si>
  <si>
    <t>90060031</t>
  </si>
  <si>
    <t>30/01/23</t>
  </si>
  <si>
    <t>FX Swap_USD_ILS_2023_10_24_S_3.43000000- בנק הפועלים בע"מ</t>
  </si>
  <si>
    <t>90060045</t>
  </si>
  <si>
    <t>07/02/23</t>
  </si>
  <si>
    <t>FX Swap_USD_ILS_2023_10_25_S_3.42000000- בנק הפועלים בע"מ</t>
  </si>
  <si>
    <t>90060047</t>
  </si>
  <si>
    <t>FX Swap_USD_ILS_2023_11_02_S_3.515- בנק הפועלים בע"מ</t>
  </si>
  <si>
    <t>90400017</t>
  </si>
  <si>
    <t>20/02/23</t>
  </si>
  <si>
    <t>FWD CCY\ILS 20221122 USD\ILS 3.4215000 20230518- בנק לאומי לישראל בע"מ</t>
  </si>
  <si>
    <t>90016612</t>
  </si>
  <si>
    <t>22/11/22</t>
  </si>
  <si>
    <t>FWD CCY\ILS 20221207 USD\ILS 3.3982000 20230518- בנק לאומי לישראל בע"מ</t>
  </si>
  <si>
    <t>90016757</t>
  </si>
  <si>
    <t>07/12/22</t>
  </si>
  <si>
    <t>FWD CCY\ILS 20221221 USD\ILS 3.4460000 20230518- בנק לאומי לישראל בע"מ</t>
  </si>
  <si>
    <t>90016848</t>
  </si>
  <si>
    <t>21/12/22</t>
  </si>
  <si>
    <t>FWD CCY\ILS 20230104 USD\ILS 3.4938000 20230518- בנק לאומי לישראל בע"מ</t>
  </si>
  <si>
    <t>90016912</t>
  </si>
  <si>
    <t>04/01/23</t>
  </si>
  <si>
    <t>FWD CCY\ILS 20230130 USD\ILS 3.4459000 20230518- בנק לאומי לישראל בע"מ</t>
  </si>
  <si>
    <t>90017097</t>
  </si>
  <si>
    <t>FWD CCY\ILS 20230130 USD\ILS 3.4492000 20230518- בנק לאומי לישראל בע"מ</t>
  </si>
  <si>
    <t>90017101</t>
  </si>
  <si>
    <t>FWD CCY\ILS 20230216 USD\ILS 3.4780000 20231030- בנק לאומי לישראל בע"מ</t>
  </si>
  <si>
    <t>90017264</t>
  </si>
  <si>
    <t>16/02/23</t>
  </si>
  <si>
    <t>FWD CCY\ILS 20230228 USD\ILS 3.6535000 20230518- בנק לאומי לישראל בע"מ</t>
  </si>
  <si>
    <t>90017388</t>
  </si>
  <si>
    <t>FWD CCY\ILS 20230313 USD\ILS 3.5900000 20231030- בנק לאומי לישראל בע"מ</t>
  </si>
  <si>
    <t>90017500</t>
  </si>
  <si>
    <t>13/03/23</t>
  </si>
  <si>
    <t>FWD CCY\ILS 20230313 USD\ILS 3.6242000 20230518- בנק לאומי לישראל בע"מ</t>
  </si>
  <si>
    <t>90017501</t>
  </si>
  <si>
    <t>FWD CCY\ILS 20230314 USD\ILS 3.6159000 20230518- בנק לאומי לישראל בע"מ</t>
  </si>
  <si>
    <t>90017511</t>
  </si>
  <si>
    <t>FW CAD-USD24.07.2023</t>
  </si>
  <si>
    <t>702003443</t>
  </si>
  <si>
    <t>702003445</t>
  </si>
  <si>
    <t>702003447</t>
  </si>
  <si>
    <t>FW EUR-USD05.04.2023</t>
  </si>
  <si>
    <t>702002752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</si>
  <si>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</si>
  <si>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</si>
  <si>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</si>
  <si>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</si>
  <si>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</si>
  <si>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</si>
  <si>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</si>
  <si>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</si>
  <si>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</si>
  <si>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</si>
  <si>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</si>
  <si>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</si>
  <si>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</si>
  <si>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</si>
  <si>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</si>
  <si>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</si>
  <si>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</si>
  <si>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714000157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</si>
  <si>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</si>
  <si>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</si>
  <si>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</si>
  <si>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</si>
  <si>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</si>
  <si>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</si>
  <si>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</si>
  <si>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</si>
  <si>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</si>
  <si>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</si>
  <si>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</si>
  <si>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</si>
  <si>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</si>
  <si>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</si>
  <si>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</si>
  <si>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</si>
  <si>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</si>
  <si>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</si>
  <si>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</si>
  <si>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</si>
  <si>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</si>
  <si>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</si>
  <si>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</si>
  <si>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</si>
  <si>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</si>
  <si>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</si>
  <si>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</si>
  <si>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</si>
  <si>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</si>
  <si>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</si>
  <si>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</si>
  <si>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</si>
  <si>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</si>
  <si>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</si>
  <si>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</si>
  <si>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</si>
  <si>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</si>
  <si>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</si>
  <si>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</si>
  <si>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</si>
  <si>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</si>
  <si>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</si>
  <si>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</si>
  <si>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</si>
  <si>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</si>
  <si>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</si>
  <si>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</si>
  <si>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</si>
  <si>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</si>
  <si>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</si>
  <si>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</si>
  <si>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</si>
  <si>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</si>
  <si>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</si>
  <si>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</si>
  <si>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</si>
  <si>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</si>
  <si>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</si>
  <si>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</si>
  <si>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</si>
  <si>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</si>
  <si>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</si>
  <si>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</si>
  <si>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</si>
  <si>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</si>
  <si>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</si>
  <si>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</si>
  <si>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</si>
  <si>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</si>
  <si>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</si>
  <si>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</si>
  <si>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</si>
  <si>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</si>
  <si>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</si>
  <si>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</si>
  <si>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</si>
  <si>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</si>
  <si>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</si>
  <si>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</si>
  <si>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</si>
  <si>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</si>
  <si>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</si>
  <si>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</si>
  <si>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</si>
  <si>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FWD CCY\CCY 20220907 EUR\USD 1.0053000 20230427</t>
  </si>
  <si>
    <t>90016243</t>
  </si>
  <si>
    <t>07/09/22</t>
  </si>
  <si>
    <t>FWD CCY\CCY 20221123 GBP\USD 1.1980000 20230522</t>
  </si>
  <si>
    <t>90016631</t>
  </si>
  <si>
    <t>FWD CCY\CCY 20221124 GBP\USD 1.2173500 20230522</t>
  </si>
  <si>
    <t>90016648</t>
  </si>
  <si>
    <t>24/11/22</t>
  </si>
  <si>
    <t>FX Forward_USD_ILS_2023_05_16_P_3.61000000- בנק הפועלים בע"מ</t>
  </si>
  <si>
    <t>90400046</t>
  </si>
  <si>
    <t>FX Swap_EUR_USD_2023_04_05_S_.98410000- בנק הפועלים בע"מ</t>
  </si>
  <si>
    <t>90050807</t>
  </si>
  <si>
    <t>19/10/22</t>
  </si>
  <si>
    <t>FX Swap_EUR_USD_2023_04_05_S_1.03077000- בנק הפועלים בע"מ</t>
  </si>
  <si>
    <t>90050703</t>
  </si>
  <si>
    <t>11/07/22</t>
  </si>
  <si>
    <t>FWD CCY\CCY 20220711 EUR\USD 1.0307700 20230405- בנק לאומי לישראל בע"מ</t>
  </si>
  <si>
    <t>90015894</t>
  </si>
  <si>
    <t>FWD CCY\CCY 20220727 EUR\USD 1.0349000 20230417- בנק לאומי לישראל בע"מ</t>
  </si>
  <si>
    <t>90015990</t>
  </si>
  <si>
    <t>27/07/22</t>
  </si>
  <si>
    <t>FWD CCY\CCY 20220808 GBP\USD 1.2194200 20230418- בנק לאומי לישראל בע"מ</t>
  </si>
  <si>
    <t>90016052</t>
  </si>
  <si>
    <t>08/08/22</t>
  </si>
  <si>
    <t>FWD CCY\CCY 20230214 AUD\USD 0.7006000 20230724- בנק לאומי לישראל בע"מ</t>
  </si>
  <si>
    <t>90017234</t>
  </si>
  <si>
    <t>FWD CCY\CCY 20230302 EUR\USD 1.0715500 20230724- בנק לאומי לישראל בע"מ</t>
  </si>
  <si>
    <t>90017425</t>
  </si>
  <si>
    <t>02/03/23</t>
  </si>
  <si>
    <t>FWD CCY\CCY 20230309 EUR\USD 1.0643800 20230724- בנק לאומי לישראל בע"מ</t>
  </si>
  <si>
    <t>90017479</t>
  </si>
  <si>
    <t>09/03/23</t>
  </si>
  <si>
    <t>FWD CCY\CCY 20230320 EUR\USD 1.0808000 20230814- בנק לאומי לישראל בע"מ</t>
  </si>
  <si>
    <t>90017544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</si>
  <si>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</si>
  <si>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</si>
  <si>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</si>
  <si>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</si>
  <si>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</si>
  <si>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</si>
  <si>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</si>
  <si>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</si>
  <si>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</si>
  <si>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</si>
  <si>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</si>
  <si>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</si>
  <si>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</si>
  <si>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</si>
  <si>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</si>
  <si>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</si>
  <si>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</si>
  <si>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לא</t>
  </si>
  <si>
    <t>29991170</t>
  </si>
  <si>
    <t>07/02/08</t>
  </si>
  <si>
    <t>סה"כ מבוטחות במשכנתא או תיקי משכנתאות</t>
  </si>
  <si>
    <t>גורם 01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</si>
  <si>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</si>
  <si>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</si>
  <si>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</si>
  <si>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</si>
  <si>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</si>
  <si>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</si>
  <si>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</si>
  <si>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</si>
  <si>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</si>
  <si>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</si>
  <si>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483891</t>
  </si>
  <si>
    <t>01/10/17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</si>
  <si>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</si>
  <si>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</si>
  <si>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</si>
  <si>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</si>
  <si>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</si>
  <si>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</si>
  <si>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</si>
  <si>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</si>
  <si>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</si>
  <si>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19/02/18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</si>
  <si>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</si>
  <si>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</si>
  <si>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</si>
  <si>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</si>
  <si>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</si>
  <si>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</si>
  <si>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</si>
  <si>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</si>
  <si>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</si>
  <si>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</si>
  <si>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16/04/19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</si>
  <si>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</si>
  <si>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</si>
  <si>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</si>
  <si>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</si>
  <si>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</si>
  <si>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</si>
  <si>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</si>
  <si>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</si>
  <si>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</si>
  <si>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562252</t>
  </si>
  <si>
    <t>סה"כ מובטחות בערבות בנקאית</t>
  </si>
  <si>
    <t>סה"כ מובטחות בבטחונות אחרים</t>
  </si>
  <si>
    <t>גורם 7</t>
  </si>
  <si>
    <t>55061</t>
  </si>
  <si>
    <t>90150400</t>
  </si>
  <si>
    <t>גורם 80</t>
  </si>
  <si>
    <t>425769</t>
  </si>
  <si>
    <t>19/05/16</t>
  </si>
  <si>
    <t>455714</t>
  </si>
  <si>
    <t>20/12/16</t>
  </si>
  <si>
    <t>4563</t>
  </si>
  <si>
    <t>31/12/15</t>
  </si>
  <si>
    <t>4693</t>
  </si>
  <si>
    <t>19/01/16</t>
  </si>
  <si>
    <t>474664</t>
  </si>
  <si>
    <t>04/07/17</t>
  </si>
  <si>
    <t>7520</t>
  </si>
  <si>
    <t>29/03/20</t>
  </si>
  <si>
    <t>8115</t>
  </si>
  <si>
    <t>03/12/20</t>
  </si>
  <si>
    <t>8349</t>
  </si>
  <si>
    <t>גורם 172</t>
  </si>
  <si>
    <t>8503</t>
  </si>
  <si>
    <t>8610</t>
  </si>
  <si>
    <t>9284</t>
  </si>
  <si>
    <t>גורם 29</t>
  </si>
  <si>
    <t>29991703</t>
  </si>
  <si>
    <t>18/07/11</t>
  </si>
  <si>
    <t>4410</t>
  </si>
  <si>
    <t>20/07/15</t>
  </si>
  <si>
    <t>50013</t>
  </si>
  <si>
    <t>*גורם 33</t>
  </si>
  <si>
    <t>311829</t>
  </si>
  <si>
    <t>8224</t>
  </si>
  <si>
    <t>גורם 111</t>
  </si>
  <si>
    <t>513783</t>
  </si>
  <si>
    <t>02/05/18</t>
  </si>
  <si>
    <t>519337</t>
  </si>
  <si>
    <t>27/06/18</t>
  </si>
  <si>
    <t>530503</t>
  </si>
  <si>
    <t>535850</t>
  </si>
  <si>
    <t>05/02/19</t>
  </si>
  <si>
    <t>6835</t>
  </si>
  <si>
    <t>10/04/19</t>
  </si>
  <si>
    <t>70231</t>
  </si>
  <si>
    <t>01/07/19</t>
  </si>
  <si>
    <t>7124</t>
  </si>
  <si>
    <t>7206</t>
  </si>
  <si>
    <t>07/10/19</t>
  </si>
  <si>
    <t>7340</t>
  </si>
  <si>
    <t>05/01/20</t>
  </si>
  <si>
    <t>7569</t>
  </si>
  <si>
    <t>06/04/20</t>
  </si>
  <si>
    <t>7703</t>
  </si>
  <si>
    <t>27/05/20</t>
  </si>
  <si>
    <t>7783</t>
  </si>
  <si>
    <t>28/06/20</t>
  </si>
  <si>
    <t>8036</t>
  </si>
  <si>
    <t>8294</t>
  </si>
  <si>
    <t>24/02/21</t>
  </si>
  <si>
    <t>8370</t>
  </si>
  <si>
    <t>8935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</si>
  <si>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</si>
  <si>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</si>
  <si>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</si>
  <si>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</si>
  <si>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</si>
  <si>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</si>
  <si>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</si>
  <si>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</si>
  <si>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</si>
  <si>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</si>
  <si>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24/12/20</t>
  </si>
  <si>
    <t>8405</t>
  </si>
  <si>
    <t>8581</t>
  </si>
  <si>
    <t>8761</t>
  </si>
  <si>
    <t>8946</t>
  </si>
  <si>
    <t>9031</t>
  </si>
  <si>
    <t>גורם 162</t>
  </si>
  <si>
    <t>7936</t>
  </si>
  <si>
    <t>7937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</si>
  <si>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</si>
  <si>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</si>
  <si>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</si>
  <si>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</si>
  <si>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</si>
  <si>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</si>
  <si>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</si>
  <si>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</si>
  <si>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</si>
  <si>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</si>
  <si>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</si>
  <si>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</si>
  <si>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</si>
  <si>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</si>
  <si>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</si>
  <si>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</si>
  <si>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</si>
  <si>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</si>
  <si>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</si>
  <si>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</si>
  <si>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</si>
  <si>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</si>
  <si>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</si>
  <si>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</si>
  <si>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</si>
  <si>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</si>
  <si>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</si>
  <si>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</si>
  <si>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</si>
  <si>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</si>
  <si>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</si>
  <si>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</si>
  <si>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</si>
  <si>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</si>
  <si>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</si>
  <si>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</si>
  <si>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</si>
  <si>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</si>
  <si>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</si>
  <si>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</si>
  <si>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</si>
  <si>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</si>
  <si>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</si>
  <si>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</si>
  <si>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</si>
  <si>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26/12/12</t>
  </si>
  <si>
    <t>99001</t>
  </si>
  <si>
    <t>גורם 37</t>
  </si>
  <si>
    <t>379497</t>
  </si>
  <si>
    <t>30/04/15</t>
  </si>
  <si>
    <t>גורם 41</t>
  </si>
  <si>
    <t>3364</t>
  </si>
  <si>
    <t>31/12/13</t>
  </si>
  <si>
    <t>364477</t>
  </si>
  <si>
    <t>31/12/14</t>
  </si>
  <si>
    <t>458869</t>
  </si>
  <si>
    <t>24/01/17</t>
  </si>
  <si>
    <t>458870</t>
  </si>
  <si>
    <t>גורם 62</t>
  </si>
  <si>
    <t>371707</t>
  </si>
  <si>
    <t>17/02/15</t>
  </si>
  <si>
    <t>372051</t>
  </si>
  <si>
    <t>19/02/15</t>
  </si>
  <si>
    <t>גורם 63</t>
  </si>
  <si>
    <t>371197</t>
  </si>
  <si>
    <t>גורם 64</t>
  </si>
  <si>
    <t>371706</t>
  </si>
  <si>
    <t>גורם 69</t>
  </si>
  <si>
    <t>472710</t>
  </si>
  <si>
    <t>22/06/17</t>
  </si>
  <si>
    <t>*גורם 159</t>
  </si>
  <si>
    <t>7490</t>
  </si>
  <si>
    <t>A+</t>
  </si>
  <si>
    <t>7491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</si>
  <si>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</si>
  <si>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</si>
  <si>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</si>
  <si>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</si>
  <si>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</si>
  <si>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</si>
  <si>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</si>
  <si>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</si>
  <si>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8924</t>
  </si>
  <si>
    <t>6685</t>
  </si>
  <si>
    <t>גורם 104</t>
  </si>
  <si>
    <t>501113</t>
  </si>
  <si>
    <t>514296</t>
  </si>
  <si>
    <t>08/05/18</t>
  </si>
  <si>
    <t>520294</t>
  </si>
  <si>
    <t>28/06/18</t>
  </si>
  <si>
    <t>529736</t>
  </si>
  <si>
    <t>15/11/18</t>
  </si>
  <si>
    <t>6471</t>
  </si>
  <si>
    <t>09/08/18</t>
  </si>
  <si>
    <t>6720</t>
  </si>
  <si>
    <t>21/01/19</t>
  </si>
  <si>
    <t>6818</t>
  </si>
  <si>
    <t>19/03/19</t>
  </si>
  <si>
    <t>6925</t>
  </si>
  <si>
    <t>7265</t>
  </si>
  <si>
    <t>11/11/19</t>
  </si>
  <si>
    <t>7342</t>
  </si>
  <si>
    <t>07/01/20</t>
  </si>
  <si>
    <t>8047</t>
  </si>
  <si>
    <t>08/11/20</t>
  </si>
  <si>
    <t>9120</t>
  </si>
  <si>
    <t>93941</t>
  </si>
  <si>
    <t>גורם 105</t>
  </si>
  <si>
    <t>475998</t>
  </si>
  <si>
    <t>23/07/17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</si>
  <si>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</si>
  <si>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</si>
  <si>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</si>
  <si>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</si>
  <si>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</si>
  <si>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</si>
  <si>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</si>
  <si>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</si>
  <si>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</si>
  <si>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</si>
  <si>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06/01/19</t>
  </si>
  <si>
    <t>6853</t>
  </si>
  <si>
    <t>07/04/19</t>
  </si>
  <si>
    <t>7192</t>
  </si>
  <si>
    <t>7573</t>
  </si>
  <si>
    <t>05/04/20</t>
  </si>
  <si>
    <t>7801</t>
  </si>
  <si>
    <t>05/07/20</t>
  </si>
  <si>
    <t>7980</t>
  </si>
  <si>
    <t>גורם 147</t>
  </si>
  <si>
    <t>71270</t>
  </si>
  <si>
    <t>71280</t>
  </si>
  <si>
    <t>71300</t>
  </si>
  <si>
    <t>גורם 152</t>
  </si>
  <si>
    <t>72971</t>
  </si>
  <si>
    <t>02/12/19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</si>
  <si>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</si>
  <si>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</si>
  <si>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</si>
  <si>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</si>
  <si>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</si>
  <si>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</si>
  <si>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</si>
  <si>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</si>
  <si>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</si>
  <si>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</si>
  <si>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</si>
  <si>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07/11/16</t>
  </si>
  <si>
    <t>451302</t>
  </si>
  <si>
    <t>451304</t>
  </si>
  <si>
    <t>451305</t>
  </si>
  <si>
    <t>454754</t>
  </si>
  <si>
    <t>07/12/16</t>
  </si>
  <si>
    <t>454874</t>
  </si>
  <si>
    <t>13/12/16</t>
  </si>
  <si>
    <t>גורם 47</t>
  </si>
  <si>
    <t>487742</t>
  </si>
  <si>
    <t>06/12/17</t>
  </si>
  <si>
    <t>71340</t>
  </si>
  <si>
    <t>גורם 76</t>
  </si>
  <si>
    <t>414968</t>
  </si>
  <si>
    <t>03/03/16</t>
  </si>
  <si>
    <t>גורם 77</t>
  </si>
  <si>
    <t>439968</t>
  </si>
  <si>
    <t>24/08/16</t>
  </si>
  <si>
    <t>445945</t>
  </si>
  <si>
    <t>05/10/16</t>
  </si>
  <si>
    <t>455056</t>
  </si>
  <si>
    <t>4565</t>
  </si>
  <si>
    <t>18/11/15</t>
  </si>
  <si>
    <t>472012</t>
  </si>
  <si>
    <t>15/06/17</t>
  </si>
  <si>
    <t>490961</t>
  </si>
  <si>
    <t>520889</t>
  </si>
  <si>
    <t>17/07/18</t>
  </si>
  <si>
    <t>8380</t>
  </si>
  <si>
    <t>גורם 81</t>
  </si>
  <si>
    <t>כן</t>
  </si>
  <si>
    <t>429027</t>
  </si>
  <si>
    <t>27/05/16</t>
  </si>
  <si>
    <t>גורם 96</t>
  </si>
  <si>
    <t>6934</t>
  </si>
  <si>
    <t>7355</t>
  </si>
  <si>
    <t>13/01/20</t>
  </si>
  <si>
    <t>גורם 103</t>
  </si>
  <si>
    <t>482153</t>
  </si>
  <si>
    <t>31/08/17</t>
  </si>
  <si>
    <t>70481</t>
  </si>
  <si>
    <t>16/07/19</t>
  </si>
  <si>
    <t>8171</t>
  </si>
  <si>
    <t>04/01/21</t>
  </si>
  <si>
    <t>8362</t>
  </si>
  <si>
    <t>8698</t>
  </si>
  <si>
    <t>8953</t>
  </si>
  <si>
    <t>9146</t>
  </si>
  <si>
    <t>9458</t>
  </si>
  <si>
    <t>גורם 129</t>
  </si>
  <si>
    <t>539178</t>
  </si>
  <si>
    <t>10/03/19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</si>
  <si>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</si>
  <si>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</si>
  <si>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</si>
  <si>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</si>
  <si>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</si>
  <si>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</si>
  <si>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</si>
  <si>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</si>
  <si>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</si>
  <si>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</si>
  <si>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</si>
  <si>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</si>
  <si>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26/08/15</t>
  </si>
  <si>
    <t>גורם 43</t>
  </si>
  <si>
    <t>345369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</si>
  <si>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</si>
  <si>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</si>
  <si>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</si>
  <si>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</si>
  <si>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</si>
  <si>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</si>
  <si>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</si>
  <si>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</si>
  <si>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</si>
  <si>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</si>
  <si>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</si>
  <si>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</si>
  <si>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</si>
  <si>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</si>
  <si>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</si>
  <si>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12/12/16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</si>
  <si>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</si>
  <si>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</si>
  <si>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</si>
  <si>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</si>
  <si>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</si>
  <si>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</si>
  <si>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</si>
  <si>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</si>
  <si>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</si>
  <si>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</si>
  <si>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</si>
  <si>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77390</t>
  </si>
  <si>
    <t>09/06/20</t>
  </si>
  <si>
    <t>908395120</t>
  </si>
  <si>
    <t>11/09/14</t>
  </si>
  <si>
    <t>908395160</t>
  </si>
  <si>
    <t>16/09/15</t>
  </si>
  <si>
    <t>539177</t>
  </si>
  <si>
    <t>גורם 89</t>
  </si>
  <si>
    <t>455954</t>
  </si>
  <si>
    <t>28/12/16</t>
  </si>
  <si>
    <t>גורם 90</t>
  </si>
  <si>
    <t>462345</t>
  </si>
  <si>
    <t>28/02/17</t>
  </si>
  <si>
    <t>75611</t>
  </si>
  <si>
    <t>7894</t>
  </si>
  <si>
    <t>26/08/20</t>
  </si>
  <si>
    <t>80760</t>
  </si>
  <si>
    <t>29/11/20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</si>
  <si>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</si>
  <si>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</si>
  <si>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</si>
  <si>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</si>
  <si>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</si>
  <si>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</si>
  <si>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</si>
  <si>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</si>
  <si>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</si>
  <si>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</si>
  <si>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</si>
  <si>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ilBBB+</t>
  </si>
  <si>
    <t>03/01/16</t>
  </si>
  <si>
    <t>גורם 117</t>
  </si>
  <si>
    <t>508309</t>
  </si>
  <si>
    <t>ilBBB-</t>
  </si>
  <si>
    <t>גורם 120</t>
  </si>
  <si>
    <t>6528</t>
  </si>
  <si>
    <t>ilNR3</t>
  </si>
  <si>
    <t>גורם 135</t>
  </si>
  <si>
    <t>6826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</si>
  <si>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</si>
  <si>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</si>
  <si>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</si>
  <si>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</si>
  <si>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</si>
  <si>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</si>
  <si>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</si>
  <si>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</si>
  <si>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18/11/20</t>
  </si>
  <si>
    <t>8991</t>
  </si>
  <si>
    <t>9112</t>
  </si>
  <si>
    <t>8776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</si>
  <si>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</si>
  <si>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</si>
  <si>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</si>
  <si>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</si>
  <si>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</si>
  <si>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</si>
  <si>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</si>
  <si>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</si>
  <si>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</si>
  <si>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</si>
  <si>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</si>
  <si>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</si>
  <si>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</si>
  <si>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</si>
  <si>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</si>
  <si>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</si>
  <si>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</si>
  <si>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</si>
  <si>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</si>
  <si>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</si>
  <si>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</si>
  <si>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</si>
  <si>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</si>
  <si>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</si>
  <si>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</si>
  <si>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</si>
  <si>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</si>
  <si>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</si>
  <si>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</si>
  <si>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</si>
  <si>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</si>
  <si>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</si>
  <si>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08/11/21</t>
  </si>
  <si>
    <t>גורם 97</t>
  </si>
  <si>
    <t>9335</t>
  </si>
  <si>
    <t>גורם 157</t>
  </si>
  <si>
    <t>7823</t>
  </si>
  <si>
    <t>16/07/20</t>
  </si>
  <si>
    <t>7993</t>
  </si>
  <si>
    <t>20/10/20</t>
  </si>
  <si>
    <t>8187</t>
  </si>
  <si>
    <t>20/01/21</t>
  </si>
  <si>
    <t>8977</t>
  </si>
  <si>
    <t>508506</t>
  </si>
  <si>
    <t>27/03/18</t>
  </si>
  <si>
    <t>6831</t>
  </si>
  <si>
    <t>28/03/19</t>
  </si>
  <si>
    <t>75980</t>
  </si>
  <si>
    <t>22/04/20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</si>
  <si>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</si>
  <si>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</si>
  <si>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</si>
  <si>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</si>
  <si>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</si>
  <si>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</si>
  <si>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</si>
  <si>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</si>
  <si>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</si>
  <si>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148</t>
  </si>
  <si>
    <t>9448</t>
  </si>
  <si>
    <t>9459</t>
  </si>
  <si>
    <t>05/02/23</t>
  </si>
  <si>
    <t>גורם 131</t>
  </si>
  <si>
    <t>7088</t>
  </si>
  <si>
    <t>גורם 102</t>
  </si>
  <si>
    <t>7310</t>
  </si>
  <si>
    <t>15/12/19</t>
  </si>
  <si>
    <t>גורם 84</t>
  </si>
  <si>
    <t>404555</t>
  </si>
  <si>
    <t>16/12/15</t>
  </si>
  <si>
    <t>8060</t>
  </si>
  <si>
    <t>גורם 127</t>
  </si>
  <si>
    <t>6588</t>
  </si>
  <si>
    <t>גורם 133</t>
  </si>
  <si>
    <t>6812</t>
  </si>
  <si>
    <t>6872</t>
  </si>
  <si>
    <t>7258</t>
  </si>
  <si>
    <t>06/11/19</t>
  </si>
  <si>
    <t>6932</t>
  </si>
  <si>
    <t>7291</t>
  </si>
  <si>
    <t>29/11/19</t>
  </si>
  <si>
    <t>גורם 100</t>
  </si>
  <si>
    <t>469140</t>
  </si>
  <si>
    <t>גורם 101</t>
  </si>
  <si>
    <t>471677</t>
  </si>
  <si>
    <t>07/06/17</t>
  </si>
  <si>
    <t>גורם 107</t>
  </si>
  <si>
    <t>475042</t>
  </si>
  <si>
    <t>524763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</si>
  <si>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</si>
  <si>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</si>
  <si>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</si>
  <si>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</si>
  <si>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</si>
  <si>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</si>
  <si>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</si>
  <si>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</si>
  <si>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גורם 142</t>
  </si>
  <si>
    <t>8061</t>
  </si>
  <si>
    <t>15/11/20</t>
  </si>
  <si>
    <t>8073</t>
  </si>
  <si>
    <t>19/11/20</t>
  </si>
  <si>
    <t>8531</t>
  </si>
  <si>
    <t>90051</t>
  </si>
  <si>
    <t>9075</t>
  </si>
  <si>
    <t>9119</t>
  </si>
  <si>
    <t>9446</t>
  </si>
  <si>
    <t>גורם 143</t>
  </si>
  <si>
    <t>8706</t>
  </si>
  <si>
    <t>12/12/21</t>
  </si>
  <si>
    <t>גורם 146</t>
  </si>
  <si>
    <t>9158</t>
  </si>
  <si>
    <t>28/07/22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</si>
  <si>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</si>
  <si>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</si>
  <si>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</si>
  <si>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</si>
  <si>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</si>
  <si>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</si>
  <si>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</si>
  <si>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</si>
  <si>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</si>
  <si>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</si>
  <si>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</si>
  <si>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24/06/20</t>
  </si>
  <si>
    <t>8789</t>
  </si>
  <si>
    <t>8980</t>
  </si>
  <si>
    <t>14/03/22</t>
  </si>
  <si>
    <t>9027</t>
  </si>
  <si>
    <t>20/04/22</t>
  </si>
  <si>
    <t>9126</t>
  </si>
  <si>
    <t>29/06/22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</si>
  <si>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</si>
  <si>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</si>
  <si>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</si>
  <si>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</si>
  <si>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</si>
  <si>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</si>
  <si>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</si>
  <si>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</si>
  <si>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</si>
  <si>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</si>
  <si>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</si>
  <si>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</si>
  <si>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</si>
  <si>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</si>
  <si>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</si>
  <si>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</si>
  <si>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</si>
  <si>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</si>
  <si>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30/03/17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</si>
  <si>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</si>
  <si>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</si>
  <si>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</si>
  <si>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</si>
  <si>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</si>
  <si>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סה"כ לא מניב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</si>
  <si>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</si>
  <si>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</si>
  <si>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</si>
  <si>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</si>
  <si>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</si>
  <si>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</si>
  <si>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</si>
  <si>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</si>
  <si>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</si>
  <si>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</si>
  <si>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</si>
  <si>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</si>
  <si>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</si>
  <si>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</si>
  <si>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</si>
  <si>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</si>
  <si>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עו'ש(לקבל)</t>
  </si>
  <si>
    <t>1111111111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</si>
  <si>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</si>
  <si>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</si>
  <si>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</si>
  <si>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</si>
  <si>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</si>
  <si>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</si>
  <si>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</si>
  <si>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</si>
  <si>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</si>
  <si>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</si>
  <si>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קליטת לא סחיר</t>
  </si>
  <si>
    <t>366310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</si>
  <si>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</si>
  <si>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</si>
  <si>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</si>
  <si>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</si>
  <si>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</si>
  <si>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</si>
  <si>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חייבים שכד נדלן מניב מתחם 1000</t>
  </si>
  <si>
    <t>299918780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</si>
  <si>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</si>
  <si>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</si>
  <si>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</si>
  <si>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</si>
  <si>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</si>
  <si>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לתגמולים ולפיצויים מסלול לבני 50 עד 60</t>
  </si>
  <si>
    <t>בנק הפועלים</t>
  </si>
  <si>
    <t>יובנק בע"מ</t>
  </si>
  <si>
    <t>בנק לאומי</t>
  </si>
  <si>
    <t>130018- 10- לאומי</t>
  </si>
  <si>
    <t>200040- 10- לאומי</t>
  </si>
  <si>
    <t>30005- 10- לאומי</t>
  </si>
  <si>
    <t>גורם 171</t>
  </si>
  <si>
    <t>גורם 168</t>
  </si>
  <si>
    <t>גורם 184</t>
  </si>
  <si>
    <t>Viola Growth II, L.P</t>
  </si>
  <si>
    <t>Noy 2 Infrastructure And Energy Investments L.P</t>
  </si>
  <si>
    <t>Reality Real Estate Investment Fund III</t>
  </si>
  <si>
    <t>Accelmed Growth Partners</t>
  </si>
  <si>
    <t>Fimi Israel Opportunity 6</t>
  </si>
  <si>
    <t>Orbimed Israel Partners II</t>
  </si>
  <si>
    <t>Noy Negev Energy L.P</t>
  </si>
  <si>
    <t>Fimi Israel Opportunity II</t>
  </si>
  <si>
    <t>S.H. SKY 3 L.P</t>
  </si>
  <si>
    <t>Tene Growth Capital IV</t>
  </si>
  <si>
    <t>M.A Movilim Renewable Energies, Limited Partnership</t>
  </si>
  <si>
    <t>Vintage Investment Partners Fund of Funds V (Israel), L.P</t>
  </si>
  <si>
    <t>Kedma Capital Partners III</t>
  </si>
  <si>
    <t>Reality Real Estate Investment Fund 4</t>
  </si>
  <si>
    <t>Vintage Migdal Co-Investment II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</si>
  <si>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</si>
  <si>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</si>
  <si>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</si>
  <si>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</si>
  <si>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</si>
  <si>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</si>
  <si>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</si>
  <si>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</si>
  <si>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</si>
  <si>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</si>
  <si>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</si>
  <si>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</si>
  <si>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</si>
  <si>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</si>
  <si>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</si>
  <si>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</si>
  <si>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</si>
  <si>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</si>
  <si>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REALITY REAL ESTATE INVESTMENT FUND 5</t>
  </si>
  <si>
    <t>ANATOMY I</t>
  </si>
  <si>
    <t>ANATOMY 2</t>
  </si>
  <si>
    <t>JTLV III</t>
  </si>
  <si>
    <t>גורם 176</t>
  </si>
  <si>
    <t>גורם 128</t>
  </si>
  <si>
    <t>Klirmark Opportunity II</t>
  </si>
  <si>
    <t>Ares Special Situations Fund IV</t>
  </si>
  <si>
    <t>Blackstone Real Estate Partners VIII</t>
  </si>
  <si>
    <t>Brookfield Capital Partners IV</t>
  </si>
  <si>
    <t>Silverfleet Capital Partners II L.P</t>
  </si>
  <si>
    <t>Rhone Partners V</t>
  </si>
  <si>
    <t>Trilantic Capital Partners V (Europe) L.P</t>
  </si>
  <si>
    <t>GrafTech Co-Investment</t>
  </si>
  <si>
    <t>Brookfield Strategic Real Estate Partners II</t>
  </si>
  <si>
    <t>Vintage Funds of Funds IV Migdal</t>
  </si>
  <si>
    <t>Thoma Bravo Fund XII</t>
  </si>
  <si>
    <t>Meridiam Infrastructure Europe III</t>
  </si>
  <si>
    <t>Apollo Natural Resources Partners II LP</t>
  </si>
  <si>
    <t>Bluebay Senior Loan Fund I</t>
  </si>
  <si>
    <t>Strategic Investors Fund VIII</t>
  </si>
  <si>
    <t>Crescent Mezzanine VII</t>
  </si>
  <si>
    <t>Permira Credit Solutions III</t>
  </si>
  <si>
    <t>Ares Private Credit Solutions</t>
  </si>
  <si>
    <t>Horsley Bridge XII Ventures</t>
  </si>
  <si>
    <t>Waterton Residential Property Venture XIII</t>
  </si>
  <si>
    <t>Vintage Migdal Co-investment I, L.P</t>
  </si>
  <si>
    <t>Apollo Investment Fund IX</t>
  </si>
  <si>
    <t>Kartesia Credit Opportunities IV</t>
  </si>
  <si>
    <t>ICG Senior Debt Partners III</t>
  </si>
  <si>
    <t>Infrared Infrastructure Fund V</t>
  </si>
  <si>
    <t>Copenhagen Infrastructure III</t>
  </si>
  <si>
    <t>Migdal-HarbourVest 2016 Fund L.P</t>
  </si>
  <si>
    <t>LS Power Fund IV</t>
  </si>
  <si>
    <t>Migdal-HarbourVest 2016 Fund L.P. (Tranche B)</t>
  </si>
  <si>
    <t>Patria Private Equity Fund VI, L.P</t>
  </si>
  <si>
    <t>ICG Longbow V</t>
  </si>
  <si>
    <t>Crescent Direct Lending II</t>
  </si>
  <si>
    <t>Ares Capital Europe IV</t>
  </si>
  <si>
    <t>Strategic Investors Fund IX</t>
  </si>
  <si>
    <t>Brookfield Strategic Real Estate Partners III</t>
  </si>
  <si>
    <t>Pantheon Global Secondary Fund VI</t>
  </si>
  <si>
    <t>Court Square Capital Partners IV</t>
  </si>
  <si>
    <t>Vintage Investment Partners Fund of Funds V (Access), L.P</t>
  </si>
  <si>
    <t>Pantheon Global Co-Investment Opportunities IV</t>
  </si>
  <si>
    <t>TPG Asia VII, L.P</t>
  </si>
  <si>
    <t>Waterton Residential Property Venture XIII Edge Co-Invest L.P</t>
  </si>
  <si>
    <t>BSREP III Forest City Co-Invest</t>
  </si>
  <si>
    <t>Tikehau Direct Lending IV</t>
  </si>
  <si>
    <t>Thoma Bravo Fund XIII</t>
  </si>
  <si>
    <t>Brookfield Capital Partners V</t>
  </si>
  <si>
    <t>Blackstone Real Estate Partners IX</t>
  </si>
  <si>
    <t>Astorg VII</t>
  </si>
  <si>
    <t>Migdal Tikehau Direct Lending</t>
  </si>
  <si>
    <t>EC 1 ADLS co-inv</t>
  </si>
  <si>
    <t>Clarios Co-Investment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</si>
  <si>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</si>
  <si>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</si>
  <si>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</si>
  <si>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</si>
  <si>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</si>
  <si>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EC 2 ADLS co-inv</t>
  </si>
  <si>
    <t>Kartesia Credit Opportunities V</t>
  </si>
  <si>
    <t>Permira Credit Solutions IV</t>
  </si>
  <si>
    <t>Brookfield HSO Co-Invest L.P</t>
  </si>
  <si>
    <t>Klirmark Opportunity III</t>
  </si>
  <si>
    <t>Global Infrastructure Partners IV</t>
  </si>
  <si>
    <t>Arclight Energy Partners Fund VII L.P</t>
  </si>
  <si>
    <t>Permira VII</t>
  </si>
  <si>
    <t>BCP V Brand Co-Invest LP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</si>
  <si>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</si>
  <si>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</si>
  <si>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</si>
  <si>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</si>
  <si>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</si>
  <si>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</si>
  <si>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</si>
  <si>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</si>
  <si>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</si>
  <si>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</si>
  <si>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</si>
  <si>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</si>
  <si>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GIP Spectrum Saavi Fund</t>
  </si>
  <si>
    <t>Monarch Capital Partners V</t>
  </si>
  <si>
    <t>Ares Private Credit Solutions II</t>
  </si>
  <si>
    <t>EC 3 ADLS co-inv</t>
  </si>
  <si>
    <t>EC 4 ADLS co-inv</t>
  </si>
  <si>
    <t>Francisco Partners VI</t>
  </si>
  <si>
    <t>EIP Renewables invest SCS</t>
  </si>
  <si>
    <t>Thoma Bravo Fund XIV L.P.</t>
  </si>
  <si>
    <t>Qumra MS LP Minute Media</t>
  </si>
  <si>
    <t>EC 5 ADLS co-inv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</si>
  <si>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</si>
  <si>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</si>
  <si>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</si>
  <si>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</si>
  <si>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</si>
  <si>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</si>
  <si>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</si>
  <si>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</si>
  <si>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</si>
  <si>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</si>
  <si>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</si>
  <si>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EC 6 ADLS co-inv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</si>
  <si>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</si>
  <si>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</si>
  <si>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</si>
  <si>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</si>
  <si>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</si>
  <si>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</si>
  <si>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</si>
  <si>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</si>
  <si>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</si>
  <si>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</si>
  <si>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</si>
  <si>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</si>
  <si>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</si>
  <si>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</si>
  <si>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</si>
  <si>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</si>
  <si>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</si>
  <si>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</si>
  <si>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</si>
  <si>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</si>
  <si>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</si>
  <si>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</si>
  <si>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</si>
  <si>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</si>
  <si>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</si>
  <si>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</si>
  <si>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</si>
  <si>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</si>
  <si>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GIP CAPS II Panther Co-Investment L.P</t>
  </si>
  <si>
    <t>Brookfield Capital Partners Fund VI</t>
  </si>
  <si>
    <t>Bessemer Venture Partners XII Institutional L.P</t>
  </si>
  <si>
    <t>BVP Forge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</si>
  <si>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</si>
  <si>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</si>
  <si>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</si>
  <si>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</si>
  <si>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</si>
  <si>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ArcLight Fund VII AIV L.P</t>
  </si>
  <si>
    <t>Astorg VIII</t>
  </si>
  <si>
    <t>WHLP Kennedy (A) LP</t>
  </si>
  <si>
    <t>CDR XII</t>
  </si>
  <si>
    <t>Faropoint Industrial Value Fund III LP</t>
  </si>
  <si>
    <t>Global Infrastructure Partners Core C L.P</t>
  </si>
  <si>
    <t>EQT Exeter Industrial Value Fund VI L.P</t>
  </si>
  <si>
    <t>GIP OAK CO-INVEST L.P</t>
  </si>
  <si>
    <t>Klirmark Opportunity Fund IV</t>
  </si>
  <si>
    <t>נדלן מקרקעין להשכרה - סטריט מול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</si>
  <si>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</si>
  <si>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</si>
  <si>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</si>
  <si>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</si>
  <si>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</si>
  <si>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</si>
  <si>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</si>
  <si>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</si>
  <si>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</si>
  <si>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</si>
  <si>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</si>
  <si>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</si>
  <si>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</si>
  <si>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</si>
  <si>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</si>
  <si>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</si>
  <si>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</si>
  <si>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</si>
  <si>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</si>
  <si>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</si>
  <si>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הלוואות לעמיתים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</si>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</sst>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7" fontId="0" fillId="0" borderId="0" xfId="0" applyNumberFormat="1"/>
    <xf numFmtId="14" fontId="2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2">
        <v>45016</v>
      </c>
      <c r="D1" s="15"/>
    </row>
    <row r="2" spans="1:36" s="16" customFormat="1">
      <c r="B2" s="2" t="s">
        <v>1</v>
      </c>
      <c r="C2" s="12" t="s">
        <v>4292</v>
      </c>
      <c r="D2" s="15"/>
    </row>
    <row r="3" spans="1:36" s="16" customFormat="1">
      <c r="B3" s="2" t="s">
        <v>2</v>
      </c>
      <c r="C3" s="26" t="s">
        <v>4293</v>
      </c>
      <c r="D3" s="15"/>
    </row>
    <row r="4" spans="1:36" s="16" customFormat="1">
      <c r="B4" s="2" t="s">
        <v>3</v>
      </c>
      <c r="C4" s="83" t="s">
        <v>197</v>
      </c>
      <c r="D4" s="15"/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309964.62962067284</v>
      </c>
      <c r="D11" s="76">
        <v>0.12709999999999999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263225.94343962881</v>
      </c>
      <c r="D13" s="78">
        <v>0.1079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437684.99772953213</v>
      </c>
      <c r="D15" s="78">
        <v>0.1794</v>
      </c>
    </row>
    <row r="16" spans="1:36">
      <c r="A16" s="10" t="s">
        <v>13</v>
      </c>
      <c r="B16" s="70" t="s">
        <v>19</v>
      </c>
      <c r="C16" s="77">
        <v>337973.23552928574</v>
      </c>
      <c r="D16" s="78">
        <v>0.13850000000000001</v>
      </c>
    </row>
    <row r="17" spans="1:4">
      <c r="A17" s="10" t="s">
        <v>13</v>
      </c>
      <c r="B17" s="70" t="s">
        <v>195</v>
      </c>
      <c r="C17" s="77">
        <v>300503.48227252642</v>
      </c>
      <c r="D17" s="78">
        <v>0.1232</v>
      </c>
    </row>
    <row r="18" spans="1:4">
      <c r="A18" s="10" t="s">
        <v>13</v>
      </c>
      <c r="B18" s="70" t="s">
        <v>20</v>
      </c>
      <c r="C18" s="77">
        <v>40554.124033458713</v>
      </c>
      <c r="D18" s="78">
        <v>1.66E-2</v>
      </c>
    </row>
    <row r="19" spans="1:4">
      <c r="A19" s="10" t="s">
        <v>13</v>
      </c>
      <c r="B19" s="70" t="s">
        <v>21</v>
      </c>
      <c r="C19" s="77">
        <v>67.564618190478001</v>
      </c>
      <c r="D19" s="78">
        <v>0</v>
      </c>
    </row>
    <row r="20" spans="1:4">
      <c r="A20" s="10" t="s">
        <v>13</v>
      </c>
      <c r="B20" s="70" t="s">
        <v>22</v>
      </c>
      <c r="C20" s="77">
        <v>47.467645750000003</v>
      </c>
      <c r="D20" s="78">
        <v>0</v>
      </c>
    </row>
    <row r="21" spans="1:4">
      <c r="A21" s="10" t="s">
        <v>13</v>
      </c>
      <c r="B21" s="70" t="s">
        <v>23</v>
      </c>
      <c r="C21" s="77">
        <v>9699.5564235815236</v>
      </c>
      <c r="D21" s="78">
        <v>4.0000000000000001E-3</v>
      </c>
    </row>
    <row r="22" spans="1:4">
      <c r="A22" s="10" t="s">
        <v>13</v>
      </c>
      <c r="B22" s="70" t="s">
        <v>24</v>
      </c>
      <c r="C22" s="77">
        <v>9.9480000000000003E-6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22852.600593432857</v>
      </c>
      <c r="D26" s="78">
        <v>9.4000000000000004E-3</v>
      </c>
    </row>
    <row r="27" spans="1:4">
      <c r="A27" s="10" t="s">
        <v>13</v>
      </c>
      <c r="B27" s="70" t="s">
        <v>28</v>
      </c>
      <c r="C27" s="77">
        <v>44868.67563910663</v>
      </c>
      <c r="D27" s="78">
        <v>1.84E-2</v>
      </c>
    </row>
    <row r="28" spans="1:4">
      <c r="A28" s="10" t="s">
        <v>13</v>
      </c>
      <c r="B28" s="70" t="s">
        <v>29</v>
      </c>
      <c r="C28" s="77">
        <v>357615.00120680762</v>
      </c>
      <c r="D28" s="78">
        <v>0.14660000000000001</v>
      </c>
    </row>
    <row r="29" spans="1:4">
      <c r="A29" s="10" t="s">
        <v>13</v>
      </c>
      <c r="B29" s="70" t="s">
        <v>30</v>
      </c>
      <c r="C29" s="77">
        <v>1.3125652934200001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-27712.89166901205</v>
      </c>
      <c r="D31" s="78">
        <v>-1.14E-2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290297.71711654367</v>
      </c>
      <c r="D33" s="78">
        <v>0.11899999999999999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21024.548589999999</v>
      </c>
      <c r="D35" s="78">
        <v>8.6E-3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30761.588902527001</v>
      </c>
      <c r="D37" s="78">
        <v>1.26E-2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2439429.5542672738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243413.69605985208</v>
      </c>
      <c r="D43" s="78">
        <f>C43/$C$42</f>
        <v>9.9783039700429357E-2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203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202</v>
      </c>
      <c r="D53">
        <v>0.52300000000000002</v>
      </c>
    </row>
    <row r="54" spans="3:4">
      <c r="C54" t="s">
        <v>204</v>
      </c>
      <c r="D54">
        <v>0.34379999999999999</v>
      </c>
    </row>
    <row r="55" spans="3:4">
      <c r="C55" t="s">
        <v>201</v>
      </c>
      <c r="D55">
        <v>0.34489999999999998</v>
      </c>
    </row>
    <row r="56" spans="3:4">
      <c r="C56" t="s">
        <v>113</v>
      </c>
      <c r="D56">
        <v>4.4261999999999997</v>
      </c>
    </row>
    <row r="57" spans="3:4">
      <c r="C57" t="s">
        <v>199</v>
      </c>
      <c r="D57">
        <v>3.9140000000000001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</sheetData>
  <sortState xmlns:xlrd2="http://schemas.microsoft.com/office/spreadsheetml/2017/richdata2" ref="A47:BI57">
    <sortCondition ref="C47:C57"/>
  </sortState>
  <mergeCells count="1">
    <mergeCell ref="B6:D6"/>
  </mergeCells>
  <dataValidations count="1">
    <dataValidation allowBlank="1" showInputMessage="1" showErrorMessage="1" sqref="A1:XFD4" xr:uid="{0B31E88F-0070-4CD7-99F4-A4048501CC69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>
        <v>45016</v>
      </c>
      <c r="E1" s="16"/>
    </row>
    <row r="2" spans="2:61">
      <c r="B2" s="2" t="s">
        <v>1</v>
      </c>
      <c r="C2" s="12" t="s">
        <v>4292</v>
      </c>
      <c r="E2" s="16"/>
    </row>
    <row r="3" spans="2:61">
      <c r="B3" s="2" t="s">
        <v>2</v>
      </c>
      <c r="C3" s="26" t="s">
        <v>4293</v>
      </c>
      <c r="E3" s="16"/>
    </row>
    <row r="4" spans="2:61">
      <c r="B4" s="2" t="s">
        <v>3</v>
      </c>
      <c r="C4" s="83" t="s">
        <v>197</v>
      </c>
      <c r="E4" s="16"/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47.467645750000003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165.80010999999999</v>
      </c>
      <c r="K12" s="80">
        <v>3.4929000000000001</v>
      </c>
      <c r="L12" s="80">
        <v>1E-4</v>
      </c>
    </row>
    <row r="13" spans="2:61">
      <c r="B13" s="79" t="s">
        <v>2293</v>
      </c>
      <c r="C13" s="16"/>
      <c r="D13" s="16"/>
      <c r="E13" s="16"/>
      <c r="G13" s="81">
        <v>0</v>
      </c>
      <c r="I13" s="81">
        <v>165.80010999999999</v>
      </c>
      <c r="K13" s="80">
        <v>3.4929000000000001</v>
      </c>
      <c r="L13" s="80">
        <v>1E-4</v>
      </c>
    </row>
    <row r="14" spans="2:61">
      <c r="B14" t="s">
        <v>2294</v>
      </c>
      <c r="C14" t="s">
        <v>2295</v>
      </c>
      <c r="D14" t="s">
        <v>100</v>
      </c>
      <c r="E14" t="s">
        <v>123</v>
      </c>
      <c r="F14" t="s">
        <v>102</v>
      </c>
      <c r="G14" s="77">
        <v>19.510000000000002</v>
      </c>
      <c r="H14" s="77">
        <v>731000</v>
      </c>
      <c r="I14" s="77">
        <v>142.6181</v>
      </c>
      <c r="J14" s="78">
        <v>0</v>
      </c>
      <c r="K14" s="78">
        <v>3.0045000000000002</v>
      </c>
      <c r="L14" s="78">
        <v>1E-4</v>
      </c>
    </row>
    <row r="15" spans="2:61">
      <c r="B15" t="s">
        <v>2296</v>
      </c>
      <c r="C15" t="s">
        <v>2297</v>
      </c>
      <c r="D15" t="s">
        <v>100</v>
      </c>
      <c r="E15" t="s">
        <v>123</v>
      </c>
      <c r="F15" t="s">
        <v>102</v>
      </c>
      <c r="G15" s="77">
        <v>-19.510000000000002</v>
      </c>
      <c r="H15" s="77">
        <v>1906900</v>
      </c>
      <c r="I15" s="77">
        <v>-372.03618999999998</v>
      </c>
      <c r="J15" s="78">
        <v>0</v>
      </c>
      <c r="K15" s="78">
        <v>-7.8376999999999999</v>
      </c>
      <c r="L15" s="78">
        <v>-2.0000000000000001E-4</v>
      </c>
    </row>
    <row r="16" spans="2:61">
      <c r="B16" t="s">
        <v>2298</v>
      </c>
      <c r="C16" t="s">
        <v>2299</v>
      </c>
      <c r="D16" t="s">
        <v>100</v>
      </c>
      <c r="E16" t="s">
        <v>123</v>
      </c>
      <c r="F16" t="s">
        <v>102</v>
      </c>
      <c r="G16" s="77">
        <v>179.4</v>
      </c>
      <c r="H16" s="77">
        <v>220300</v>
      </c>
      <c r="I16" s="77">
        <v>395.21820000000002</v>
      </c>
      <c r="J16" s="78">
        <v>0</v>
      </c>
      <c r="K16" s="78">
        <v>8.3261000000000003</v>
      </c>
      <c r="L16" s="78">
        <v>2.0000000000000001E-4</v>
      </c>
    </row>
    <row r="17" spans="2:12">
      <c r="B17" t="s">
        <v>2300</v>
      </c>
      <c r="C17" t="s">
        <v>2301</v>
      </c>
      <c r="D17" t="s">
        <v>100</v>
      </c>
      <c r="E17" t="s">
        <v>123</v>
      </c>
      <c r="F17" t="s">
        <v>102</v>
      </c>
      <c r="G17" s="77">
        <v>-179.4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2302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216</v>
      </c>
      <c r="C19" t="s">
        <v>216</v>
      </c>
      <c r="D19" s="16"/>
      <c r="E19" t="s">
        <v>216</v>
      </c>
      <c r="F19" t="s">
        <v>216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2303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216</v>
      </c>
      <c r="C21" t="s">
        <v>216</v>
      </c>
      <c r="D21" s="16"/>
      <c r="E21" t="s">
        <v>216</v>
      </c>
      <c r="F21" t="s">
        <v>216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1121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216</v>
      </c>
      <c r="C23" t="s">
        <v>216</v>
      </c>
      <c r="D23" s="16"/>
      <c r="E23" t="s">
        <v>216</v>
      </c>
      <c r="F23" t="s">
        <v>216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240</v>
      </c>
      <c r="C24" s="16"/>
      <c r="D24" s="16"/>
      <c r="E24" s="16"/>
      <c r="G24" s="81">
        <v>0</v>
      </c>
      <c r="I24" s="81">
        <v>-118.33246425</v>
      </c>
      <c r="K24" s="80">
        <v>-2.4929000000000001</v>
      </c>
      <c r="L24" s="80">
        <v>0</v>
      </c>
    </row>
    <row r="25" spans="2:12">
      <c r="B25" s="79" t="s">
        <v>2293</v>
      </c>
      <c r="C25" s="16"/>
      <c r="D25" s="16"/>
      <c r="E25" s="16"/>
      <c r="G25" s="81">
        <v>0</v>
      </c>
      <c r="I25" s="81">
        <v>-118.33246425</v>
      </c>
      <c r="K25" s="80">
        <v>-2.4929000000000001</v>
      </c>
      <c r="L25" s="80">
        <v>0</v>
      </c>
    </row>
    <row r="26" spans="2:12">
      <c r="B26" t="s">
        <v>2304</v>
      </c>
      <c r="C26" t="s">
        <v>2305</v>
      </c>
      <c r="D26" t="s">
        <v>2055</v>
      </c>
      <c r="E26" t="s">
        <v>123</v>
      </c>
      <c r="F26" t="s">
        <v>110</v>
      </c>
      <c r="G26" s="77">
        <v>173.55</v>
      </c>
      <c r="H26" s="77">
        <v>3750</v>
      </c>
      <c r="I26" s="77">
        <v>25.356956624999999</v>
      </c>
      <c r="J26" s="78">
        <v>0</v>
      </c>
      <c r="K26" s="78">
        <v>0.53420000000000001</v>
      </c>
      <c r="L26" s="78">
        <v>0</v>
      </c>
    </row>
    <row r="27" spans="2:12">
      <c r="B27" t="s">
        <v>2306</v>
      </c>
      <c r="C27" t="s">
        <v>2307</v>
      </c>
      <c r="D27" t="s">
        <v>2055</v>
      </c>
      <c r="E27" t="s">
        <v>123</v>
      </c>
      <c r="F27" t="s">
        <v>110</v>
      </c>
      <c r="G27" s="77">
        <v>-173.55</v>
      </c>
      <c r="H27" s="77">
        <v>250</v>
      </c>
      <c r="I27" s="77">
        <v>-1.690463775</v>
      </c>
      <c r="J27" s="78">
        <v>0</v>
      </c>
      <c r="K27" s="78">
        <v>-3.56E-2</v>
      </c>
      <c r="L27" s="78">
        <v>0</v>
      </c>
    </row>
    <row r="28" spans="2:12">
      <c r="B28" t="s">
        <v>2308</v>
      </c>
      <c r="C28" t="s">
        <v>2309</v>
      </c>
      <c r="D28" t="s">
        <v>2055</v>
      </c>
      <c r="E28" t="s">
        <v>123</v>
      </c>
      <c r="F28" t="s">
        <v>110</v>
      </c>
      <c r="G28" s="77">
        <v>-173.55</v>
      </c>
      <c r="H28" s="77">
        <v>30750</v>
      </c>
      <c r="I28" s="77">
        <v>-207.927044325</v>
      </c>
      <c r="J28" s="78">
        <v>0</v>
      </c>
      <c r="K28" s="78">
        <v>-4.3803999999999998</v>
      </c>
      <c r="L28" s="78">
        <v>-1E-4</v>
      </c>
    </row>
    <row r="29" spans="2:12">
      <c r="B29" t="s">
        <v>2310</v>
      </c>
      <c r="C29" t="s">
        <v>2311</v>
      </c>
      <c r="D29" t="s">
        <v>2055</v>
      </c>
      <c r="E29" t="s">
        <v>123</v>
      </c>
      <c r="F29" t="s">
        <v>110</v>
      </c>
      <c r="G29" s="77">
        <v>173.55</v>
      </c>
      <c r="H29" s="77">
        <v>9750</v>
      </c>
      <c r="I29" s="77">
        <v>65.928087224999999</v>
      </c>
      <c r="J29" s="78">
        <v>0</v>
      </c>
      <c r="K29" s="78">
        <v>1.3889</v>
      </c>
      <c r="L29" s="78">
        <v>0</v>
      </c>
    </row>
    <row r="30" spans="2:12">
      <c r="B30" s="79" t="s">
        <v>2312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216</v>
      </c>
      <c r="C31" t="s">
        <v>216</v>
      </c>
      <c r="D31" s="16"/>
      <c r="E31" t="s">
        <v>216</v>
      </c>
      <c r="F31" t="s">
        <v>216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2303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216</v>
      </c>
      <c r="C33" t="s">
        <v>216</v>
      </c>
      <c r="D33" s="16"/>
      <c r="E33" t="s">
        <v>216</v>
      </c>
      <c r="F33" t="s">
        <v>216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2313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216</v>
      </c>
      <c r="C35" t="s">
        <v>216</v>
      </c>
      <c r="D35" s="16"/>
      <c r="E35" t="s">
        <v>216</v>
      </c>
      <c r="F35" t="s">
        <v>216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1121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216</v>
      </c>
      <c r="C37" t="s">
        <v>216</v>
      </c>
      <c r="D37" s="16"/>
      <c r="E37" t="s">
        <v>216</v>
      </c>
      <c r="F37" t="s">
        <v>216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242</v>
      </c>
      <c r="C38" s="16"/>
      <c r="D38" s="16"/>
      <c r="E38" s="16"/>
    </row>
    <row r="39" spans="2:12">
      <c r="B39" t="s">
        <v>367</v>
      </c>
      <c r="C39" s="16"/>
      <c r="D39" s="16"/>
      <c r="E39" s="16"/>
    </row>
    <row r="40" spans="2:12">
      <c r="B40" t="s">
        <v>368</v>
      </c>
      <c r="C40" s="16"/>
      <c r="D40" s="16"/>
      <c r="E40" s="16"/>
    </row>
    <row r="41" spans="2:12">
      <c r="B41" t="s">
        <v>369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2">
        <v>45016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4292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4293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3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487.78</v>
      </c>
      <c r="H11" s="25"/>
      <c r="I11" s="75">
        <v>9699.5564235815236</v>
      </c>
      <c r="J11" s="76">
        <v>1</v>
      </c>
      <c r="K11" s="76">
        <v>4.0000000000000001E-3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240</v>
      </c>
      <c r="C14" s="19"/>
      <c r="D14" s="19"/>
      <c r="E14" s="19"/>
      <c r="F14" s="19"/>
      <c r="G14" s="81">
        <v>487.78</v>
      </c>
      <c r="H14" s="19"/>
      <c r="I14" s="81">
        <v>9699.5564235815236</v>
      </c>
      <c r="J14" s="80">
        <v>1</v>
      </c>
      <c r="K14" s="80">
        <v>4.0000000000000001E-3</v>
      </c>
      <c r="BF14" s="16" t="s">
        <v>126</v>
      </c>
    </row>
    <row r="15" spans="1:60">
      <c r="B15" t="s">
        <v>2314</v>
      </c>
      <c r="C15" t="s">
        <v>2315</v>
      </c>
      <c r="D15" t="s">
        <v>123</v>
      </c>
      <c r="E15" t="s">
        <v>123</v>
      </c>
      <c r="F15" t="s">
        <v>106</v>
      </c>
      <c r="G15" s="77">
        <v>71.17</v>
      </c>
      <c r="H15" s="77">
        <v>191326.965</v>
      </c>
      <c r="I15" s="77">
        <v>488.29629995193301</v>
      </c>
      <c r="J15" s="78">
        <v>5.0299999999999997E-2</v>
      </c>
      <c r="K15" s="78">
        <v>2.0000000000000001E-4</v>
      </c>
      <c r="BF15" s="16" t="s">
        <v>127</v>
      </c>
    </row>
    <row r="16" spans="1:60">
      <c r="B16" t="s">
        <v>2316</v>
      </c>
      <c r="C16" t="s">
        <v>2317</v>
      </c>
      <c r="D16" t="s">
        <v>123</v>
      </c>
      <c r="E16" t="s">
        <v>123</v>
      </c>
      <c r="F16" t="s">
        <v>116</v>
      </c>
      <c r="G16" s="77">
        <v>9.26</v>
      </c>
      <c r="H16" s="77">
        <v>425512.27619999991</v>
      </c>
      <c r="I16" s="77">
        <v>104.294309902712</v>
      </c>
      <c r="J16" s="78">
        <v>1.0800000000000001E-2</v>
      </c>
      <c r="K16" s="78">
        <v>0</v>
      </c>
      <c r="BF16" s="16" t="s">
        <v>128</v>
      </c>
    </row>
    <row r="17" spans="2:58">
      <c r="B17" t="s">
        <v>2318</v>
      </c>
      <c r="C17" t="s">
        <v>2319</v>
      </c>
      <c r="D17" t="s">
        <v>123</v>
      </c>
      <c r="E17" t="s">
        <v>123</v>
      </c>
      <c r="F17" t="s">
        <v>106</v>
      </c>
      <c r="G17" s="77">
        <v>226.95</v>
      </c>
      <c r="H17" s="77">
        <v>925294.44499999937</v>
      </c>
      <c r="I17" s="77">
        <v>7530.4412941380097</v>
      </c>
      <c r="J17" s="78">
        <v>0.77639999999999998</v>
      </c>
      <c r="K17" s="78">
        <v>3.0999999999999999E-3</v>
      </c>
      <c r="BF17" s="16" t="s">
        <v>129</v>
      </c>
    </row>
    <row r="18" spans="2:58">
      <c r="B18" t="s">
        <v>2320</v>
      </c>
      <c r="C18" t="s">
        <v>2321</v>
      </c>
      <c r="D18" t="s">
        <v>123</v>
      </c>
      <c r="E18" t="s">
        <v>123</v>
      </c>
      <c r="F18" t="s">
        <v>110</v>
      </c>
      <c r="G18" s="77">
        <v>161</v>
      </c>
      <c r="H18" s="77">
        <v>46494.489109500064</v>
      </c>
      <c r="I18" s="77">
        <v>291.65444383417901</v>
      </c>
      <c r="J18" s="78">
        <v>3.0099999999999998E-2</v>
      </c>
      <c r="K18" s="78">
        <v>1E-4</v>
      </c>
      <c r="BF18" s="16" t="s">
        <v>130</v>
      </c>
    </row>
    <row r="19" spans="2:58">
      <c r="B19" t="s">
        <v>2322</v>
      </c>
      <c r="C19" t="s">
        <v>2323</v>
      </c>
      <c r="D19" t="s">
        <v>123</v>
      </c>
      <c r="E19" t="s">
        <v>123</v>
      </c>
      <c r="F19" t="s">
        <v>106</v>
      </c>
      <c r="G19" s="77">
        <v>19.399999999999999</v>
      </c>
      <c r="H19" s="77">
        <v>1846916.2374795021</v>
      </c>
      <c r="I19" s="77">
        <v>1284.8700757546901</v>
      </c>
      <c r="J19" s="78">
        <v>0.13250000000000001</v>
      </c>
      <c r="K19" s="78">
        <v>5.0000000000000001E-4</v>
      </c>
      <c r="BF19" s="16" t="s">
        <v>131</v>
      </c>
    </row>
    <row r="20" spans="2:58">
      <c r="B20" t="s">
        <v>242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367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368</v>
      </c>
      <c r="C22" s="19"/>
      <c r="D22" s="19"/>
      <c r="E22" s="19"/>
      <c r="F22" s="19"/>
      <c r="G22" s="19"/>
      <c r="H22" s="19"/>
    </row>
    <row r="23" spans="2:58">
      <c r="B23" t="s">
        <v>369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>
        <v>45016</v>
      </c>
    </row>
    <row r="2" spans="2:81">
      <c r="B2" s="2" t="s">
        <v>1</v>
      </c>
      <c r="C2" s="12" t="s">
        <v>4292</v>
      </c>
    </row>
    <row r="3" spans="2:81">
      <c r="B3" s="2" t="s">
        <v>2</v>
      </c>
      <c r="C3" s="26" t="s">
        <v>4293</v>
      </c>
    </row>
    <row r="4" spans="2:81">
      <c r="B4" s="2" t="s">
        <v>3</v>
      </c>
      <c r="C4" s="83" t="s">
        <v>197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4.26</v>
      </c>
      <c r="I11" s="7"/>
      <c r="J11" s="7"/>
      <c r="K11" s="76">
        <v>2.0500000000000001E-2</v>
      </c>
      <c r="L11" s="75">
        <v>0.01</v>
      </c>
      <c r="M11" s="7"/>
      <c r="N11" s="75">
        <v>9.9480000000000003E-6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4.26</v>
      </c>
      <c r="K12" s="80">
        <v>2.0500000000000001E-2</v>
      </c>
      <c r="L12" s="81">
        <v>0.01</v>
      </c>
      <c r="N12" s="81">
        <v>9.9480000000000003E-6</v>
      </c>
      <c r="P12" s="80">
        <v>0</v>
      </c>
      <c r="Q12" s="80">
        <v>0</v>
      </c>
    </row>
    <row r="13" spans="2:81">
      <c r="B13" s="79" t="s">
        <v>2324</v>
      </c>
      <c r="H13" s="81">
        <v>4.26</v>
      </c>
      <c r="K13" s="80">
        <v>2.0500000000000001E-2</v>
      </c>
      <c r="L13" s="81">
        <v>0.01</v>
      </c>
      <c r="N13" s="81">
        <v>9.9480000000000003E-6</v>
      </c>
      <c r="P13" s="80">
        <v>0</v>
      </c>
      <c r="Q13" s="80">
        <v>0</v>
      </c>
    </row>
    <row r="14" spans="2:81">
      <c r="B14" t="s">
        <v>2325</v>
      </c>
      <c r="C14" t="s">
        <v>2326</v>
      </c>
      <c r="D14" t="s">
        <v>2327</v>
      </c>
      <c r="E14" t="s">
        <v>209</v>
      </c>
      <c r="F14" t="s">
        <v>210</v>
      </c>
      <c r="G14" t="s">
        <v>558</v>
      </c>
      <c r="H14" s="77">
        <v>4.26</v>
      </c>
      <c r="I14" t="s">
        <v>102</v>
      </c>
      <c r="J14" s="78">
        <v>5.0000000000000001E-4</v>
      </c>
      <c r="K14" s="78">
        <v>2.0500000000000001E-2</v>
      </c>
      <c r="L14" s="77">
        <v>0.01</v>
      </c>
      <c r="M14" s="77">
        <v>99.48</v>
      </c>
      <c r="N14" s="77">
        <v>9.9480000000000003E-6</v>
      </c>
      <c r="O14" s="78">
        <v>0</v>
      </c>
      <c r="P14" s="78">
        <v>0</v>
      </c>
      <c r="Q14" s="78">
        <v>0</v>
      </c>
    </row>
    <row r="15" spans="2:81">
      <c r="B15" s="79" t="s">
        <v>2328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216</v>
      </c>
      <c r="C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2329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2330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216</v>
      </c>
      <c r="C19" t="s">
        <v>216</v>
      </c>
      <c r="E19" t="s">
        <v>216</v>
      </c>
      <c r="H19" s="77">
        <v>0</v>
      </c>
      <c r="I19" t="s">
        <v>216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2331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216</v>
      </c>
      <c r="C21" t="s">
        <v>216</v>
      </c>
      <c r="E21" t="s">
        <v>216</v>
      </c>
      <c r="H21" s="77">
        <v>0</v>
      </c>
      <c r="I21" t="s">
        <v>216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2332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216</v>
      </c>
      <c r="C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2333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216</v>
      </c>
      <c r="C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2324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216</v>
      </c>
      <c r="C28" t="s">
        <v>216</v>
      </c>
      <c r="E28" t="s">
        <v>216</v>
      </c>
      <c r="H28" s="77">
        <v>0</v>
      </c>
      <c r="I28" t="s">
        <v>216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2328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216</v>
      </c>
      <c r="C30" t="s">
        <v>216</v>
      </c>
      <c r="E30" t="s">
        <v>216</v>
      </c>
      <c r="H30" s="77">
        <v>0</v>
      </c>
      <c r="I30" t="s">
        <v>216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2329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2330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216</v>
      </c>
      <c r="C33" t="s">
        <v>216</v>
      </c>
      <c r="E33" t="s">
        <v>216</v>
      </c>
      <c r="H33" s="77">
        <v>0</v>
      </c>
      <c r="I33" t="s">
        <v>216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2331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216</v>
      </c>
      <c r="C35" t="s">
        <v>216</v>
      </c>
      <c r="E35" t="s">
        <v>216</v>
      </c>
      <c r="H35" s="77">
        <v>0</v>
      </c>
      <c r="I35" t="s">
        <v>216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2332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216</v>
      </c>
      <c r="C37" t="s">
        <v>216</v>
      </c>
      <c r="E37" t="s">
        <v>216</v>
      </c>
      <c r="H37" s="77">
        <v>0</v>
      </c>
      <c r="I37" t="s">
        <v>216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2333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216</v>
      </c>
      <c r="C39" t="s">
        <v>216</v>
      </c>
      <c r="E39" t="s">
        <v>216</v>
      </c>
      <c r="H39" s="77">
        <v>0</v>
      </c>
      <c r="I39" t="s">
        <v>216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242</v>
      </c>
    </row>
    <row r="41" spans="2:17">
      <c r="B41" t="s">
        <v>367</v>
      </c>
    </row>
    <row r="42" spans="2:17">
      <c r="B42" t="s">
        <v>368</v>
      </c>
    </row>
    <row r="43" spans="2:17">
      <c r="B43" t="s">
        <v>369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>
        <v>45016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4292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4293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3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2334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216</v>
      </c>
      <c r="C14" t="s">
        <v>216</v>
      </c>
      <c r="D14" t="s">
        <v>216</v>
      </c>
      <c r="G14" s="77">
        <v>0</v>
      </c>
      <c r="H14" t="s">
        <v>216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2335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216</v>
      </c>
      <c r="C16" t="s">
        <v>216</v>
      </c>
      <c r="D16" t="s">
        <v>216</v>
      </c>
      <c r="G16" s="77">
        <v>0</v>
      </c>
      <c r="H16" t="s">
        <v>216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2336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G18" s="77">
        <v>0</v>
      </c>
      <c r="H18" t="s">
        <v>216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2337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G20" s="77">
        <v>0</v>
      </c>
      <c r="H20" t="s">
        <v>216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1121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216</v>
      </c>
      <c r="C22" t="s">
        <v>216</v>
      </c>
      <c r="D22" t="s">
        <v>216</v>
      </c>
      <c r="G22" s="77">
        <v>0</v>
      </c>
      <c r="H22" t="s">
        <v>216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360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G25" s="77">
        <v>0</v>
      </c>
      <c r="H25" t="s">
        <v>216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2338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216</v>
      </c>
      <c r="C27" t="s">
        <v>216</v>
      </c>
      <c r="D27" t="s">
        <v>216</v>
      </c>
      <c r="G27" s="77">
        <v>0</v>
      </c>
      <c r="H27" t="s">
        <v>216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367</v>
      </c>
    </row>
    <row r="29" spans="2:16">
      <c r="B29" t="s">
        <v>368</v>
      </c>
    </row>
    <row r="30" spans="2:16">
      <c r="B30" t="s">
        <v>369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>
        <v>45016</v>
      </c>
      <c r="E1" s="16"/>
      <c r="F1" s="16"/>
    </row>
    <row r="2" spans="2:65">
      <c r="B2" s="2" t="s">
        <v>1</v>
      </c>
      <c r="C2" s="12" t="s">
        <v>4292</v>
      </c>
      <c r="E2" s="16"/>
      <c r="F2" s="16"/>
    </row>
    <row r="3" spans="2:65">
      <c r="B3" s="2" t="s">
        <v>2</v>
      </c>
      <c r="C3" s="26" t="s">
        <v>4293</v>
      </c>
      <c r="E3" s="16"/>
      <c r="F3" s="16"/>
    </row>
    <row r="4" spans="2:65">
      <c r="B4" s="2" t="s">
        <v>3</v>
      </c>
      <c r="C4" s="83" t="s">
        <v>197</v>
      </c>
      <c r="E4" s="16"/>
      <c r="F4" s="16"/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2339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7">
        <v>0</v>
      </c>
      <c r="K14" t="s">
        <v>216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2340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7">
        <v>0</v>
      </c>
      <c r="K16" t="s">
        <v>216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372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7">
        <v>0</v>
      </c>
      <c r="K18" t="s">
        <v>216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1121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7">
        <v>0</v>
      </c>
      <c r="K20" t="s">
        <v>216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2341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7">
        <v>0</v>
      </c>
      <c r="K23" t="s">
        <v>216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2342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7">
        <v>0</v>
      </c>
      <c r="K25" t="s">
        <v>216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242</v>
      </c>
      <c r="D26" s="16"/>
      <c r="E26" s="16"/>
      <c r="F26" s="16"/>
    </row>
    <row r="27" spans="2:19">
      <c r="B27" t="s">
        <v>367</v>
      </c>
      <c r="D27" s="16"/>
      <c r="E27" s="16"/>
      <c r="F27" s="16"/>
    </row>
    <row r="28" spans="2:19">
      <c r="B28" t="s">
        <v>368</v>
      </c>
      <c r="D28" s="16"/>
      <c r="E28" s="16"/>
      <c r="F28" s="16"/>
    </row>
    <row r="29" spans="2:19">
      <c r="B29" t="s">
        <v>369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>
        <v>45016</v>
      </c>
      <c r="E1" s="16"/>
    </row>
    <row r="2" spans="2:81">
      <c r="B2" s="2" t="s">
        <v>1</v>
      </c>
      <c r="C2" s="12" t="s">
        <v>4292</v>
      </c>
      <c r="E2" s="16"/>
    </row>
    <row r="3" spans="2:81">
      <c r="B3" s="2" t="s">
        <v>2</v>
      </c>
      <c r="C3" s="26" t="s">
        <v>4293</v>
      </c>
      <c r="E3" s="16"/>
    </row>
    <row r="4" spans="2:81">
      <c r="B4" s="2" t="s">
        <v>3</v>
      </c>
      <c r="C4" s="83" t="s">
        <v>197</v>
      </c>
      <c r="E4" s="16"/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6.1</v>
      </c>
      <c r="K11" s="7"/>
      <c r="L11" s="7"/>
      <c r="M11" s="76">
        <v>3.9800000000000002E-2</v>
      </c>
      <c r="N11" s="75">
        <v>19620549.879999999</v>
      </c>
      <c r="O11" s="7"/>
      <c r="P11" s="75">
        <v>22852.600593432857</v>
      </c>
      <c r="Q11" s="7"/>
      <c r="R11" s="76">
        <v>1</v>
      </c>
      <c r="S11" s="76">
        <v>9.4000000000000004E-3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5.58</v>
      </c>
      <c r="M12" s="80">
        <v>3.9E-2</v>
      </c>
      <c r="N12" s="81">
        <v>18891602.079999998</v>
      </c>
      <c r="P12" s="81">
        <v>21236.507409199548</v>
      </c>
      <c r="R12" s="80">
        <v>0.92930000000000001</v>
      </c>
      <c r="S12" s="80">
        <v>8.6999999999999994E-3</v>
      </c>
    </row>
    <row r="13" spans="2:81">
      <c r="B13" s="79" t="s">
        <v>2339</v>
      </c>
      <c r="C13" s="16"/>
      <c r="D13" s="16"/>
      <c r="E13" s="16"/>
      <c r="J13" s="81">
        <v>7.26</v>
      </c>
      <c r="M13" s="80">
        <v>2.81E-2</v>
      </c>
      <c r="N13" s="81">
        <v>10606621.34</v>
      </c>
      <c r="P13" s="81">
        <v>13423.146188130106</v>
      </c>
      <c r="R13" s="80">
        <v>0.58740000000000003</v>
      </c>
      <c r="S13" s="80">
        <v>5.4999999999999997E-3</v>
      </c>
    </row>
    <row r="14" spans="2:81">
      <c r="B14" t="s">
        <v>2343</v>
      </c>
      <c r="C14" t="s">
        <v>2344</v>
      </c>
      <c r="D14" t="s">
        <v>123</v>
      </c>
      <c r="E14" t="s">
        <v>400</v>
      </c>
      <c r="F14" t="s">
        <v>127</v>
      </c>
      <c r="G14" t="s">
        <v>209</v>
      </c>
      <c r="H14" t="s">
        <v>210</v>
      </c>
      <c r="I14" t="s">
        <v>248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2248204.35</v>
      </c>
      <c r="O14" s="77">
        <v>151.35</v>
      </c>
      <c r="P14" s="77">
        <v>3402.6572837250001</v>
      </c>
      <c r="Q14" s="78">
        <v>1.4E-3</v>
      </c>
      <c r="R14" s="78">
        <v>0.1489</v>
      </c>
      <c r="S14" s="78">
        <v>1.4E-3</v>
      </c>
    </row>
    <row r="15" spans="2:81">
      <c r="B15" t="s">
        <v>2345</v>
      </c>
      <c r="C15" t="s">
        <v>2346</v>
      </c>
      <c r="D15" t="s">
        <v>123</v>
      </c>
      <c r="E15" t="s">
        <v>400</v>
      </c>
      <c r="F15" t="s">
        <v>127</v>
      </c>
      <c r="G15" t="s">
        <v>209</v>
      </c>
      <c r="H15" t="s">
        <v>210</v>
      </c>
      <c r="I15" t="s">
        <v>2347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4588678.4800000004</v>
      </c>
      <c r="O15" s="77">
        <v>134.38999999999999</v>
      </c>
      <c r="P15" s="77">
        <v>6166.7250092719996</v>
      </c>
      <c r="Q15" s="78">
        <v>1.1999999999999999E-3</v>
      </c>
      <c r="R15" s="78">
        <v>0.26979999999999998</v>
      </c>
      <c r="S15" s="78">
        <v>2.5000000000000001E-3</v>
      </c>
    </row>
    <row r="16" spans="2:81">
      <c r="B16" t="s">
        <v>2348</v>
      </c>
      <c r="C16" t="s">
        <v>2349</v>
      </c>
      <c r="D16" t="s">
        <v>123</v>
      </c>
      <c r="E16" t="s">
        <v>2350</v>
      </c>
      <c r="F16" t="s">
        <v>873</v>
      </c>
      <c r="G16" t="s">
        <v>379</v>
      </c>
      <c r="H16" t="s">
        <v>150</v>
      </c>
      <c r="I16" t="s">
        <v>2351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1509584.63</v>
      </c>
      <c r="O16" s="77">
        <v>111.56</v>
      </c>
      <c r="P16" s="77">
        <v>1684.0926132279999</v>
      </c>
      <c r="Q16" s="78">
        <v>3.5000000000000001E-3</v>
      </c>
      <c r="R16" s="78">
        <v>7.3700000000000002E-2</v>
      </c>
      <c r="S16" s="78">
        <v>6.9999999999999999E-4</v>
      </c>
    </row>
    <row r="17" spans="2:19">
      <c r="B17" t="s">
        <v>2352</v>
      </c>
      <c r="C17" t="s">
        <v>2353</v>
      </c>
      <c r="D17" t="s">
        <v>123</v>
      </c>
      <c r="E17" t="s">
        <v>2354</v>
      </c>
      <c r="F17" t="s">
        <v>378</v>
      </c>
      <c r="G17" t="s">
        <v>446</v>
      </c>
      <c r="H17" t="s">
        <v>210</v>
      </c>
      <c r="I17" t="s">
        <v>439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1258864.5</v>
      </c>
      <c r="O17" s="77">
        <v>94.43</v>
      </c>
      <c r="P17" s="77">
        <v>1188.7457473500001</v>
      </c>
      <c r="Q17" s="78">
        <v>3.8999999999999998E-3</v>
      </c>
      <c r="R17" s="78">
        <v>5.1999999999999998E-2</v>
      </c>
      <c r="S17" s="78">
        <v>5.0000000000000001E-4</v>
      </c>
    </row>
    <row r="18" spans="2:19">
      <c r="B18" t="s">
        <v>2355</v>
      </c>
      <c r="C18" t="s">
        <v>2356</v>
      </c>
      <c r="D18" t="s">
        <v>123</v>
      </c>
      <c r="E18" t="s">
        <v>2357</v>
      </c>
      <c r="F18" t="s">
        <v>378</v>
      </c>
      <c r="G18" t="s">
        <v>446</v>
      </c>
      <c r="H18" t="s">
        <v>210</v>
      </c>
      <c r="I18" t="s">
        <v>318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866.73</v>
      </c>
      <c r="O18" s="77">
        <v>173.84</v>
      </c>
      <c r="P18" s="77">
        <v>1.506723432</v>
      </c>
      <c r="Q18" s="78">
        <v>0</v>
      </c>
      <c r="R18" s="78">
        <v>1E-4</v>
      </c>
      <c r="S18" s="78">
        <v>0</v>
      </c>
    </row>
    <row r="19" spans="2:19">
      <c r="B19" t="s">
        <v>2358</v>
      </c>
      <c r="C19" t="s">
        <v>2359</v>
      </c>
      <c r="D19" t="s">
        <v>123</v>
      </c>
      <c r="E19" t="s">
        <v>445</v>
      </c>
      <c r="F19" t="s">
        <v>127</v>
      </c>
      <c r="G19" t="s">
        <v>446</v>
      </c>
      <c r="H19" t="s">
        <v>210</v>
      </c>
      <c r="I19" t="s">
        <v>248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467052.35</v>
      </c>
      <c r="O19" s="77">
        <v>141.74</v>
      </c>
      <c r="P19" s="77">
        <v>662.00000089000002</v>
      </c>
      <c r="Q19" s="78">
        <v>1E-3</v>
      </c>
      <c r="R19" s="78">
        <v>2.9000000000000001E-2</v>
      </c>
      <c r="S19" s="78">
        <v>2.9999999999999997E-4</v>
      </c>
    </row>
    <row r="20" spans="2:19">
      <c r="B20" t="s">
        <v>2360</v>
      </c>
      <c r="C20" t="s">
        <v>2361</v>
      </c>
      <c r="D20" t="s">
        <v>123</v>
      </c>
      <c r="E20" t="s">
        <v>2362</v>
      </c>
      <c r="F20" t="s">
        <v>112</v>
      </c>
      <c r="G20" t="s">
        <v>216</v>
      </c>
      <c r="H20" t="s">
        <v>217</v>
      </c>
      <c r="I20" t="s">
        <v>2363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533370.30000000005</v>
      </c>
      <c r="O20" s="77">
        <v>59.511901999999999</v>
      </c>
      <c r="P20" s="77">
        <v>317.418810233106</v>
      </c>
      <c r="Q20" s="78">
        <v>1.4E-3</v>
      </c>
      <c r="R20" s="78">
        <v>1.3899999999999999E-2</v>
      </c>
      <c r="S20" s="78">
        <v>1E-4</v>
      </c>
    </row>
    <row r="21" spans="2:19">
      <c r="B21" s="79" t="s">
        <v>2340</v>
      </c>
      <c r="C21" s="16"/>
      <c r="D21" s="16"/>
      <c r="E21" s="16"/>
      <c r="J21" s="81">
        <v>2.7</v>
      </c>
      <c r="M21" s="80">
        <v>5.7700000000000001E-2</v>
      </c>
      <c r="N21" s="81">
        <v>8273311.9100000001</v>
      </c>
      <c r="P21" s="81">
        <v>7768.8471224140003</v>
      </c>
      <c r="R21" s="80">
        <v>0.34</v>
      </c>
      <c r="S21" s="80">
        <v>3.2000000000000002E-3</v>
      </c>
    </row>
    <row r="22" spans="2:19">
      <c r="B22" t="s">
        <v>2364</v>
      </c>
      <c r="C22" t="s">
        <v>2365</v>
      </c>
      <c r="D22" t="s">
        <v>123</v>
      </c>
      <c r="E22" t="s">
        <v>2350</v>
      </c>
      <c r="F22" t="s">
        <v>873</v>
      </c>
      <c r="G22" t="s">
        <v>218</v>
      </c>
      <c r="H22" t="s">
        <v>219</v>
      </c>
      <c r="I22" t="s">
        <v>2351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1927793.81</v>
      </c>
      <c r="O22" s="77">
        <v>95.81</v>
      </c>
      <c r="P22" s="77">
        <v>1847.019249361</v>
      </c>
      <c r="Q22" s="78">
        <v>4.7000000000000002E-3</v>
      </c>
      <c r="R22" s="78">
        <v>8.0799999999999997E-2</v>
      </c>
      <c r="S22" s="78">
        <v>8.0000000000000004E-4</v>
      </c>
    </row>
    <row r="23" spans="2:19">
      <c r="B23" t="s">
        <v>2366</v>
      </c>
      <c r="C23" t="s">
        <v>2367</v>
      </c>
      <c r="D23" t="s">
        <v>123</v>
      </c>
      <c r="E23" t="s">
        <v>2350</v>
      </c>
      <c r="F23" t="s">
        <v>873</v>
      </c>
      <c r="G23" t="s">
        <v>218</v>
      </c>
      <c r="H23" t="s">
        <v>219</v>
      </c>
      <c r="I23" t="s">
        <v>2351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845764.8</v>
      </c>
      <c r="O23" s="77">
        <v>92.47</v>
      </c>
      <c r="P23" s="77">
        <v>782.07871055999999</v>
      </c>
      <c r="Q23" s="78">
        <v>1.1999999999999999E-3</v>
      </c>
      <c r="R23" s="78">
        <v>3.4200000000000001E-2</v>
      </c>
      <c r="S23" s="78">
        <v>2.9999999999999997E-4</v>
      </c>
    </row>
    <row r="24" spans="2:19">
      <c r="B24" t="s">
        <v>2368</v>
      </c>
      <c r="C24" t="s">
        <v>2369</v>
      </c>
      <c r="D24" t="s">
        <v>123</v>
      </c>
      <c r="E24" t="s">
        <v>2370</v>
      </c>
      <c r="F24" t="s">
        <v>409</v>
      </c>
      <c r="G24" t="s">
        <v>537</v>
      </c>
      <c r="H24" t="s">
        <v>150</v>
      </c>
      <c r="I24" t="s">
        <v>2371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2351060.19</v>
      </c>
      <c r="O24" s="77">
        <v>94.97</v>
      </c>
      <c r="P24" s="77">
        <v>2232.8018624430001</v>
      </c>
      <c r="Q24" s="78">
        <v>3.0999999999999999E-3</v>
      </c>
      <c r="R24" s="78">
        <v>9.7699999999999995E-2</v>
      </c>
      <c r="S24" s="78">
        <v>8.9999999999999998E-4</v>
      </c>
    </row>
    <row r="25" spans="2:19">
      <c r="B25" t="s">
        <v>2372</v>
      </c>
      <c r="C25" t="s">
        <v>2373</v>
      </c>
      <c r="D25" t="s">
        <v>123</v>
      </c>
      <c r="E25" t="s">
        <v>1460</v>
      </c>
      <c r="F25" t="s">
        <v>834</v>
      </c>
      <c r="G25" t="s">
        <v>639</v>
      </c>
      <c r="H25" t="s">
        <v>219</v>
      </c>
      <c r="I25" t="s">
        <v>2374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1573540.65</v>
      </c>
      <c r="O25" s="77">
        <v>87.74</v>
      </c>
      <c r="P25" s="77">
        <v>1380.6245663100001</v>
      </c>
      <c r="Q25" s="78">
        <v>1.6999999999999999E-3</v>
      </c>
      <c r="R25" s="78">
        <v>6.0400000000000002E-2</v>
      </c>
      <c r="S25" s="78">
        <v>5.9999999999999995E-4</v>
      </c>
    </row>
    <row r="26" spans="2:19">
      <c r="B26" t="s">
        <v>2375</v>
      </c>
      <c r="C26" t="s">
        <v>2376</v>
      </c>
      <c r="D26" t="s">
        <v>123</v>
      </c>
      <c r="E26" t="s">
        <v>2377</v>
      </c>
      <c r="F26" t="s">
        <v>409</v>
      </c>
      <c r="G26" t="s">
        <v>707</v>
      </c>
      <c r="H26" t="s">
        <v>210</v>
      </c>
      <c r="I26" t="s">
        <v>2378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1575152.46</v>
      </c>
      <c r="O26" s="77">
        <v>96.9</v>
      </c>
      <c r="P26" s="77">
        <v>1526.3227337400001</v>
      </c>
      <c r="Q26" s="78">
        <v>5.8999999999999999E-3</v>
      </c>
      <c r="R26" s="78">
        <v>6.6799999999999998E-2</v>
      </c>
      <c r="S26" s="78">
        <v>5.9999999999999995E-4</v>
      </c>
    </row>
    <row r="27" spans="2:19">
      <c r="B27" s="79" t="s">
        <v>372</v>
      </c>
      <c r="C27" s="16"/>
      <c r="D27" s="16"/>
      <c r="E27" s="16"/>
      <c r="J27" s="81">
        <v>2.16</v>
      </c>
      <c r="M27" s="80">
        <v>5.9799999999999999E-2</v>
      </c>
      <c r="N27" s="81">
        <v>11668.83</v>
      </c>
      <c r="P27" s="81">
        <v>44.514098655444002</v>
      </c>
      <c r="R27" s="80">
        <v>1.9E-3</v>
      </c>
      <c r="S27" s="80">
        <v>0</v>
      </c>
    </row>
    <row r="28" spans="2:19">
      <c r="B28" t="s">
        <v>2379</v>
      </c>
      <c r="C28" t="s">
        <v>2380</v>
      </c>
      <c r="D28" t="s">
        <v>123</v>
      </c>
      <c r="E28" t="s">
        <v>2381</v>
      </c>
      <c r="F28" t="s">
        <v>112</v>
      </c>
      <c r="G28" t="s">
        <v>639</v>
      </c>
      <c r="H28" t="s">
        <v>2382</v>
      </c>
      <c r="I28" t="s">
        <v>544</v>
      </c>
      <c r="J28" s="77">
        <v>2.16</v>
      </c>
      <c r="K28" t="s">
        <v>106</v>
      </c>
      <c r="L28" s="78">
        <v>7.9699999999999993E-2</v>
      </c>
      <c r="M28" s="78">
        <v>5.9799999999999999E-2</v>
      </c>
      <c r="N28" s="77">
        <v>11668.83</v>
      </c>
      <c r="O28" s="77">
        <v>106.38</v>
      </c>
      <c r="P28" s="77">
        <v>44.514098655444002</v>
      </c>
      <c r="Q28" s="78">
        <v>1E-4</v>
      </c>
      <c r="R28" s="78">
        <v>1.9E-3</v>
      </c>
      <c r="S28" s="78">
        <v>0</v>
      </c>
    </row>
    <row r="29" spans="2:19">
      <c r="B29" s="79" t="s">
        <v>1121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216</v>
      </c>
      <c r="C30" t="s">
        <v>216</v>
      </c>
      <c r="D30" s="16"/>
      <c r="E30" s="16"/>
      <c r="F30" t="s">
        <v>216</v>
      </c>
      <c r="G30" t="s">
        <v>216</v>
      </c>
      <c r="J30" s="77">
        <v>0</v>
      </c>
      <c r="K30" t="s">
        <v>216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240</v>
      </c>
      <c r="C31" s="16"/>
      <c r="D31" s="16"/>
      <c r="E31" s="16"/>
      <c r="J31" s="81">
        <v>12.91</v>
      </c>
      <c r="M31" s="80">
        <v>5.11E-2</v>
      </c>
      <c r="N31" s="81">
        <v>728947.8</v>
      </c>
      <c r="P31" s="81">
        <v>1616.093184233308</v>
      </c>
      <c r="R31" s="80">
        <v>7.0699999999999999E-2</v>
      </c>
      <c r="S31" s="80">
        <v>6.9999999999999999E-4</v>
      </c>
    </row>
    <row r="32" spans="2:19">
      <c r="B32" s="79" t="s">
        <v>373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216</v>
      </c>
      <c r="C33" t="s">
        <v>216</v>
      </c>
      <c r="D33" s="16"/>
      <c r="E33" s="16"/>
      <c r="F33" t="s">
        <v>216</v>
      </c>
      <c r="G33" t="s">
        <v>216</v>
      </c>
      <c r="J33" s="77">
        <v>0</v>
      </c>
      <c r="K33" t="s">
        <v>216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374</v>
      </c>
      <c r="C34" s="16"/>
      <c r="D34" s="16"/>
      <c r="E34" s="16"/>
      <c r="J34" s="81">
        <v>12.91</v>
      </c>
      <c r="M34" s="80">
        <v>5.11E-2</v>
      </c>
      <c r="N34" s="81">
        <v>728947.8</v>
      </c>
      <c r="P34" s="81">
        <v>1616.093184233308</v>
      </c>
      <c r="R34" s="80">
        <v>7.0699999999999999E-2</v>
      </c>
      <c r="S34" s="80">
        <v>6.9999999999999999E-4</v>
      </c>
    </row>
    <row r="35" spans="2:19">
      <c r="B35" t="s">
        <v>2383</v>
      </c>
      <c r="C35" t="s">
        <v>2384</v>
      </c>
      <c r="D35" t="s">
        <v>1124</v>
      </c>
      <c r="E35" t="s">
        <v>2385</v>
      </c>
      <c r="F35" t="s">
        <v>1216</v>
      </c>
      <c r="G35" t="s">
        <v>1209</v>
      </c>
      <c r="H35" t="s">
        <v>364</v>
      </c>
      <c r="I35" t="s">
        <v>2386</v>
      </c>
      <c r="J35" s="77">
        <v>14.71</v>
      </c>
      <c r="K35" t="s">
        <v>116</v>
      </c>
      <c r="L35" s="78">
        <v>4.5600000000000002E-2</v>
      </c>
      <c r="M35" s="78">
        <v>6.13E-2</v>
      </c>
      <c r="N35" s="77">
        <v>389993.53</v>
      </c>
      <c r="O35" s="77">
        <v>82.237499988269022</v>
      </c>
      <c r="P35" s="77">
        <v>848.91622746771702</v>
      </c>
      <c r="Q35" s="78">
        <v>2.3E-3</v>
      </c>
      <c r="R35" s="78">
        <v>3.7100000000000001E-2</v>
      </c>
      <c r="S35" s="78">
        <v>2.9999999999999997E-4</v>
      </c>
    </row>
    <row r="36" spans="2:19">
      <c r="B36" t="s">
        <v>2387</v>
      </c>
      <c r="C36" t="s">
        <v>2388</v>
      </c>
      <c r="D36" t="s">
        <v>123</v>
      </c>
      <c r="E36" t="s">
        <v>2389</v>
      </c>
      <c r="F36" t="s">
        <v>1164</v>
      </c>
      <c r="G36" t="s">
        <v>216</v>
      </c>
      <c r="H36" t="s">
        <v>217</v>
      </c>
      <c r="I36" t="s">
        <v>2390</v>
      </c>
      <c r="J36" s="77">
        <v>10.92</v>
      </c>
      <c r="K36" t="s">
        <v>116</v>
      </c>
      <c r="L36" s="78">
        <v>3.95E-2</v>
      </c>
      <c r="M36" s="78">
        <v>3.9899999999999998E-2</v>
      </c>
      <c r="N36" s="77">
        <v>338954.27</v>
      </c>
      <c r="O36" s="77">
        <v>85.509999999999962</v>
      </c>
      <c r="P36" s="77">
        <v>767.17695676559094</v>
      </c>
      <c r="Q36" s="78">
        <v>8.9999999999999998E-4</v>
      </c>
      <c r="R36" s="78">
        <v>3.3599999999999998E-2</v>
      </c>
      <c r="S36" s="78">
        <v>2.9999999999999997E-4</v>
      </c>
    </row>
    <row r="37" spans="2:19">
      <c r="B37" t="s">
        <v>242</v>
      </c>
      <c r="C37" s="16"/>
      <c r="D37" s="16"/>
      <c r="E37" s="16"/>
    </row>
    <row r="38" spans="2:19">
      <c r="B38" t="s">
        <v>367</v>
      </c>
      <c r="C38" s="16"/>
      <c r="D38" s="16"/>
      <c r="E38" s="16"/>
    </row>
    <row r="39" spans="2:19">
      <c r="B39" t="s">
        <v>368</v>
      </c>
      <c r="C39" s="16"/>
      <c r="D39" s="16"/>
      <c r="E39" s="16"/>
    </row>
    <row r="40" spans="2:19">
      <c r="B40" t="s">
        <v>369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>
        <v>45016</v>
      </c>
      <c r="E1" s="16"/>
    </row>
    <row r="2" spans="2:98">
      <c r="B2" s="2" t="s">
        <v>1</v>
      </c>
      <c r="C2" s="12" t="s">
        <v>4292</v>
      </c>
      <c r="E2" s="16"/>
    </row>
    <row r="3" spans="2:98">
      <c r="B3" s="2" t="s">
        <v>2</v>
      </c>
      <c r="C3" s="26" t="s">
        <v>4293</v>
      </c>
      <c r="E3" s="16"/>
    </row>
    <row r="4" spans="2:98">
      <c r="B4" s="2" t="s">
        <v>3</v>
      </c>
      <c r="C4" s="83" t="s">
        <v>197</v>
      </c>
      <c r="E4" s="16"/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13435073.779999999</v>
      </c>
      <c r="I11" s="7"/>
      <c r="J11" s="75">
        <v>44868.67563910663</v>
      </c>
      <c r="K11" s="7"/>
      <c r="L11" s="76">
        <v>1</v>
      </c>
      <c r="M11" s="76">
        <v>1.84E-2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4605698.01</v>
      </c>
      <c r="J12" s="81">
        <v>11455.816846757281</v>
      </c>
      <c r="L12" s="80">
        <v>0.25530000000000003</v>
      </c>
      <c r="M12" s="80">
        <v>4.7000000000000002E-3</v>
      </c>
    </row>
    <row r="13" spans="2:98">
      <c r="B13" t="s">
        <v>2391</v>
      </c>
      <c r="C13" t="s">
        <v>2392</v>
      </c>
      <c r="D13" t="s">
        <v>123</v>
      </c>
      <c r="E13" t="s">
        <v>2393</v>
      </c>
      <c r="F13" t="s">
        <v>1932</v>
      </c>
      <c r="G13" t="s">
        <v>102</v>
      </c>
      <c r="H13" s="77">
        <v>44720.12</v>
      </c>
      <c r="I13" s="77">
        <v>2189.2600649999999</v>
      </c>
      <c r="J13" s="77">
        <v>979.03972818007799</v>
      </c>
      <c r="K13" s="78">
        <v>1.5E-3</v>
      </c>
      <c r="L13" s="78">
        <v>2.18E-2</v>
      </c>
      <c r="M13" s="78">
        <v>4.0000000000000002E-4</v>
      </c>
    </row>
    <row r="14" spans="2:98">
      <c r="B14" t="s">
        <v>2394</v>
      </c>
      <c r="C14" t="s">
        <v>2395</v>
      </c>
      <c r="D14" t="s">
        <v>123</v>
      </c>
      <c r="E14" t="s">
        <v>2393</v>
      </c>
      <c r="F14" t="s">
        <v>1932</v>
      </c>
      <c r="G14" t="s">
        <v>102</v>
      </c>
      <c r="H14" s="77">
        <v>1078082.78</v>
      </c>
      <c r="I14" s="77">
        <v>100</v>
      </c>
      <c r="J14" s="77">
        <v>1078.08278</v>
      </c>
      <c r="K14" s="78">
        <v>2.0999999999999999E-3</v>
      </c>
      <c r="L14" s="78">
        <v>2.4E-2</v>
      </c>
      <c r="M14" s="78">
        <v>4.0000000000000002E-4</v>
      </c>
    </row>
    <row r="15" spans="2:98">
      <c r="B15" t="s">
        <v>2396</v>
      </c>
      <c r="C15" t="s">
        <v>2397</v>
      </c>
      <c r="D15" t="s">
        <v>123</v>
      </c>
      <c r="E15" t="s">
        <v>2398</v>
      </c>
      <c r="F15" t="s">
        <v>1932</v>
      </c>
      <c r="G15" t="s">
        <v>106</v>
      </c>
      <c r="H15" s="77">
        <v>149206.72</v>
      </c>
      <c r="I15" s="77">
        <v>648.44300000000078</v>
      </c>
      <c r="J15" s="77">
        <v>3469.5286254913899</v>
      </c>
      <c r="K15" s="78">
        <v>2.5000000000000001E-3</v>
      </c>
      <c r="L15" s="78">
        <v>7.7299999999999994E-2</v>
      </c>
      <c r="M15" s="78">
        <v>1.4E-3</v>
      </c>
    </row>
    <row r="16" spans="2:98">
      <c r="B16" t="s">
        <v>2399</v>
      </c>
      <c r="C16" t="s">
        <v>2400</v>
      </c>
      <c r="D16" t="s">
        <v>123</v>
      </c>
      <c r="E16" t="s">
        <v>2401</v>
      </c>
      <c r="F16" t="s">
        <v>1263</v>
      </c>
      <c r="G16" t="s">
        <v>106</v>
      </c>
      <c r="H16" s="77">
        <v>12412.84</v>
      </c>
      <c r="I16" s="77">
        <v>425.30070000000075</v>
      </c>
      <c r="J16" s="77">
        <v>189.31173693983001</v>
      </c>
      <c r="K16" s="78">
        <v>8.9999999999999998E-4</v>
      </c>
      <c r="L16" s="78">
        <v>4.1999999999999997E-3</v>
      </c>
      <c r="M16" s="78">
        <v>1E-4</v>
      </c>
    </row>
    <row r="17" spans="2:13">
      <c r="B17" t="s">
        <v>2402</v>
      </c>
      <c r="C17" t="s">
        <v>2403</v>
      </c>
      <c r="D17" t="s">
        <v>123</v>
      </c>
      <c r="E17" t="s">
        <v>2404</v>
      </c>
      <c r="F17" t="s">
        <v>123</v>
      </c>
      <c r="G17" t="s">
        <v>110</v>
      </c>
      <c r="H17" s="77">
        <v>50536.94</v>
      </c>
      <c r="I17" s="77">
        <v>144.71680000000026</v>
      </c>
      <c r="J17" s="77">
        <v>284.95031062402199</v>
      </c>
      <c r="K17" s="78">
        <v>3.3E-3</v>
      </c>
      <c r="L17" s="78">
        <v>6.4000000000000003E-3</v>
      </c>
      <c r="M17" s="78">
        <v>1E-4</v>
      </c>
    </row>
    <row r="18" spans="2:13">
      <c r="B18" t="s">
        <v>2405</v>
      </c>
      <c r="C18" t="s">
        <v>2406</v>
      </c>
      <c r="D18" t="s">
        <v>123</v>
      </c>
      <c r="E18" t="s">
        <v>2407</v>
      </c>
      <c r="F18" t="s">
        <v>123</v>
      </c>
      <c r="G18" t="s">
        <v>102</v>
      </c>
      <c r="H18" s="77">
        <v>1174679.6499999999</v>
      </c>
      <c r="I18" s="77">
        <v>106.50960000000001</v>
      </c>
      <c r="J18" s="77">
        <v>1251.1465964964</v>
      </c>
      <c r="K18" s="78">
        <v>1.8E-3</v>
      </c>
      <c r="L18" s="78">
        <v>2.7900000000000001E-2</v>
      </c>
      <c r="M18" s="78">
        <v>5.0000000000000001E-4</v>
      </c>
    </row>
    <row r="19" spans="2:13">
      <c r="B19" t="s">
        <v>2408</v>
      </c>
      <c r="C19" t="s">
        <v>2409</v>
      </c>
      <c r="D19" t="s">
        <v>123</v>
      </c>
      <c r="E19" t="s">
        <v>2410</v>
      </c>
      <c r="F19" t="s">
        <v>428</v>
      </c>
      <c r="G19" t="s">
        <v>102</v>
      </c>
      <c r="H19" s="77">
        <v>1820718.97</v>
      </c>
      <c r="I19" s="77">
        <v>100</v>
      </c>
      <c r="J19" s="77">
        <v>1820.7189699999999</v>
      </c>
      <c r="K19" s="78">
        <v>4.0000000000000001E-3</v>
      </c>
      <c r="L19" s="78">
        <v>4.0599999999999997E-2</v>
      </c>
      <c r="M19" s="78">
        <v>6.9999999999999999E-4</v>
      </c>
    </row>
    <row r="20" spans="2:13">
      <c r="B20" t="s">
        <v>2411</v>
      </c>
      <c r="C20" t="s">
        <v>2412</v>
      </c>
      <c r="D20" t="s">
        <v>123</v>
      </c>
      <c r="E20" t="s">
        <v>2083</v>
      </c>
      <c r="F20" t="s">
        <v>1726</v>
      </c>
      <c r="G20" t="s">
        <v>106</v>
      </c>
      <c r="H20" s="77">
        <v>17981.2</v>
      </c>
      <c r="I20" s="77">
        <v>100</v>
      </c>
      <c r="J20" s="77">
        <v>64.480583199999998</v>
      </c>
      <c r="K20" s="78">
        <v>0</v>
      </c>
      <c r="L20" s="78">
        <v>1.4E-3</v>
      </c>
      <c r="M20" s="78">
        <v>0</v>
      </c>
    </row>
    <row r="21" spans="2:13">
      <c r="B21" t="s">
        <v>2413</v>
      </c>
      <c r="C21" t="s">
        <v>2414</v>
      </c>
      <c r="D21" t="s">
        <v>123</v>
      </c>
      <c r="E21" t="s">
        <v>2415</v>
      </c>
      <c r="F21" t="s">
        <v>1726</v>
      </c>
      <c r="G21" t="s">
        <v>106</v>
      </c>
      <c r="H21" s="77">
        <v>17981.2</v>
      </c>
      <c r="I21" s="77">
        <v>100</v>
      </c>
      <c r="J21" s="77">
        <v>64.480583199999998</v>
      </c>
      <c r="K21" s="78">
        <v>0</v>
      </c>
      <c r="L21" s="78">
        <v>1.4E-3</v>
      </c>
      <c r="M21" s="78">
        <v>0</v>
      </c>
    </row>
    <row r="22" spans="2:13">
      <c r="B22" t="s">
        <v>2416</v>
      </c>
      <c r="C22" t="s">
        <v>2417</v>
      </c>
      <c r="D22" t="s">
        <v>123</v>
      </c>
      <c r="E22" t="s">
        <v>2418</v>
      </c>
      <c r="F22" t="s">
        <v>1726</v>
      </c>
      <c r="G22" t="s">
        <v>106</v>
      </c>
      <c r="H22" s="77">
        <v>20866.8</v>
      </c>
      <c r="I22" s="77">
        <v>334.45</v>
      </c>
      <c r="J22" s="77">
        <v>250.2633991836</v>
      </c>
      <c r="K22" s="78">
        <v>0</v>
      </c>
      <c r="L22" s="78">
        <v>5.5999999999999999E-3</v>
      </c>
      <c r="M22" s="78">
        <v>1E-4</v>
      </c>
    </row>
    <row r="23" spans="2:13">
      <c r="B23" t="s">
        <v>2419</v>
      </c>
      <c r="C23" t="s">
        <v>2420</v>
      </c>
      <c r="D23" t="s">
        <v>123</v>
      </c>
      <c r="E23" t="s">
        <v>2421</v>
      </c>
      <c r="F23" t="s">
        <v>1726</v>
      </c>
      <c r="G23" t="s">
        <v>102</v>
      </c>
      <c r="H23" s="77">
        <v>1797.32</v>
      </c>
      <c r="I23" s="77">
        <v>3904.375</v>
      </c>
      <c r="J23" s="77">
        <v>70.174112750000006</v>
      </c>
      <c r="K23" s="78">
        <v>1.8E-3</v>
      </c>
      <c r="L23" s="78">
        <v>1.6000000000000001E-3</v>
      </c>
      <c r="M23" s="78">
        <v>0</v>
      </c>
    </row>
    <row r="24" spans="2:13">
      <c r="B24" t="s">
        <v>2422</v>
      </c>
      <c r="C24" t="s">
        <v>2423</v>
      </c>
      <c r="D24" t="s">
        <v>123</v>
      </c>
      <c r="E24" t="s">
        <v>2424</v>
      </c>
      <c r="F24" t="s">
        <v>1726</v>
      </c>
      <c r="G24" t="s">
        <v>106</v>
      </c>
      <c r="H24" s="77">
        <v>40385</v>
      </c>
      <c r="I24" s="77">
        <v>222.5001</v>
      </c>
      <c r="J24" s="77">
        <v>322.22600207060998</v>
      </c>
      <c r="K24" s="78">
        <v>5.0000000000000001E-4</v>
      </c>
      <c r="L24" s="78">
        <v>7.1999999999999998E-3</v>
      </c>
      <c r="M24" s="78">
        <v>1E-4</v>
      </c>
    </row>
    <row r="25" spans="2:13">
      <c r="B25" t="s">
        <v>2425</v>
      </c>
      <c r="C25" t="s">
        <v>2426</v>
      </c>
      <c r="D25" t="s">
        <v>123</v>
      </c>
      <c r="E25" t="s">
        <v>2427</v>
      </c>
      <c r="F25" t="s">
        <v>1746</v>
      </c>
      <c r="G25" t="s">
        <v>106</v>
      </c>
      <c r="H25" s="77">
        <v>4191.3599999999997</v>
      </c>
      <c r="I25" s="77">
        <v>824.19639999999708</v>
      </c>
      <c r="J25" s="77">
        <v>123.878507096509</v>
      </c>
      <c r="K25" s="78">
        <v>5.0000000000000001E-4</v>
      </c>
      <c r="L25" s="78">
        <v>2.8E-3</v>
      </c>
      <c r="M25" s="78">
        <v>1E-4</v>
      </c>
    </row>
    <row r="26" spans="2:13">
      <c r="B26" t="s">
        <v>2428</v>
      </c>
      <c r="C26" t="s">
        <v>2429</v>
      </c>
      <c r="D26" t="s">
        <v>123</v>
      </c>
      <c r="E26" t="s">
        <v>2430</v>
      </c>
      <c r="F26" t="s">
        <v>1746</v>
      </c>
      <c r="G26" t="s">
        <v>106</v>
      </c>
      <c r="H26" s="77">
        <v>6014.13</v>
      </c>
      <c r="I26" s="77">
        <v>580.20000000000005</v>
      </c>
      <c r="J26" s="77">
        <v>125.12982038436</v>
      </c>
      <c r="K26" s="78">
        <v>5.9999999999999995E-4</v>
      </c>
      <c r="L26" s="78">
        <v>2.8E-3</v>
      </c>
      <c r="M26" s="78">
        <v>1E-4</v>
      </c>
    </row>
    <row r="27" spans="2:13">
      <c r="B27" t="s">
        <v>2431</v>
      </c>
      <c r="C27" t="s">
        <v>2432</v>
      </c>
      <c r="D27" t="s">
        <v>123</v>
      </c>
      <c r="E27" t="s">
        <v>2362</v>
      </c>
      <c r="F27" t="s">
        <v>112</v>
      </c>
      <c r="G27" t="s">
        <v>102</v>
      </c>
      <c r="H27" s="77">
        <v>14489</v>
      </c>
      <c r="I27" s="77">
        <v>1E-4</v>
      </c>
      <c r="J27" s="77">
        <v>1.4489E-5</v>
      </c>
      <c r="K27" s="78">
        <v>5.0000000000000001E-4</v>
      </c>
      <c r="L27" s="78">
        <v>0</v>
      </c>
      <c r="M27" s="78">
        <v>0</v>
      </c>
    </row>
    <row r="28" spans="2:13">
      <c r="B28" t="s">
        <v>2433</v>
      </c>
      <c r="C28" t="s">
        <v>2434</v>
      </c>
      <c r="D28" t="s">
        <v>123</v>
      </c>
      <c r="E28" t="s">
        <v>2435</v>
      </c>
      <c r="F28" t="s">
        <v>617</v>
      </c>
      <c r="G28" t="s">
        <v>106</v>
      </c>
      <c r="H28" s="77">
        <v>13451.03</v>
      </c>
      <c r="I28" s="77">
        <v>1115.5498999999991</v>
      </c>
      <c r="J28" s="77">
        <v>538.08988484629594</v>
      </c>
      <c r="K28" s="78">
        <v>5.9999999999999995E-4</v>
      </c>
      <c r="L28" s="78">
        <v>1.2E-2</v>
      </c>
      <c r="M28" s="78">
        <v>2.0000000000000001E-4</v>
      </c>
    </row>
    <row r="29" spans="2:13">
      <c r="B29" t="s">
        <v>2436</v>
      </c>
      <c r="C29" t="s">
        <v>2437</v>
      </c>
      <c r="D29" t="s">
        <v>123</v>
      </c>
      <c r="E29" t="s">
        <v>2438</v>
      </c>
      <c r="F29" t="s">
        <v>1810</v>
      </c>
      <c r="G29" t="s">
        <v>106</v>
      </c>
      <c r="H29" s="77">
        <v>55831</v>
      </c>
      <c r="I29" s="77">
        <v>100</v>
      </c>
      <c r="J29" s="77">
        <v>200.20996600000001</v>
      </c>
      <c r="K29" s="78">
        <v>0</v>
      </c>
      <c r="L29" s="78">
        <v>4.4999999999999997E-3</v>
      </c>
      <c r="M29" s="78">
        <v>1E-4</v>
      </c>
    </row>
    <row r="30" spans="2:13">
      <c r="B30" t="s">
        <v>2439</v>
      </c>
      <c r="C30" t="s">
        <v>2440</v>
      </c>
      <c r="D30" t="s">
        <v>123</v>
      </c>
      <c r="E30" t="s">
        <v>2441</v>
      </c>
      <c r="F30" t="s">
        <v>767</v>
      </c>
      <c r="G30" t="s">
        <v>106</v>
      </c>
      <c r="H30" s="77">
        <v>15962.5</v>
      </c>
      <c r="I30" s="77">
        <v>369.08190000000002</v>
      </c>
      <c r="J30" s="77">
        <v>211.268108058975</v>
      </c>
      <c r="K30" s="78">
        <v>2.9999999999999997E-4</v>
      </c>
      <c r="L30" s="78">
        <v>4.7000000000000002E-3</v>
      </c>
      <c r="M30" s="78">
        <v>1E-4</v>
      </c>
    </row>
    <row r="31" spans="2:13">
      <c r="B31" t="s">
        <v>2442</v>
      </c>
      <c r="C31" t="s">
        <v>2443</v>
      </c>
      <c r="D31" t="s">
        <v>123</v>
      </c>
      <c r="E31" t="s">
        <v>2444</v>
      </c>
      <c r="F31" t="s">
        <v>1142</v>
      </c>
      <c r="G31" t="s">
        <v>106</v>
      </c>
      <c r="H31" s="77">
        <v>17981.2</v>
      </c>
      <c r="I31" s="77">
        <v>100</v>
      </c>
      <c r="J31" s="77">
        <v>64.480583199999998</v>
      </c>
      <c r="K31" s="78">
        <v>0</v>
      </c>
      <c r="L31" s="78">
        <v>1.4E-3</v>
      </c>
      <c r="M31" s="78">
        <v>0</v>
      </c>
    </row>
    <row r="32" spans="2:13">
      <c r="B32" t="s">
        <v>2445</v>
      </c>
      <c r="C32" t="s">
        <v>2446</v>
      </c>
      <c r="D32" t="s">
        <v>123</v>
      </c>
      <c r="E32" t="s">
        <v>2447</v>
      </c>
      <c r="F32" t="s">
        <v>1667</v>
      </c>
      <c r="G32" t="s">
        <v>106</v>
      </c>
      <c r="H32" s="77">
        <v>15557.22</v>
      </c>
      <c r="I32" s="77">
        <v>322.17920000000066</v>
      </c>
      <c r="J32" s="77">
        <v>179.73794720052899</v>
      </c>
      <c r="K32" s="78">
        <v>1.4E-3</v>
      </c>
      <c r="L32" s="78">
        <v>4.0000000000000001E-3</v>
      </c>
      <c r="M32" s="78">
        <v>1E-4</v>
      </c>
    </row>
    <row r="33" spans="2:13">
      <c r="B33" t="s">
        <v>2448</v>
      </c>
      <c r="C33" t="s">
        <v>2449</v>
      </c>
      <c r="D33" t="s">
        <v>123</v>
      </c>
      <c r="E33" t="s">
        <v>2421</v>
      </c>
      <c r="F33" t="s">
        <v>128</v>
      </c>
      <c r="G33" t="s">
        <v>106</v>
      </c>
      <c r="H33" s="77">
        <v>17981.2</v>
      </c>
      <c r="I33" s="77">
        <v>100</v>
      </c>
      <c r="J33" s="77">
        <v>64.480583199999998</v>
      </c>
      <c r="K33" s="78">
        <v>0</v>
      </c>
      <c r="L33" s="78">
        <v>1.4E-3</v>
      </c>
      <c r="M33" s="78">
        <v>0</v>
      </c>
    </row>
    <row r="34" spans="2:13">
      <c r="B34" t="s">
        <v>2450</v>
      </c>
      <c r="C34" t="s">
        <v>2451</v>
      </c>
      <c r="D34" t="s">
        <v>123</v>
      </c>
      <c r="E34" t="s">
        <v>2452</v>
      </c>
      <c r="F34" t="s">
        <v>128</v>
      </c>
      <c r="G34" t="s">
        <v>106</v>
      </c>
      <c r="H34" s="77">
        <v>14776.4</v>
      </c>
      <c r="I34" s="77">
        <v>100</v>
      </c>
      <c r="J34" s="77">
        <v>52.988170400000001</v>
      </c>
      <c r="K34" s="78">
        <v>0</v>
      </c>
      <c r="L34" s="78">
        <v>1.1999999999999999E-3</v>
      </c>
      <c r="M34" s="78">
        <v>0</v>
      </c>
    </row>
    <row r="35" spans="2:13">
      <c r="B35" t="s">
        <v>2453</v>
      </c>
      <c r="C35" t="s">
        <v>2454</v>
      </c>
      <c r="D35" t="s">
        <v>123</v>
      </c>
      <c r="E35" t="s">
        <v>2455</v>
      </c>
      <c r="F35" t="s">
        <v>129</v>
      </c>
      <c r="G35" t="s">
        <v>106</v>
      </c>
      <c r="H35" s="77">
        <v>93.43</v>
      </c>
      <c r="I35" s="77">
        <v>15266.785100000006</v>
      </c>
      <c r="J35" s="77">
        <v>51.149833745682997</v>
      </c>
      <c r="K35" s="78">
        <v>1.1999999999999999E-3</v>
      </c>
      <c r="L35" s="78">
        <v>1.1000000000000001E-3</v>
      </c>
      <c r="M35" s="78">
        <v>0</v>
      </c>
    </row>
    <row r="36" spans="2:13">
      <c r="B36" s="79" t="s">
        <v>240</v>
      </c>
      <c r="C36" s="16"/>
      <c r="D36" s="16"/>
      <c r="E36" s="16"/>
      <c r="H36" s="81">
        <v>8829375.7699999996</v>
      </c>
      <c r="J36" s="81">
        <v>33412.858792349347</v>
      </c>
      <c r="L36" s="80">
        <v>0.74470000000000003</v>
      </c>
      <c r="M36" s="80">
        <v>1.37E-2</v>
      </c>
    </row>
    <row r="37" spans="2:13">
      <c r="B37" s="79" t="s">
        <v>373</v>
      </c>
      <c r="C37" s="16"/>
      <c r="D37" s="16"/>
      <c r="E37" s="16"/>
      <c r="H37" s="81">
        <v>0</v>
      </c>
      <c r="J37" s="81">
        <v>0</v>
      </c>
      <c r="L37" s="80">
        <v>0</v>
      </c>
      <c r="M37" s="80">
        <v>0</v>
      </c>
    </row>
    <row r="38" spans="2:13">
      <c r="B38" t="s">
        <v>216</v>
      </c>
      <c r="C38" t="s">
        <v>216</v>
      </c>
      <c r="D38" s="16"/>
      <c r="E38" s="16"/>
      <c r="F38" t="s">
        <v>216</v>
      </c>
      <c r="G38" t="s">
        <v>216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8">
        <v>0</v>
      </c>
    </row>
    <row r="39" spans="2:13">
      <c r="B39" s="79" t="s">
        <v>374</v>
      </c>
      <c r="C39" s="16"/>
      <c r="D39" s="16"/>
      <c r="E39" s="16"/>
      <c r="H39" s="81">
        <v>8829375.7699999996</v>
      </c>
      <c r="J39" s="81">
        <v>33412.858792349347</v>
      </c>
      <c r="L39" s="80">
        <v>0.74470000000000003</v>
      </c>
      <c r="M39" s="80">
        <v>1.37E-2</v>
      </c>
    </row>
    <row r="40" spans="2:13">
      <c r="B40" t="s">
        <v>2456</v>
      </c>
      <c r="C40" t="s">
        <v>2457</v>
      </c>
      <c r="D40" t="s">
        <v>123</v>
      </c>
      <c r="E40" t="s">
        <v>1276</v>
      </c>
      <c r="F40" t="s">
        <v>1164</v>
      </c>
      <c r="G40" t="s">
        <v>106</v>
      </c>
      <c r="H40" s="77">
        <v>160274.56</v>
      </c>
      <c r="I40" s="77">
        <v>94.250099999999975</v>
      </c>
      <c r="J40" s="77">
        <v>541.697334005372</v>
      </c>
      <c r="K40" s="78">
        <v>2.0000000000000001E-4</v>
      </c>
      <c r="L40" s="78">
        <v>1.21E-2</v>
      </c>
      <c r="M40" s="78">
        <v>2.0000000000000001E-4</v>
      </c>
    </row>
    <row r="41" spans="2:13">
      <c r="B41" t="s">
        <v>2458</v>
      </c>
      <c r="C41" t="s">
        <v>2459</v>
      </c>
      <c r="D41" t="s">
        <v>123</v>
      </c>
      <c r="E41" t="s">
        <v>2460</v>
      </c>
      <c r="F41" t="s">
        <v>1320</v>
      </c>
      <c r="G41" t="s">
        <v>106</v>
      </c>
      <c r="H41" s="77">
        <v>636985.22</v>
      </c>
      <c r="I41" s="77">
        <v>218.58119999999985</v>
      </c>
      <c r="J41" s="77">
        <v>4992.8951565873203</v>
      </c>
      <c r="K41" s="78">
        <v>1.4E-3</v>
      </c>
      <c r="L41" s="78">
        <v>0.1113</v>
      </c>
      <c r="M41" s="78">
        <v>2E-3</v>
      </c>
    </row>
    <row r="42" spans="2:13">
      <c r="B42" t="s">
        <v>2461</v>
      </c>
      <c r="C42" t="s">
        <v>2462</v>
      </c>
      <c r="D42" t="s">
        <v>123</v>
      </c>
      <c r="E42" t="s">
        <v>2463</v>
      </c>
      <c r="F42" t="s">
        <v>1320</v>
      </c>
      <c r="G42" t="s">
        <v>106</v>
      </c>
      <c r="H42" s="77">
        <v>446866.03</v>
      </c>
      <c r="I42" s="77">
        <v>114.91610000000023</v>
      </c>
      <c r="J42" s="77">
        <v>1841.4863558483801</v>
      </c>
      <c r="K42" s="78">
        <v>3.3E-3</v>
      </c>
      <c r="L42" s="78">
        <v>4.1000000000000002E-2</v>
      </c>
      <c r="M42" s="78">
        <v>8.0000000000000004E-4</v>
      </c>
    </row>
    <row r="43" spans="2:13">
      <c r="B43" t="s">
        <v>2464</v>
      </c>
      <c r="C43" t="s">
        <v>2465</v>
      </c>
      <c r="D43" t="s">
        <v>123</v>
      </c>
      <c r="E43" t="s">
        <v>2466</v>
      </c>
      <c r="F43" t="s">
        <v>1320</v>
      </c>
      <c r="G43" t="s">
        <v>106</v>
      </c>
      <c r="H43" s="77">
        <v>639011.36</v>
      </c>
      <c r="I43" s="77">
        <v>142.95779999999988</v>
      </c>
      <c r="J43" s="77">
        <v>3275.8704630737998</v>
      </c>
      <c r="K43" s="78">
        <v>5.9999999999999995E-4</v>
      </c>
      <c r="L43" s="78">
        <v>7.2999999999999995E-2</v>
      </c>
      <c r="M43" s="78">
        <v>1.2999999999999999E-3</v>
      </c>
    </row>
    <row r="44" spans="2:13">
      <c r="B44" t="s">
        <v>2467</v>
      </c>
      <c r="C44" t="s">
        <v>2468</v>
      </c>
      <c r="D44" t="s">
        <v>123</v>
      </c>
      <c r="E44" t="s">
        <v>2469</v>
      </c>
      <c r="F44" t="s">
        <v>1320</v>
      </c>
      <c r="G44" t="s">
        <v>106</v>
      </c>
      <c r="H44" s="77">
        <v>8402.1</v>
      </c>
      <c r="I44" s="77">
        <v>3362.7687999999907</v>
      </c>
      <c r="J44" s="77">
        <v>1013.19990567845</v>
      </c>
      <c r="K44" s="78">
        <v>2.0000000000000001E-4</v>
      </c>
      <c r="L44" s="78">
        <v>2.2599999999999999E-2</v>
      </c>
      <c r="M44" s="78">
        <v>4.0000000000000002E-4</v>
      </c>
    </row>
    <row r="45" spans="2:13">
      <c r="B45" t="s">
        <v>2470</v>
      </c>
      <c r="C45" t="s">
        <v>2471</v>
      </c>
      <c r="D45" t="s">
        <v>123</v>
      </c>
      <c r="E45" t="s">
        <v>2472</v>
      </c>
      <c r="F45" t="s">
        <v>1922</v>
      </c>
      <c r="G45" t="s">
        <v>106</v>
      </c>
      <c r="H45" s="77">
        <v>41354</v>
      </c>
      <c r="I45" s="77">
        <v>238.20070000000001</v>
      </c>
      <c r="J45" s="77">
        <v>353.24078567610798</v>
      </c>
      <c r="K45" s="78">
        <v>2.0000000000000001E-4</v>
      </c>
      <c r="L45" s="78">
        <v>7.9000000000000008E-3</v>
      </c>
      <c r="M45" s="78">
        <v>1E-4</v>
      </c>
    </row>
    <row r="46" spans="2:13">
      <c r="B46" t="s">
        <v>2473</v>
      </c>
      <c r="C46" t="s">
        <v>2474</v>
      </c>
      <c r="D46" t="s">
        <v>123</v>
      </c>
      <c r="E46" t="s">
        <v>2475</v>
      </c>
      <c r="F46" t="s">
        <v>1155</v>
      </c>
      <c r="G46" t="s">
        <v>106</v>
      </c>
      <c r="H46" s="77">
        <v>3058.01</v>
      </c>
      <c r="I46" s="77">
        <v>2377.2424000000033</v>
      </c>
      <c r="J46" s="77">
        <v>260.68896879403701</v>
      </c>
      <c r="K46" s="78">
        <v>0</v>
      </c>
      <c r="L46" s="78">
        <v>5.7999999999999996E-3</v>
      </c>
      <c r="M46" s="78">
        <v>1E-4</v>
      </c>
    </row>
    <row r="47" spans="2:13">
      <c r="B47" t="s">
        <v>2476</v>
      </c>
      <c r="C47" t="s">
        <v>2477</v>
      </c>
      <c r="D47" t="s">
        <v>123</v>
      </c>
      <c r="E47" t="s">
        <v>2475</v>
      </c>
      <c r="F47" t="s">
        <v>1155</v>
      </c>
      <c r="G47" t="s">
        <v>106</v>
      </c>
      <c r="H47" s="77">
        <v>6080.75</v>
      </c>
      <c r="I47" s="77">
        <v>2467.1547000000023</v>
      </c>
      <c r="J47" s="77">
        <v>537.97713278101696</v>
      </c>
      <c r="K47" s="78">
        <v>0</v>
      </c>
      <c r="L47" s="78">
        <v>1.2E-2</v>
      </c>
      <c r="M47" s="78">
        <v>2.0000000000000001E-4</v>
      </c>
    </row>
    <row r="48" spans="2:13">
      <c r="B48" t="s">
        <v>2478</v>
      </c>
      <c r="C48" t="s">
        <v>2479</v>
      </c>
      <c r="D48" t="s">
        <v>123</v>
      </c>
      <c r="E48" t="s">
        <v>2480</v>
      </c>
      <c r="F48" t="s">
        <v>1168</v>
      </c>
      <c r="G48" t="s">
        <v>110</v>
      </c>
      <c r="H48" s="77">
        <v>93645.73</v>
      </c>
      <c r="I48" s="77">
        <v>97.475799999999921</v>
      </c>
      <c r="J48" s="77">
        <v>355.65263417198901</v>
      </c>
      <c r="K48" s="78">
        <v>3.5999999999999999E-3</v>
      </c>
      <c r="L48" s="78">
        <v>7.9000000000000008E-3</v>
      </c>
      <c r="M48" s="78">
        <v>1E-4</v>
      </c>
    </row>
    <row r="49" spans="2:13">
      <c r="B49" t="s">
        <v>2481</v>
      </c>
      <c r="C49" t="s">
        <v>2482</v>
      </c>
      <c r="D49" t="s">
        <v>123</v>
      </c>
      <c r="E49" t="s">
        <v>2483</v>
      </c>
      <c r="F49" t="s">
        <v>1181</v>
      </c>
      <c r="G49" t="s">
        <v>106</v>
      </c>
      <c r="H49" s="77">
        <v>3717910.43</v>
      </c>
      <c r="I49" s="77">
        <v>1E-4</v>
      </c>
      <c r="J49" s="77">
        <v>1.3332426801979999E-2</v>
      </c>
      <c r="K49" s="78">
        <v>8.0000000000000004E-4</v>
      </c>
      <c r="L49" s="78">
        <v>0</v>
      </c>
      <c r="M49" s="78">
        <v>0</v>
      </c>
    </row>
    <row r="50" spans="2:13">
      <c r="B50" t="s">
        <v>2484</v>
      </c>
      <c r="C50" t="s">
        <v>2485</v>
      </c>
      <c r="D50" t="s">
        <v>123</v>
      </c>
      <c r="E50" t="s">
        <v>2486</v>
      </c>
      <c r="F50" t="s">
        <v>1181</v>
      </c>
      <c r="G50" t="s">
        <v>110</v>
      </c>
      <c r="H50" s="77">
        <v>46101.22</v>
      </c>
      <c r="I50" s="77">
        <v>117.18199999999973</v>
      </c>
      <c r="J50" s="77">
        <v>210.481808459402</v>
      </c>
      <c r="K50" s="78">
        <v>4.0000000000000002E-4</v>
      </c>
      <c r="L50" s="78">
        <v>4.7000000000000002E-3</v>
      </c>
      <c r="M50" s="78">
        <v>1E-4</v>
      </c>
    </row>
    <row r="51" spans="2:13">
      <c r="B51" t="s">
        <v>2487</v>
      </c>
      <c r="C51" t="s">
        <v>2488</v>
      </c>
      <c r="D51" t="s">
        <v>123</v>
      </c>
      <c r="E51" t="s">
        <v>2489</v>
      </c>
      <c r="F51" t="s">
        <v>1181</v>
      </c>
      <c r="G51" t="s">
        <v>110</v>
      </c>
      <c r="H51" s="77">
        <v>131729</v>
      </c>
      <c r="I51" s="77">
        <v>100</v>
      </c>
      <c r="J51" s="77">
        <v>513.24252980000006</v>
      </c>
      <c r="K51" s="78">
        <v>1.8E-3</v>
      </c>
      <c r="L51" s="78">
        <v>1.14E-2</v>
      </c>
      <c r="M51" s="78">
        <v>2.0000000000000001E-4</v>
      </c>
    </row>
    <row r="52" spans="2:13">
      <c r="B52" t="s">
        <v>2490</v>
      </c>
      <c r="C52" t="s">
        <v>2491</v>
      </c>
      <c r="D52" t="s">
        <v>123</v>
      </c>
      <c r="E52" t="s">
        <v>2492</v>
      </c>
      <c r="F52" t="s">
        <v>1181</v>
      </c>
      <c r="G52" t="s">
        <v>106</v>
      </c>
      <c r="H52" s="77">
        <v>804.09</v>
      </c>
      <c r="I52" s="77">
        <v>14777.717700000001</v>
      </c>
      <c r="J52" s="77">
        <v>426.11057481059299</v>
      </c>
      <c r="K52" s="78">
        <v>1E-4</v>
      </c>
      <c r="L52" s="78">
        <v>9.4999999999999998E-3</v>
      </c>
      <c r="M52" s="78">
        <v>2.0000000000000001E-4</v>
      </c>
    </row>
    <row r="53" spans="2:13">
      <c r="B53" t="s">
        <v>2493</v>
      </c>
      <c r="C53" t="s">
        <v>2494</v>
      </c>
      <c r="D53" t="s">
        <v>123</v>
      </c>
      <c r="E53" t="s">
        <v>2495</v>
      </c>
      <c r="F53" t="s">
        <v>1181</v>
      </c>
      <c r="G53" t="s">
        <v>106</v>
      </c>
      <c r="H53" s="77">
        <v>4709.8599999999997</v>
      </c>
      <c r="I53" s="77">
        <v>7958.1319999999996</v>
      </c>
      <c r="J53" s="77">
        <v>1344.09331667331</v>
      </c>
      <c r="K53" s="78">
        <v>1.2999999999999999E-3</v>
      </c>
      <c r="L53" s="78">
        <v>0.03</v>
      </c>
      <c r="M53" s="78">
        <v>5.9999999999999995E-4</v>
      </c>
    </row>
    <row r="54" spans="2:13">
      <c r="B54" t="s">
        <v>2496</v>
      </c>
      <c r="C54" t="s">
        <v>2497</v>
      </c>
      <c r="D54" t="s">
        <v>123</v>
      </c>
      <c r="E54" t="s">
        <v>2463</v>
      </c>
      <c r="F54" t="s">
        <v>1181</v>
      </c>
      <c r="G54" t="s">
        <v>106</v>
      </c>
      <c r="H54" s="77">
        <v>36908.85</v>
      </c>
      <c r="I54" s="77">
        <v>100</v>
      </c>
      <c r="J54" s="77">
        <v>132.35513610000001</v>
      </c>
      <c r="K54" s="78">
        <v>1.8E-3</v>
      </c>
      <c r="L54" s="78">
        <v>2.8999999999999998E-3</v>
      </c>
      <c r="M54" s="78">
        <v>1E-4</v>
      </c>
    </row>
    <row r="55" spans="2:13">
      <c r="B55" t="s">
        <v>2498</v>
      </c>
      <c r="C55" t="s">
        <v>2499</v>
      </c>
      <c r="D55" t="s">
        <v>123</v>
      </c>
      <c r="E55" t="s">
        <v>2500</v>
      </c>
      <c r="F55" t="s">
        <v>1181</v>
      </c>
      <c r="G55" t="s">
        <v>106</v>
      </c>
      <c r="H55" s="77">
        <v>3746.71</v>
      </c>
      <c r="I55" s="77">
        <v>12526.340899999981</v>
      </c>
      <c r="J55" s="77">
        <v>1683.0018423439201</v>
      </c>
      <c r="K55" s="78">
        <v>2.3E-3</v>
      </c>
      <c r="L55" s="78">
        <v>3.7499999999999999E-2</v>
      </c>
      <c r="M55" s="78">
        <v>6.9999999999999999E-4</v>
      </c>
    </row>
    <row r="56" spans="2:13">
      <c r="B56" t="s">
        <v>2501</v>
      </c>
      <c r="C56" t="s">
        <v>2502</v>
      </c>
      <c r="D56" t="s">
        <v>123</v>
      </c>
      <c r="E56" t="s">
        <v>2503</v>
      </c>
      <c r="F56" t="s">
        <v>1181</v>
      </c>
      <c r="G56" t="s">
        <v>106</v>
      </c>
      <c r="H56" s="77">
        <v>1495.48</v>
      </c>
      <c r="I56" s="77">
        <v>12995.51480000001</v>
      </c>
      <c r="J56" s="77">
        <v>696.92233448550996</v>
      </c>
      <c r="K56" s="78">
        <v>1.8E-3</v>
      </c>
      <c r="L56" s="78">
        <v>1.55E-2</v>
      </c>
      <c r="M56" s="78">
        <v>2.9999999999999997E-4</v>
      </c>
    </row>
    <row r="57" spans="2:13">
      <c r="B57" t="s">
        <v>2504</v>
      </c>
      <c r="C57" t="s">
        <v>2505</v>
      </c>
      <c r="D57" t="s">
        <v>123</v>
      </c>
      <c r="E57" t="s">
        <v>2506</v>
      </c>
      <c r="F57" t="s">
        <v>1181</v>
      </c>
      <c r="G57" t="s">
        <v>110</v>
      </c>
      <c r="H57" s="77">
        <v>222442.6</v>
      </c>
      <c r="I57" s="77">
        <v>118.33110000000055</v>
      </c>
      <c r="J57" s="77">
        <v>1025.5529929028401</v>
      </c>
      <c r="K57" s="78">
        <v>3.8999999999999998E-3</v>
      </c>
      <c r="L57" s="78">
        <v>2.29E-2</v>
      </c>
      <c r="M57" s="78">
        <v>4.0000000000000002E-4</v>
      </c>
    </row>
    <row r="58" spans="2:13">
      <c r="B58" t="s">
        <v>2507</v>
      </c>
      <c r="C58" t="s">
        <v>2508</v>
      </c>
      <c r="D58" t="s">
        <v>123</v>
      </c>
      <c r="E58" t="s">
        <v>2509</v>
      </c>
      <c r="F58" t="s">
        <v>1181</v>
      </c>
      <c r="G58" t="s">
        <v>106</v>
      </c>
      <c r="H58" s="77">
        <v>4019.17</v>
      </c>
      <c r="I58" s="77">
        <v>11369.545599999998</v>
      </c>
      <c r="J58" s="77">
        <v>1638.66345808699</v>
      </c>
      <c r="K58" s="78">
        <v>2.7000000000000001E-3</v>
      </c>
      <c r="L58" s="78">
        <v>3.6499999999999998E-2</v>
      </c>
      <c r="M58" s="78">
        <v>6.9999999999999999E-4</v>
      </c>
    </row>
    <row r="59" spans="2:13">
      <c r="B59" t="s">
        <v>2510</v>
      </c>
      <c r="C59" t="s">
        <v>2511</v>
      </c>
      <c r="D59" t="s">
        <v>123</v>
      </c>
      <c r="E59" t="s">
        <v>2512</v>
      </c>
      <c r="F59" t="s">
        <v>1181</v>
      </c>
      <c r="G59" t="s">
        <v>113</v>
      </c>
      <c r="H59" s="77">
        <v>2529.5700000000002</v>
      </c>
      <c r="I59" s="77">
        <v>9236.6561000000202</v>
      </c>
      <c r="J59" s="77">
        <v>1034.1713687793599</v>
      </c>
      <c r="K59" s="78">
        <v>3.7000000000000002E-3</v>
      </c>
      <c r="L59" s="78">
        <v>2.3E-2</v>
      </c>
      <c r="M59" s="78">
        <v>4.0000000000000002E-4</v>
      </c>
    </row>
    <row r="60" spans="2:13">
      <c r="B60" t="s">
        <v>2513</v>
      </c>
      <c r="C60" t="s">
        <v>2514</v>
      </c>
      <c r="D60" t="s">
        <v>123</v>
      </c>
      <c r="E60" t="s">
        <v>2515</v>
      </c>
      <c r="F60" t="s">
        <v>1181</v>
      </c>
      <c r="G60" t="s">
        <v>106</v>
      </c>
      <c r="H60" s="77">
        <v>240938.26</v>
      </c>
      <c r="I60" s="77">
        <v>134.52090000000055</v>
      </c>
      <c r="J60" s="77">
        <v>1162.2667644456801</v>
      </c>
      <c r="K60" s="78">
        <v>2.8999999999999998E-3</v>
      </c>
      <c r="L60" s="78">
        <v>2.5899999999999999E-2</v>
      </c>
      <c r="M60" s="78">
        <v>5.0000000000000001E-4</v>
      </c>
    </row>
    <row r="61" spans="2:13">
      <c r="B61" t="s">
        <v>2516</v>
      </c>
      <c r="C61" t="s">
        <v>2517</v>
      </c>
      <c r="D61" t="s">
        <v>123</v>
      </c>
      <c r="E61" t="s">
        <v>2518</v>
      </c>
      <c r="F61" t="s">
        <v>1181</v>
      </c>
      <c r="G61" t="s">
        <v>106</v>
      </c>
      <c r="H61" s="77">
        <v>262487.55</v>
      </c>
      <c r="I61" s="77">
        <v>111.63990000000045</v>
      </c>
      <c r="J61" s="77">
        <v>1050.8444462601699</v>
      </c>
      <c r="K61" s="78">
        <v>2.7000000000000001E-3</v>
      </c>
      <c r="L61" s="78">
        <v>2.3400000000000001E-2</v>
      </c>
      <c r="M61" s="78">
        <v>4.0000000000000002E-4</v>
      </c>
    </row>
    <row r="62" spans="2:13">
      <c r="B62" t="s">
        <v>2519</v>
      </c>
      <c r="C62" t="s">
        <v>2520</v>
      </c>
      <c r="D62" t="s">
        <v>123</v>
      </c>
      <c r="E62" t="s">
        <v>2521</v>
      </c>
      <c r="F62" t="s">
        <v>1181</v>
      </c>
      <c r="G62" t="s">
        <v>106</v>
      </c>
      <c r="H62" s="77">
        <v>35967.629999999997</v>
      </c>
      <c r="I62" s="77">
        <v>1E-4</v>
      </c>
      <c r="J62" s="77">
        <v>1.2897992118E-4</v>
      </c>
      <c r="K62" s="78">
        <v>2.9999999999999997E-4</v>
      </c>
      <c r="L62" s="78">
        <v>0</v>
      </c>
      <c r="M62" s="78">
        <v>0</v>
      </c>
    </row>
    <row r="63" spans="2:13">
      <c r="B63" t="s">
        <v>2522</v>
      </c>
      <c r="C63" t="s">
        <v>2523</v>
      </c>
      <c r="D63" t="s">
        <v>123</v>
      </c>
      <c r="E63" t="s">
        <v>2524</v>
      </c>
      <c r="F63" t="s">
        <v>1181</v>
      </c>
      <c r="G63" t="s">
        <v>106</v>
      </c>
      <c r="H63" s="77">
        <v>896897.02</v>
      </c>
      <c r="I63" s="77">
        <v>90.118700000000132</v>
      </c>
      <c r="J63" s="77">
        <v>2898.4631580591899</v>
      </c>
      <c r="K63" s="78">
        <v>3.0999999999999999E-3</v>
      </c>
      <c r="L63" s="78">
        <v>6.4600000000000005E-2</v>
      </c>
      <c r="M63" s="78">
        <v>1.1999999999999999E-3</v>
      </c>
    </row>
    <row r="64" spans="2:13">
      <c r="B64" t="s">
        <v>2525</v>
      </c>
      <c r="C64" t="s">
        <v>2526</v>
      </c>
      <c r="D64" t="s">
        <v>123</v>
      </c>
      <c r="E64" t="s">
        <v>2524</v>
      </c>
      <c r="F64" t="s">
        <v>1181</v>
      </c>
      <c r="G64" t="s">
        <v>106</v>
      </c>
      <c r="H64" s="77">
        <v>5850.78</v>
      </c>
      <c r="I64" s="77">
        <v>220.06729999999982</v>
      </c>
      <c r="J64" s="77">
        <v>46.172093719734796</v>
      </c>
      <c r="K64" s="78">
        <v>2.0000000000000001E-4</v>
      </c>
      <c r="L64" s="78">
        <v>1E-3</v>
      </c>
      <c r="M64" s="78">
        <v>0</v>
      </c>
    </row>
    <row r="65" spans="2:13">
      <c r="B65" t="s">
        <v>2527</v>
      </c>
      <c r="C65" t="s">
        <v>2528</v>
      </c>
      <c r="D65" t="s">
        <v>123</v>
      </c>
      <c r="E65" t="s">
        <v>2524</v>
      </c>
      <c r="F65" t="s">
        <v>1181</v>
      </c>
      <c r="G65" t="s">
        <v>106</v>
      </c>
      <c r="H65" s="77">
        <v>374520.71</v>
      </c>
      <c r="I65" s="77">
        <v>149.82930000000002</v>
      </c>
      <c r="J65" s="77">
        <v>2012.25434471884</v>
      </c>
      <c r="K65" s="78">
        <v>1.8E-3</v>
      </c>
      <c r="L65" s="78">
        <v>4.48E-2</v>
      </c>
      <c r="M65" s="78">
        <v>8.0000000000000004E-4</v>
      </c>
    </row>
    <row r="66" spans="2:13">
      <c r="B66" t="s">
        <v>2529</v>
      </c>
      <c r="C66" t="s">
        <v>2530</v>
      </c>
      <c r="D66" t="s">
        <v>123</v>
      </c>
      <c r="E66" t="s">
        <v>2531</v>
      </c>
      <c r="F66" t="s">
        <v>1181</v>
      </c>
      <c r="G66" t="s">
        <v>106</v>
      </c>
      <c r="H66" s="77">
        <v>21985.83</v>
      </c>
      <c r="I66" s="77">
        <v>144.85249999999999</v>
      </c>
      <c r="J66" s="77">
        <v>114.203429501089</v>
      </c>
      <c r="K66" s="78">
        <v>2.0000000000000001E-4</v>
      </c>
      <c r="L66" s="78">
        <v>2.5000000000000001E-3</v>
      </c>
      <c r="M66" s="78">
        <v>0</v>
      </c>
    </row>
    <row r="67" spans="2:13">
      <c r="B67" t="s">
        <v>2532</v>
      </c>
      <c r="C67" t="s">
        <v>2533</v>
      </c>
      <c r="D67" t="s">
        <v>123</v>
      </c>
      <c r="E67" t="s">
        <v>2534</v>
      </c>
      <c r="F67" t="s">
        <v>1267</v>
      </c>
      <c r="G67" t="s">
        <v>106</v>
      </c>
      <c r="H67" s="77">
        <v>19577.2</v>
      </c>
      <c r="I67" s="77">
        <v>704.57380000000057</v>
      </c>
      <c r="J67" s="77">
        <v>494.63785759733003</v>
      </c>
      <c r="K67" s="78">
        <v>1E-4</v>
      </c>
      <c r="L67" s="78">
        <v>1.0999999999999999E-2</v>
      </c>
      <c r="M67" s="78">
        <v>2.0000000000000001E-4</v>
      </c>
    </row>
    <row r="68" spans="2:13">
      <c r="B68" t="s">
        <v>2535</v>
      </c>
      <c r="C68" t="s">
        <v>2536</v>
      </c>
      <c r="D68" t="s">
        <v>123</v>
      </c>
      <c r="E68" t="s">
        <v>2489</v>
      </c>
      <c r="F68" t="s">
        <v>428</v>
      </c>
      <c r="G68" t="s">
        <v>110</v>
      </c>
      <c r="H68" s="77">
        <v>296954.02</v>
      </c>
      <c r="I68" s="77">
        <v>100</v>
      </c>
      <c r="J68" s="77">
        <v>1156.9922527240001</v>
      </c>
      <c r="K68" s="78">
        <v>4.4000000000000003E-3</v>
      </c>
      <c r="L68" s="78">
        <v>2.58E-2</v>
      </c>
      <c r="M68" s="78">
        <v>5.0000000000000001E-4</v>
      </c>
    </row>
    <row r="69" spans="2:13">
      <c r="B69" t="s">
        <v>2537</v>
      </c>
      <c r="C69" t="s">
        <v>2538</v>
      </c>
      <c r="D69" t="s">
        <v>123</v>
      </c>
      <c r="E69" t="s">
        <v>2489</v>
      </c>
      <c r="F69" t="s">
        <v>428</v>
      </c>
      <c r="G69" t="s">
        <v>110</v>
      </c>
      <c r="H69" s="77">
        <v>120145.38</v>
      </c>
      <c r="I69" s="77">
        <v>100</v>
      </c>
      <c r="J69" s="77">
        <v>468.11042955599999</v>
      </c>
      <c r="K69" s="78">
        <v>4.4000000000000003E-3</v>
      </c>
      <c r="L69" s="78">
        <v>1.04E-2</v>
      </c>
      <c r="M69" s="78">
        <v>2.0000000000000001E-4</v>
      </c>
    </row>
    <row r="70" spans="2:13">
      <c r="B70" t="s">
        <v>2539</v>
      </c>
      <c r="C70" t="s">
        <v>2540</v>
      </c>
      <c r="D70" t="s">
        <v>123</v>
      </c>
      <c r="E70" t="s">
        <v>2489</v>
      </c>
      <c r="F70" t="s">
        <v>428</v>
      </c>
      <c r="G70" t="s">
        <v>110</v>
      </c>
      <c r="H70" s="77">
        <v>36556.61</v>
      </c>
      <c r="I70" s="77">
        <v>100</v>
      </c>
      <c r="J70" s="77">
        <v>142.43186388199999</v>
      </c>
      <c r="K70" s="78">
        <v>4.4000000000000003E-3</v>
      </c>
      <c r="L70" s="78">
        <v>3.2000000000000002E-3</v>
      </c>
      <c r="M70" s="78">
        <v>1E-4</v>
      </c>
    </row>
    <row r="71" spans="2:13">
      <c r="B71" t="s">
        <v>2541</v>
      </c>
      <c r="C71" t="s">
        <v>2542</v>
      </c>
      <c r="D71" t="s">
        <v>123</v>
      </c>
      <c r="E71" t="s">
        <v>2543</v>
      </c>
      <c r="F71" t="s">
        <v>1810</v>
      </c>
      <c r="G71" t="s">
        <v>106</v>
      </c>
      <c r="H71" s="77">
        <v>4012.86</v>
      </c>
      <c r="I71" s="77">
        <v>2072.14</v>
      </c>
      <c r="J71" s="77">
        <v>298.18334885354398</v>
      </c>
      <c r="K71" s="78">
        <v>4.0000000000000002E-4</v>
      </c>
      <c r="L71" s="78">
        <v>6.6E-3</v>
      </c>
      <c r="M71" s="78">
        <v>1E-4</v>
      </c>
    </row>
    <row r="72" spans="2:13">
      <c r="B72" t="s">
        <v>2544</v>
      </c>
      <c r="C72" t="s">
        <v>2545</v>
      </c>
      <c r="D72" t="s">
        <v>123</v>
      </c>
      <c r="E72" t="s">
        <v>2546</v>
      </c>
      <c r="F72" t="s">
        <v>1646</v>
      </c>
      <c r="G72" t="s">
        <v>102</v>
      </c>
      <c r="H72" s="77">
        <v>302750</v>
      </c>
      <c r="I72" s="77">
        <v>380</v>
      </c>
      <c r="J72" s="77">
        <v>1150.45</v>
      </c>
      <c r="K72" s="78">
        <v>5.0000000000000001E-4</v>
      </c>
      <c r="L72" s="78">
        <v>2.5600000000000001E-2</v>
      </c>
      <c r="M72" s="78">
        <v>5.0000000000000001E-4</v>
      </c>
    </row>
    <row r="73" spans="2:13">
      <c r="B73" t="s">
        <v>2547</v>
      </c>
      <c r="C73" t="s">
        <v>2548</v>
      </c>
      <c r="D73" t="s">
        <v>123</v>
      </c>
      <c r="E73" t="s">
        <v>2549</v>
      </c>
      <c r="F73" t="s">
        <v>129</v>
      </c>
      <c r="G73" t="s">
        <v>106</v>
      </c>
      <c r="H73" s="77">
        <v>2657.18</v>
      </c>
      <c r="I73" s="77">
        <v>5672.6964000000025</v>
      </c>
      <c r="J73" s="77">
        <v>540.53124256665103</v>
      </c>
      <c r="K73" s="78">
        <v>1E-4</v>
      </c>
      <c r="L73" s="78">
        <v>1.2E-2</v>
      </c>
      <c r="M73" s="78">
        <v>2.0000000000000001E-4</v>
      </c>
    </row>
    <row r="74" spans="2:13">
      <c r="B74" t="s">
        <v>242</v>
      </c>
      <c r="C74" s="16"/>
      <c r="D74" s="16"/>
      <c r="E74" s="16"/>
    </row>
    <row r="75" spans="2:13">
      <c r="B75" t="s">
        <v>367</v>
      </c>
      <c r="C75" s="16"/>
      <c r="D75" s="16"/>
      <c r="E75" s="16"/>
    </row>
    <row r="76" spans="2:13">
      <c r="B76" t="s">
        <v>368</v>
      </c>
      <c r="C76" s="16"/>
      <c r="D76" s="16"/>
      <c r="E76" s="16"/>
    </row>
    <row r="77" spans="2:13">
      <c r="B77" t="s">
        <v>369</v>
      </c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4292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4293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115995622.551</v>
      </c>
      <c r="G11" s="7"/>
      <c r="H11" s="75">
        <v>357615.00120680762</v>
      </c>
      <c r="I11" s="7"/>
      <c r="J11" s="76">
        <v>1</v>
      </c>
      <c r="K11" s="76">
        <v>0.14660000000000001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20036486.572000001</v>
      </c>
      <c r="H12" s="81">
        <v>34185.660422025292</v>
      </c>
      <c r="J12" s="80">
        <v>9.5600000000000004E-2</v>
      </c>
      <c r="K12" s="80">
        <v>1.4E-2</v>
      </c>
    </row>
    <row r="13" spans="2:55">
      <c r="B13" s="79" t="s">
        <v>2550</v>
      </c>
      <c r="C13" s="16"/>
      <c r="F13" s="81">
        <v>1118041.567</v>
      </c>
      <c r="H13" s="81">
        <v>3842.5863191482404</v>
      </c>
      <c r="J13" s="80">
        <v>1.0699999999999999E-2</v>
      </c>
      <c r="K13" s="80">
        <v>1.6000000000000001E-3</v>
      </c>
    </row>
    <row r="14" spans="2:55">
      <c r="B14" t="s">
        <v>2551</v>
      </c>
      <c r="C14" t="s">
        <v>2552</v>
      </c>
      <c r="D14" t="s">
        <v>106</v>
      </c>
      <c r="E14" t="s">
        <v>2553</v>
      </c>
      <c r="F14" s="77">
        <v>192793.59</v>
      </c>
      <c r="G14" s="77">
        <v>160.79309999999984</v>
      </c>
      <c r="H14" s="77">
        <v>1111.6556608047699</v>
      </c>
      <c r="I14" s="78">
        <v>2.3999999999999998E-3</v>
      </c>
      <c r="J14" s="78">
        <v>3.0999999999999999E-3</v>
      </c>
      <c r="K14" s="78">
        <v>5.0000000000000001E-4</v>
      </c>
    </row>
    <row r="15" spans="2:55">
      <c r="B15" t="s">
        <v>2554</v>
      </c>
      <c r="C15" t="s">
        <v>2555</v>
      </c>
      <c r="D15" t="s">
        <v>106</v>
      </c>
      <c r="E15" t="s">
        <v>2556</v>
      </c>
      <c r="F15" s="77">
        <v>45058.61</v>
      </c>
      <c r="G15" s="77">
        <v>183.49230000000009</v>
      </c>
      <c r="H15" s="77">
        <v>296.48718029559001</v>
      </c>
      <c r="I15" s="78">
        <v>2.0999999999999999E-3</v>
      </c>
      <c r="J15" s="78">
        <v>8.0000000000000004E-4</v>
      </c>
      <c r="K15" s="78">
        <v>1E-4</v>
      </c>
    </row>
    <row r="16" spans="2:55">
      <c r="B16" t="s">
        <v>2557</v>
      </c>
      <c r="C16" t="s">
        <v>2558</v>
      </c>
      <c r="D16" t="s">
        <v>106</v>
      </c>
      <c r="E16" t="s">
        <v>574</v>
      </c>
      <c r="F16" s="77">
        <v>23772.44</v>
      </c>
      <c r="G16" s="77">
        <v>105.40359999999995</v>
      </c>
      <c r="H16" s="77">
        <v>89.854429138274199</v>
      </c>
      <c r="I16" s="78">
        <v>2.0000000000000001E-4</v>
      </c>
      <c r="J16" s="78">
        <v>2.9999999999999997E-4</v>
      </c>
      <c r="K16" s="78">
        <v>0</v>
      </c>
    </row>
    <row r="17" spans="2:11">
      <c r="B17" t="s">
        <v>2559</v>
      </c>
      <c r="C17" t="s">
        <v>2560</v>
      </c>
      <c r="D17" t="s">
        <v>106</v>
      </c>
      <c r="E17" t="s">
        <v>574</v>
      </c>
      <c r="F17" s="77">
        <v>17334.080000000002</v>
      </c>
      <c r="G17" s="77">
        <v>59.898299999999935</v>
      </c>
      <c r="H17" s="77">
        <v>37.232789796935002</v>
      </c>
      <c r="I17" s="78">
        <v>1E-4</v>
      </c>
      <c r="J17" s="78">
        <v>1E-4</v>
      </c>
      <c r="K17" s="78">
        <v>0</v>
      </c>
    </row>
    <row r="18" spans="2:11">
      <c r="B18" t="s">
        <v>2561</v>
      </c>
      <c r="C18" t="s">
        <v>2562</v>
      </c>
      <c r="D18" t="s">
        <v>106</v>
      </c>
      <c r="E18" t="s">
        <v>574</v>
      </c>
      <c r="F18" s="77">
        <v>14593.12</v>
      </c>
      <c r="G18" s="77">
        <v>151.50800000000001</v>
      </c>
      <c r="H18" s="77">
        <v>79.285542879065602</v>
      </c>
      <c r="I18" s="78">
        <v>0</v>
      </c>
      <c r="J18" s="78">
        <v>2.0000000000000001E-4</v>
      </c>
      <c r="K18" s="78">
        <v>0</v>
      </c>
    </row>
    <row r="19" spans="2:11">
      <c r="B19" t="s">
        <v>2563</v>
      </c>
      <c r="C19" t="s">
        <v>2564</v>
      </c>
      <c r="D19" t="s">
        <v>106</v>
      </c>
      <c r="E19" t="s">
        <v>2565</v>
      </c>
      <c r="F19" s="77">
        <v>62809.52</v>
      </c>
      <c r="G19" s="77">
        <v>101.73680000000002</v>
      </c>
      <c r="H19" s="77">
        <v>229.14681913568899</v>
      </c>
      <c r="I19" s="78">
        <v>0</v>
      </c>
      <c r="J19" s="78">
        <v>5.9999999999999995E-4</v>
      </c>
      <c r="K19" s="78">
        <v>1E-4</v>
      </c>
    </row>
    <row r="20" spans="2:11">
      <c r="B20" t="s">
        <v>2566</v>
      </c>
      <c r="C20" t="s">
        <v>2567</v>
      </c>
      <c r="D20" t="s">
        <v>106</v>
      </c>
      <c r="E20" t="s">
        <v>2568</v>
      </c>
      <c r="F20" s="77">
        <v>256635</v>
      </c>
      <c r="G20" s="77">
        <v>71.479299999999938</v>
      </c>
      <c r="H20" s="77">
        <v>657.81907297623002</v>
      </c>
      <c r="I20" s="78">
        <v>4.3E-3</v>
      </c>
      <c r="J20" s="78">
        <v>1.8E-3</v>
      </c>
      <c r="K20" s="78">
        <v>2.9999999999999997E-4</v>
      </c>
    </row>
    <row r="21" spans="2:11">
      <c r="B21" t="s">
        <v>2569</v>
      </c>
      <c r="C21" t="s">
        <v>2570</v>
      </c>
      <c r="D21" t="s">
        <v>106</v>
      </c>
      <c r="E21" t="s">
        <v>2571</v>
      </c>
      <c r="F21" s="77">
        <v>34894.39</v>
      </c>
      <c r="G21" s="77">
        <v>100.45510000000037</v>
      </c>
      <c r="H21" s="77">
        <v>125.70075500684</v>
      </c>
      <c r="I21" s="78">
        <v>0</v>
      </c>
      <c r="J21" s="78">
        <v>4.0000000000000002E-4</v>
      </c>
      <c r="K21" s="78">
        <v>1E-4</v>
      </c>
    </row>
    <row r="22" spans="2:11">
      <c r="B22" t="s">
        <v>2572</v>
      </c>
      <c r="C22" t="s">
        <v>2573</v>
      </c>
      <c r="D22" t="s">
        <v>106</v>
      </c>
      <c r="E22" t="s">
        <v>2574</v>
      </c>
      <c r="F22" s="77">
        <v>26170.43</v>
      </c>
      <c r="G22" s="77">
        <v>102.24820000000004</v>
      </c>
      <c r="H22" s="77">
        <v>95.957033875634394</v>
      </c>
      <c r="I22" s="78">
        <v>0</v>
      </c>
      <c r="J22" s="78">
        <v>2.9999999999999997E-4</v>
      </c>
      <c r="K22" s="78">
        <v>0</v>
      </c>
    </row>
    <row r="23" spans="2:11">
      <c r="B23" t="s">
        <v>2575</v>
      </c>
      <c r="C23" t="s">
        <v>2576</v>
      </c>
      <c r="D23" t="s">
        <v>106</v>
      </c>
      <c r="E23" t="s">
        <v>2577</v>
      </c>
      <c r="F23" s="77">
        <v>199089.57</v>
      </c>
      <c r="G23" s="77">
        <v>138.51180000000022</v>
      </c>
      <c r="H23" s="77">
        <v>988.884493611067</v>
      </c>
      <c r="I23" s="78">
        <v>6.9999999999999999E-4</v>
      </c>
      <c r="J23" s="78">
        <v>2.8E-3</v>
      </c>
      <c r="K23" s="78">
        <v>4.0000000000000002E-4</v>
      </c>
    </row>
    <row r="24" spans="2:11">
      <c r="B24" t="s">
        <v>2578</v>
      </c>
      <c r="C24" t="s">
        <v>2579</v>
      </c>
      <c r="D24" t="s">
        <v>106</v>
      </c>
      <c r="E24" t="s">
        <v>248</v>
      </c>
      <c r="F24" s="77">
        <v>34993.040000000001</v>
      </c>
      <c r="G24" s="77">
        <v>1E-4</v>
      </c>
      <c r="H24" s="77">
        <v>1.2548504144E-4</v>
      </c>
      <c r="I24" s="78">
        <v>2.3999999999999998E-3</v>
      </c>
      <c r="J24" s="78">
        <v>0</v>
      </c>
      <c r="K24" s="78">
        <v>0</v>
      </c>
    </row>
    <row r="25" spans="2:11">
      <c r="B25" t="s">
        <v>2580</v>
      </c>
      <c r="C25" t="s">
        <v>2581</v>
      </c>
      <c r="D25" t="s">
        <v>102</v>
      </c>
      <c r="E25" t="s">
        <v>2582</v>
      </c>
      <c r="F25" s="77">
        <v>31418.641</v>
      </c>
      <c r="G25" s="77">
        <v>85.172111000000001</v>
      </c>
      <c r="H25" s="77">
        <v>26.759919787211501</v>
      </c>
      <c r="I25" s="78">
        <v>1.4E-3</v>
      </c>
      <c r="J25" s="78">
        <v>1E-4</v>
      </c>
      <c r="K25" s="78">
        <v>0</v>
      </c>
    </row>
    <row r="26" spans="2:11">
      <c r="B26" t="s">
        <v>2583</v>
      </c>
      <c r="C26" t="s">
        <v>2584</v>
      </c>
      <c r="D26" t="s">
        <v>102</v>
      </c>
      <c r="E26" t="s">
        <v>248</v>
      </c>
      <c r="F26" s="77">
        <v>178479.136</v>
      </c>
      <c r="G26" s="77">
        <v>58.159457000000003</v>
      </c>
      <c r="H26" s="77">
        <v>103.802496355892</v>
      </c>
      <c r="I26" s="78">
        <v>1.29E-2</v>
      </c>
      <c r="J26" s="78">
        <v>2.9999999999999997E-4</v>
      </c>
      <c r="K26" s="78">
        <v>0</v>
      </c>
    </row>
    <row r="27" spans="2:11">
      <c r="B27" s="79" t="s">
        <v>2585</v>
      </c>
      <c r="C27" s="16"/>
      <c r="F27" s="81">
        <v>0</v>
      </c>
      <c r="H27" s="81">
        <v>0</v>
      </c>
      <c r="J27" s="80">
        <v>0</v>
      </c>
      <c r="K27" s="80">
        <v>0</v>
      </c>
    </row>
    <row r="28" spans="2:11">
      <c r="B28" t="s">
        <v>216</v>
      </c>
      <c r="C28" t="s">
        <v>216</v>
      </c>
      <c r="D28" t="s">
        <v>216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11">
      <c r="B29" s="79" t="s">
        <v>2586</v>
      </c>
      <c r="C29" s="16"/>
      <c r="F29" s="81">
        <v>5389280.6100000003</v>
      </c>
      <c r="H29" s="81">
        <v>4928.1890343947698</v>
      </c>
      <c r="J29" s="80">
        <v>1.38E-2</v>
      </c>
      <c r="K29" s="80">
        <v>2E-3</v>
      </c>
    </row>
    <row r="30" spans="2:11">
      <c r="B30" t="s">
        <v>2587</v>
      </c>
      <c r="C30" t="s">
        <v>2588</v>
      </c>
      <c r="D30" t="s">
        <v>102</v>
      </c>
      <c r="E30" t="s">
        <v>2589</v>
      </c>
      <c r="F30" s="77">
        <v>2772644.36</v>
      </c>
      <c r="G30" s="77">
        <v>94.060878999999844</v>
      </c>
      <c r="H30" s="77">
        <v>2607.9736565599201</v>
      </c>
      <c r="I30" s="78">
        <v>1.8E-3</v>
      </c>
      <c r="J30" s="78">
        <v>7.3000000000000001E-3</v>
      </c>
      <c r="K30" s="78">
        <v>1.1000000000000001E-3</v>
      </c>
    </row>
    <row r="31" spans="2:11">
      <c r="B31" t="s">
        <v>2590</v>
      </c>
      <c r="C31" t="s">
        <v>2591</v>
      </c>
      <c r="D31" t="s">
        <v>102</v>
      </c>
      <c r="E31" t="s">
        <v>2592</v>
      </c>
      <c r="F31" s="77">
        <v>1051337.1499999999</v>
      </c>
      <c r="G31" s="77">
        <v>89.81</v>
      </c>
      <c r="H31" s="77">
        <v>944.20589441499999</v>
      </c>
      <c r="I31" s="78">
        <v>0</v>
      </c>
      <c r="J31" s="78">
        <v>2.5999999999999999E-3</v>
      </c>
      <c r="K31" s="78">
        <v>4.0000000000000002E-4</v>
      </c>
    </row>
    <row r="32" spans="2:11">
      <c r="B32" t="s">
        <v>2593</v>
      </c>
      <c r="C32" t="s">
        <v>2594</v>
      </c>
      <c r="D32" t="s">
        <v>102</v>
      </c>
      <c r="E32" t="s">
        <v>2595</v>
      </c>
      <c r="F32" s="77">
        <v>1565299.1</v>
      </c>
      <c r="G32" s="77">
        <v>87.907128000000128</v>
      </c>
      <c r="H32" s="77">
        <v>1376.0094834198501</v>
      </c>
      <c r="I32" s="78">
        <v>2.3E-3</v>
      </c>
      <c r="J32" s="78">
        <v>3.8E-3</v>
      </c>
      <c r="K32" s="78">
        <v>5.9999999999999995E-4</v>
      </c>
    </row>
    <row r="33" spans="2:11">
      <c r="B33" s="79" t="s">
        <v>2596</v>
      </c>
      <c r="C33" s="16"/>
      <c r="F33" s="81">
        <v>13529164.395</v>
      </c>
      <c r="H33" s="81">
        <v>25414.885068482283</v>
      </c>
      <c r="J33" s="80">
        <v>7.1099999999999997E-2</v>
      </c>
      <c r="K33" s="80">
        <v>1.04E-2</v>
      </c>
    </row>
    <row r="34" spans="2:11">
      <c r="B34" t="s">
        <v>2597</v>
      </c>
      <c r="C34" t="s">
        <v>2598</v>
      </c>
      <c r="D34" t="s">
        <v>102</v>
      </c>
      <c r="E34" t="s">
        <v>2599</v>
      </c>
      <c r="F34" s="77">
        <v>725362.96</v>
      </c>
      <c r="G34" s="77">
        <v>133.59666799999997</v>
      </c>
      <c r="H34" s="77">
        <v>969.06074546617299</v>
      </c>
      <c r="I34" s="78">
        <v>8.2000000000000007E-3</v>
      </c>
      <c r="J34" s="78">
        <v>2.7000000000000001E-3</v>
      </c>
      <c r="K34" s="78">
        <v>4.0000000000000002E-4</v>
      </c>
    </row>
    <row r="35" spans="2:11">
      <c r="B35" t="s">
        <v>2600</v>
      </c>
      <c r="C35" t="s">
        <v>2601</v>
      </c>
      <c r="D35" t="s">
        <v>102</v>
      </c>
      <c r="E35" t="s">
        <v>2602</v>
      </c>
      <c r="F35" s="77">
        <v>1154808.08</v>
      </c>
      <c r="G35" s="77">
        <v>76.625637999999995</v>
      </c>
      <c r="H35" s="77">
        <v>884.87905897555095</v>
      </c>
      <c r="I35" s="78">
        <v>7.6E-3</v>
      </c>
      <c r="J35" s="78">
        <v>2.5000000000000001E-3</v>
      </c>
      <c r="K35" s="78">
        <v>4.0000000000000002E-4</v>
      </c>
    </row>
    <row r="36" spans="2:11">
      <c r="B36" t="s">
        <v>2603</v>
      </c>
      <c r="C36" t="s">
        <v>2604</v>
      </c>
      <c r="D36" t="s">
        <v>110</v>
      </c>
      <c r="E36" t="s">
        <v>649</v>
      </c>
      <c r="F36" s="77">
        <v>43452.88</v>
      </c>
      <c r="G36" s="77">
        <v>91.522500000000235</v>
      </c>
      <c r="H36" s="77">
        <v>154.948609366228</v>
      </c>
      <c r="I36" s="78">
        <v>2.0000000000000001E-4</v>
      </c>
      <c r="J36" s="78">
        <v>4.0000000000000002E-4</v>
      </c>
      <c r="K36" s="78">
        <v>1E-4</v>
      </c>
    </row>
    <row r="37" spans="2:11">
      <c r="B37" t="s">
        <v>2605</v>
      </c>
      <c r="C37" t="s">
        <v>2606</v>
      </c>
      <c r="D37" t="s">
        <v>106</v>
      </c>
      <c r="E37" t="s">
        <v>2607</v>
      </c>
      <c r="F37" s="77">
        <v>294460.44</v>
      </c>
      <c r="G37" s="77">
        <v>124.15089999999998</v>
      </c>
      <c r="H37" s="77">
        <v>1310.9529770445999</v>
      </c>
      <c r="I37" s="78">
        <v>2.0999999999999999E-3</v>
      </c>
      <c r="J37" s="78">
        <v>3.7000000000000002E-3</v>
      </c>
      <c r="K37" s="78">
        <v>5.0000000000000001E-4</v>
      </c>
    </row>
    <row r="38" spans="2:11">
      <c r="B38" t="s">
        <v>2608</v>
      </c>
      <c r="C38" t="s">
        <v>2609</v>
      </c>
      <c r="D38" t="s">
        <v>106</v>
      </c>
      <c r="E38" t="s">
        <v>2610</v>
      </c>
      <c r="F38" s="77">
        <v>455245.78</v>
      </c>
      <c r="G38" s="77">
        <v>117.84350000000001</v>
      </c>
      <c r="H38" s="77">
        <v>1923.8085328649199</v>
      </c>
      <c r="I38" s="78">
        <v>0</v>
      </c>
      <c r="J38" s="78">
        <v>5.4000000000000003E-3</v>
      </c>
      <c r="K38" s="78">
        <v>8.0000000000000004E-4</v>
      </c>
    </row>
    <row r="39" spans="2:11">
      <c r="B39" t="s">
        <v>2611</v>
      </c>
      <c r="C39" t="s">
        <v>2612</v>
      </c>
      <c r="D39" t="s">
        <v>102</v>
      </c>
      <c r="E39" t="s">
        <v>2613</v>
      </c>
      <c r="F39" s="77">
        <v>168101.24</v>
      </c>
      <c r="G39" s="77">
        <v>100.32940799999989</v>
      </c>
      <c r="H39" s="77">
        <v>168.65497893265899</v>
      </c>
      <c r="I39" s="78">
        <v>8.0999999999999996E-3</v>
      </c>
      <c r="J39" s="78">
        <v>5.0000000000000001E-4</v>
      </c>
      <c r="K39" s="78">
        <v>1E-4</v>
      </c>
    </row>
    <row r="40" spans="2:11">
      <c r="B40" t="s">
        <v>2614</v>
      </c>
      <c r="C40" t="s">
        <v>2615</v>
      </c>
      <c r="D40" t="s">
        <v>102</v>
      </c>
      <c r="E40" t="s">
        <v>2613</v>
      </c>
      <c r="F40" s="77">
        <v>747116.63</v>
      </c>
      <c r="G40" s="77">
        <v>101.05085499999993</v>
      </c>
      <c r="H40" s="77">
        <v>754.96774246218604</v>
      </c>
      <c r="I40" s="78">
        <v>8.0999999999999996E-3</v>
      </c>
      <c r="J40" s="78">
        <v>2.0999999999999999E-3</v>
      </c>
      <c r="K40" s="78">
        <v>2.9999999999999997E-4</v>
      </c>
    </row>
    <row r="41" spans="2:11">
      <c r="B41" t="s">
        <v>2616</v>
      </c>
      <c r="C41" t="s">
        <v>2617</v>
      </c>
      <c r="D41" t="s">
        <v>106</v>
      </c>
      <c r="E41" t="s">
        <v>544</v>
      </c>
      <c r="F41" s="77">
        <v>193659</v>
      </c>
      <c r="G41" s="77">
        <v>111.49509999999999</v>
      </c>
      <c r="H41" s="77">
        <v>774.290180412474</v>
      </c>
      <c r="I41" s="78">
        <v>0</v>
      </c>
      <c r="J41" s="78">
        <v>2.2000000000000001E-3</v>
      </c>
      <c r="K41" s="78">
        <v>2.9999999999999997E-4</v>
      </c>
    </row>
    <row r="42" spans="2:11">
      <c r="B42" t="s">
        <v>2618</v>
      </c>
      <c r="C42" t="s">
        <v>2619</v>
      </c>
      <c r="D42" t="s">
        <v>106</v>
      </c>
      <c r="E42" t="s">
        <v>2620</v>
      </c>
      <c r="F42" s="77">
        <v>70476.75</v>
      </c>
      <c r="G42" s="77">
        <v>101.0650999999998</v>
      </c>
      <c r="H42" s="77">
        <v>255.42144874120001</v>
      </c>
      <c r="I42" s="78">
        <v>0</v>
      </c>
      <c r="J42" s="78">
        <v>6.9999999999999999E-4</v>
      </c>
      <c r="K42" s="78">
        <v>1E-4</v>
      </c>
    </row>
    <row r="43" spans="2:11">
      <c r="B43" t="s">
        <v>2621</v>
      </c>
      <c r="C43" t="s">
        <v>2622</v>
      </c>
      <c r="D43" t="s">
        <v>102</v>
      </c>
      <c r="E43" t="s">
        <v>2623</v>
      </c>
      <c r="F43" s="77">
        <v>801416.06</v>
      </c>
      <c r="G43" s="77">
        <v>56.796006999999975</v>
      </c>
      <c r="H43" s="77">
        <v>455.17232153672398</v>
      </c>
      <c r="I43" s="78">
        <v>2.0999999999999999E-3</v>
      </c>
      <c r="J43" s="78">
        <v>1.2999999999999999E-3</v>
      </c>
      <c r="K43" s="78">
        <v>2.0000000000000001E-4</v>
      </c>
    </row>
    <row r="44" spans="2:11">
      <c r="B44" t="s">
        <v>2624</v>
      </c>
      <c r="C44" t="s">
        <v>2625</v>
      </c>
      <c r="D44" t="s">
        <v>106</v>
      </c>
      <c r="E44" t="s">
        <v>2626</v>
      </c>
      <c r="F44" s="77">
        <v>387012.09499999997</v>
      </c>
      <c r="G44" s="77">
        <v>118.1474</v>
      </c>
      <c r="H44" s="77">
        <v>1639.6795943499101</v>
      </c>
      <c r="I44" s="78">
        <v>1E-4</v>
      </c>
      <c r="J44" s="78">
        <v>4.5999999999999999E-3</v>
      </c>
      <c r="K44" s="78">
        <v>6.9999999999999999E-4</v>
      </c>
    </row>
    <row r="45" spans="2:11">
      <c r="B45" t="s">
        <v>2627</v>
      </c>
      <c r="C45" t="s">
        <v>2628</v>
      </c>
      <c r="D45" t="s">
        <v>102</v>
      </c>
      <c r="E45" t="s">
        <v>2629</v>
      </c>
      <c r="F45" s="77">
        <v>2838936.24</v>
      </c>
      <c r="G45" s="77">
        <v>106.95726299999995</v>
      </c>
      <c r="H45" s="77">
        <v>3036.4485006191098</v>
      </c>
      <c r="I45" s="78">
        <v>4.8999999999999998E-3</v>
      </c>
      <c r="J45" s="78">
        <v>8.5000000000000006E-3</v>
      </c>
      <c r="K45" s="78">
        <v>1.1999999999999999E-3</v>
      </c>
    </row>
    <row r="46" spans="2:11">
      <c r="B46" t="s">
        <v>2630</v>
      </c>
      <c r="C46" t="s">
        <v>2631</v>
      </c>
      <c r="D46" t="s">
        <v>102</v>
      </c>
      <c r="E46" t="s">
        <v>2632</v>
      </c>
      <c r="F46" s="77">
        <v>2177687.77</v>
      </c>
      <c r="G46" s="77">
        <v>88.877776999999867</v>
      </c>
      <c r="H46" s="77">
        <v>1935.4804799768699</v>
      </c>
      <c r="I46" s="78">
        <v>2.0999999999999999E-3</v>
      </c>
      <c r="J46" s="78">
        <v>5.4000000000000003E-3</v>
      </c>
      <c r="K46" s="78">
        <v>8.0000000000000004E-4</v>
      </c>
    </row>
    <row r="47" spans="2:11">
      <c r="B47" t="s">
        <v>2633</v>
      </c>
      <c r="C47" t="s">
        <v>2634</v>
      </c>
      <c r="D47" t="s">
        <v>106</v>
      </c>
      <c r="E47" t="s">
        <v>2635</v>
      </c>
      <c r="F47" s="77">
        <v>382487.11</v>
      </c>
      <c r="G47" s="77">
        <v>126.43390000000002</v>
      </c>
      <c r="H47" s="77">
        <v>1734.1658254306701</v>
      </c>
      <c r="I47" s="78">
        <v>0</v>
      </c>
      <c r="J47" s="78">
        <v>4.7999999999999996E-3</v>
      </c>
      <c r="K47" s="78">
        <v>6.9999999999999999E-4</v>
      </c>
    </row>
    <row r="48" spans="2:11">
      <c r="B48" t="s">
        <v>2636</v>
      </c>
      <c r="C48" t="s">
        <v>2637</v>
      </c>
      <c r="D48" t="s">
        <v>106</v>
      </c>
      <c r="E48" t="s">
        <v>248</v>
      </c>
      <c r="F48" s="77">
        <v>23889.85</v>
      </c>
      <c r="G48" s="77">
        <v>1E-4</v>
      </c>
      <c r="H48" s="77">
        <v>8.5669002100000006E-5</v>
      </c>
      <c r="I48" s="78">
        <v>4.0000000000000002E-4</v>
      </c>
      <c r="J48" s="78">
        <v>0</v>
      </c>
      <c r="K48" s="78">
        <v>0</v>
      </c>
    </row>
    <row r="49" spans="2:11">
      <c r="B49" t="s">
        <v>2638</v>
      </c>
      <c r="C49" t="s">
        <v>2639</v>
      </c>
      <c r="D49" t="s">
        <v>106</v>
      </c>
      <c r="E49" t="s">
        <v>2640</v>
      </c>
      <c r="F49" s="77">
        <v>104875.88</v>
      </c>
      <c r="G49" s="77">
        <v>116.11890000000012</v>
      </c>
      <c r="H49" s="77">
        <v>436.70565554165398</v>
      </c>
      <c r="I49" s="78">
        <v>0</v>
      </c>
      <c r="J49" s="78">
        <v>1.1999999999999999E-3</v>
      </c>
      <c r="K49" s="78">
        <v>2.0000000000000001E-4</v>
      </c>
    </row>
    <row r="50" spans="2:11">
      <c r="B50" t="s">
        <v>2641</v>
      </c>
      <c r="C50" t="s">
        <v>2642</v>
      </c>
      <c r="D50" t="s">
        <v>106</v>
      </c>
      <c r="E50" t="s">
        <v>2643</v>
      </c>
      <c r="F50" s="77">
        <v>535637.18999999994</v>
      </c>
      <c r="G50" s="77">
        <v>122.84150000000021</v>
      </c>
      <c r="H50" s="77">
        <v>2359.5333448913102</v>
      </c>
      <c r="I50" s="78">
        <v>1E-4</v>
      </c>
      <c r="J50" s="78">
        <v>6.6E-3</v>
      </c>
      <c r="K50" s="78">
        <v>1E-3</v>
      </c>
    </row>
    <row r="51" spans="2:11">
      <c r="B51" t="s">
        <v>2644</v>
      </c>
      <c r="C51" t="s">
        <v>2645</v>
      </c>
      <c r="D51" t="s">
        <v>106</v>
      </c>
      <c r="E51" t="s">
        <v>248</v>
      </c>
      <c r="F51" s="77">
        <v>24228.25</v>
      </c>
      <c r="G51" s="77">
        <v>7.9425999999999997</v>
      </c>
      <c r="H51" s="77">
        <v>6.9007298024169996</v>
      </c>
      <c r="I51" s="78">
        <v>2.9999999999999997E-4</v>
      </c>
      <c r="J51" s="78">
        <v>0</v>
      </c>
      <c r="K51" s="78">
        <v>0</v>
      </c>
    </row>
    <row r="52" spans="2:11">
      <c r="B52" t="s">
        <v>2646</v>
      </c>
      <c r="C52" t="s">
        <v>2647</v>
      </c>
      <c r="D52" t="s">
        <v>106</v>
      </c>
      <c r="E52" t="s">
        <v>2648</v>
      </c>
      <c r="F52" s="77">
        <v>215089.19</v>
      </c>
      <c r="G52" s="77">
        <v>141.57719999999969</v>
      </c>
      <c r="H52" s="77">
        <v>1091.9988681989801</v>
      </c>
      <c r="I52" s="78">
        <v>3.7000000000000002E-3</v>
      </c>
      <c r="J52" s="78">
        <v>3.0999999999999999E-3</v>
      </c>
      <c r="K52" s="78">
        <v>4.0000000000000002E-4</v>
      </c>
    </row>
    <row r="53" spans="2:11">
      <c r="B53" t="s">
        <v>2649</v>
      </c>
      <c r="C53" t="s">
        <v>2650</v>
      </c>
      <c r="D53" t="s">
        <v>102</v>
      </c>
      <c r="E53" t="s">
        <v>2651</v>
      </c>
      <c r="F53" s="77">
        <v>657060.74</v>
      </c>
      <c r="G53" s="77">
        <v>133.20028599999995</v>
      </c>
      <c r="H53" s="77">
        <v>875.20678487371595</v>
      </c>
      <c r="I53" s="78">
        <v>0</v>
      </c>
      <c r="J53" s="78">
        <v>2.3999999999999998E-3</v>
      </c>
      <c r="K53" s="78">
        <v>4.0000000000000002E-4</v>
      </c>
    </row>
    <row r="54" spans="2:11">
      <c r="B54" t="s">
        <v>2652</v>
      </c>
      <c r="C54" t="s">
        <v>2653</v>
      </c>
      <c r="D54" t="s">
        <v>102</v>
      </c>
      <c r="E54" t="s">
        <v>2574</v>
      </c>
      <c r="F54" s="77">
        <v>776248</v>
      </c>
      <c r="G54" s="77">
        <v>108.047907</v>
      </c>
      <c r="H54" s="77">
        <v>838.71971712935999</v>
      </c>
      <c r="I54" s="78">
        <v>0</v>
      </c>
      <c r="J54" s="78">
        <v>2.3E-3</v>
      </c>
      <c r="K54" s="78">
        <v>2.9999999999999997E-4</v>
      </c>
    </row>
    <row r="55" spans="2:11">
      <c r="B55" t="s">
        <v>2654</v>
      </c>
      <c r="C55" t="s">
        <v>2655</v>
      </c>
      <c r="D55" t="s">
        <v>106</v>
      </c>
      <c r="E55" t="s">
        <v>2656</v>
      </c>
      <c r="F55" s="77">
        <v>537714.1</v>
      </c>
      <c r="G55" s="77">
        <v>94.24369999999989</v>
      </c>
      <c r="H55" s="77">
        <v>1817.2473244564501</v>
      </c>
      <c r="I55" s="78">
        <v>2.7000000000000001E-3</v>
      </c>
      <c r="J55" s="78">
        <v>5.1000000000000004E-3</v>
      </c>
      <c r="K55" s="78">
        <v>6.9999999999999999E-4</v>
      </c>
    </row>
    <row r="56" spans="2:11">
      <c r="B56" t="s">
        <v>2657</v>
      </c>
      <c r="C56" t="s">
        <v>2658</v>
      </c>
      <c r="D56" t="s">
        <v>110</v>
      </c>
      <c r="E56" t="s">
        <v>2659</v>
      </c>
      <c r="F56" s="77">
        <v>214198.16</v>
      </c>
      <c r="G56" s="77">
        <v>238.52620000000002</v>
      </c>
      <c r="H56" s="77">
        <v>1990.6415617401201</v>
      </c>
      <c r="I56" s="78">
        <v>2.0999999999999999E-3</v>
      </c>
      <c r="J56" s="78">
        <v>5.5999999999999999E-3</v>
      </c>
      <c r="K56" s="78">
        <v>8.0000000000000004E-4</v>
      </c>
    </row>
    <row r="57" spans="2:11">
      <c r="B57" s="79" t="s">
        <v>240</v>
      </c>
      <c r="C57" s="16"/>
      <c r="F57" s="81">
        <v>95959135.979000002</v>
      </c>
      <c r="H57" s="81">
        <v>323429.34078478237</v>
      </c>
      <c r="J57" s="80">
        <v>0.90439999999999998</v>
      </c>
      <c r="K57" s="80">
        <v>0.1326</v>
      </c>
    </row>
    <row r="58" spans="2:11">
      <c r="B58" s="79" t="s">
        <v>2660</v>
      </c>
      <c r="C58" s="16"/>
      <c r="F58" s="81">
        <v>4339456.0999999996</v>
      </c>
      <c r="H58" s="81">
        <v>28488.642859306667</v>
      </c>
      <c r="J58" s="80">
        <v>7.9699999999999993E-2</v>
      </c>
      <c r="K58" s="80">
        <v>1.17E-2</v>
      </c>
    </row>
    <row r="59" spans="2:11">
      <c r="B59" t="s">
        <v>2661</v>
      </c>
      <c r="C59" t="s">
        <v>2662</v>
      </c>
      <c r="D59" t="s">
        <v>106</v>
      </c>
      <c r="E59" t="s">
        <v>2663</v>
      </c>
      <c r="F59" s="77">
        <v>56948</v>
      </c>
      <c r="G59" s="77">
        <v>100</v>
      </c>
      <c r="H59" s="77">
        <v>204.21552800000001</v>
      </c>
      <c r="I59" s="78">
        <v>2.0000000000000001E-4</v>
      </c>
      <c r="J59" s="78">
        <v>5.9999999999999995E-4</v>
      </c>
      <c r="K59" s="78">
        <v>1E-4</v>
      </c>
    </row>
    <row r="60" spans="2:11">
      <c r="B60" t="s">
        <v>2664</v>
      </c>
      <c r="C60" t="s">
        <v>2665</v>
      </c>
      <c r="D60" t="s">
        <v>106</v>
      </c>
      <c r="E60" t="s">
        <v>2666</v>
      </c>
      <c r="F60" s="77">
        <v>386265.88</v>
      </c>
      <c r="G60" s="77">
        <v>111.69919999999999</v>
      </c>
      <c r="H60" s="77">
        <v>1547.200849629</v>
      </c>
      <c r="I60" s="78">
        <v>4.0000000000000002E-4</v>
      </c>
      <c r="J60" s="78">
        <v>4.3E-3</v>
      </c>
      <c r="K60" s="78">
        <v>5.9999999999999995E-4</v>
      </c>
    </row>
    <row r="61" spans="2:11">
      <c r="B61" t="s">
        <v>2667</v>
      </c>
      <c r="C61" t="s">
        <v>2668</v>
      </c>
      <c r="D61" t="s">
        <v>106</v>
      </c>
      <c r="E61" t="s">
        <v>2669</v>
      </c>
      <c r="F61" s="77">
        <v>137401.73000000001</v>
      </c>
      <c r="G61" s="77">
        <v>95.542000000000087</v>
      </c>
      <c r="H61" s="77">
        <v>470.75703010348798</v>
      </c>
      <c r="I61" s="78">
        <v>0</v>
      </c>
      <c r="J61" s="78">
        <v>1.2999999999999999E-3</v>
      </c>
      <c r="K61" s="78">
        <v>2.0000000000000001E-4</v>
      </c>
    </row>
    <row r="62" spans="2:11">
      <c r="B62" t="s">
        <v>2670</v>
      </c>
      <c r="C62" t="s">
        <v>2671</v>
      </c>
      <c r="D62" t="s">
        <v>106</v>
      </c>
      <c r="E62" t="s">
        <v>2672</v>
      </c>
      <c r="F62" s="77">
        <v>159723.04</v>
      </c>
      <c r="G62" s="77">
        <v>211.86580000000043</v>
      </c>
      <c r="H62" s="77">
        <v>1213.4970083784301</v>
      </c>
      <c r="I62" s="78">
        <v>0</v>
      </c>
      <c r="J62" s="78">
        <v>3.3999999999999998E-3</v>
      </c>
      <c r="K62" s="78">
        <v>5.0000000000000001E-4</v>
      </c>
    </row>
    <row r="63" spans="2:11">
      <c r="B63" t="s">
        <v>2673</v>
      </c>
      <c r="C63" t="s">
        <v>2674</v>
      </c>
      <c r="D63" t="s">
        <v>106</v>
      </c>
      <c r="E63" t="s">
        <v>2675</v>
      </c>
      <c r="F63" s="77">
        <v>224672.02</v>
      </c>
      <c r="G63" s="77">
        <v>122.61449999999995</v>
      </c>
      <c r="H63" s="77">
        <v>987.87297963095898</v>
      </c>
      <c r="I63" s="78">
        <v>0</v>
      </c>
      <c r="J63" s="78">
        <v>2.8E-3</v>
      </c>
      <c r="K63" s="78">
        <v>4.0000000000000002E-4</v>
      </c>
    </row>
    <row r="64" spans="2:11">
      <c r="B64" t="s">
        <v>2676</v>
      </c>
      <c r="C64" t="s">
        <v>2677</v>
      </c>
      <c r="D64" t="s">
        <v>106</v>
      </c>
      <c r="E64" t="s">
        <v>2678</v>
      </c>
      <c r="F64" s="77">
        <v>362841.79</v>
      </c>
      <c r="G64" s="77">
        <v>224.05820000000011</v>
      </c>
      <c r="H64" s="77">
        <v>2915.3347457091099</v>
      </c>
      <c r="I64" s="78">
        <v>5.9999999999999995E-4</v>
      </c>
      <c r="J64" s="78">
        <v>8.2000000000000007E-3</v>
      </c>
      <c r="K64" s="78">
        <v>1.1999999999999999E-3</v>
      </c>
    </row>
    <row r="65" spans="2:11">
      <c r="B65" t="s">
        <v>2679</v>
      </c>
      <c r="C65" t="s">
        <v>2680</v>
      </c>
      <c r="D65" t="s">
        <v>106</v>
      </c>
      <c r="E65" t="s">
        <v>2681</v>
      </c>
      <c r="F65" s="77">
        <v>327920.52</v>
      </c>
      <c r="G65" s="77">
        <v>184.02499999999924</v>
      </c>
      <c r="H65" s="77">
        <v>2163.9922726309801</v>
      </c>
      <c r="I65" s="78">
        <v>6.7000000000000002E-3</v>
      </c>
      <c r="J65" s="78">
        <v>6.1000000000000004E-3</v>
      </c>
      <c r="K65" s="78">
        <v>8.9999999999999998E-4</v>
      </c>
    </row>
    <row r="66" spans="2:11">
      <c r="B66" t="s">
        <v>2682</v>
      </c>
      <c r="C66" t="s">
        <v>2683</v>
      </c>
      <c r="D66" t="s">
        <v>106</v>
      </c>
      <c r="E66" t="s">
        <v>2684</v>
      </c>
      <c r="F66" s="77">
        <v>309964.38</v>
      </c>
      <c r="G66" s="77">
        <v>293.72649999999999</v>
      </c>
      <c r="H66" s="77">
        <v>3264.8648232898299</v>
      </c>
      <c r="I66" s="78">
        <v>7.1000000000000004E-3</v>
      </c>
      <c r="J66" s="78">
        <v>9.1000000000000004E-3</v>
      </c>
      <c r="K66" s="78">
        <v>1.2999999999999999E-3</v>
      </c>
    </row>
    <row r="67" spans="2:11">
      <c r="B67" t="s">
        <v>2685</v>
      </c>
      <c r="C67" t="s">
        <v>2686</v>
      </c>
      <c r="D67" t="s">
        <v>106</v>
      </c>
      <c r="E67" t="s">
        <v>2687</v>
      </c>
      <c r="F67" s="77">
        <v>453164</v>
      </c>
      <c r="G67" s="77">
        <v>107.24590000000025</v>
      </c>
      <c r="H67" s="77">
        <v>1742.7953196497399</v>
      </c>
      <c r="I67" s="78">
        <v>0</v>
      </c>
      <c r="J67" s="78">
        <v>4.8999999999999998E-3</v>
      </c>
      <c r="K67" s="78">
        <v>6.9999999999999999E-4</v>
      </c>
    </row>
    <row r="68" spans="2:11">
      <c r="B68" t="s">
        <v>2688</v>
      </c>
      <c r="C68" t="s">
        <v>2689</v>
      </c>
      <c r="D68" t="s">
        <v>106</v>
      </c>
      <c r="E68" t="s">
        <v>2690</v>
      </c>
      <c r="F68" s="77">
        <v>160877.13</v>
      </c>
      <c r="G68" s="77">
        <v>136.89509999999996</v>
      </c>
      <c r="H68" s="77">
        <v>789.75520805439896</v>
      </c>
      <c r="I68" s="78">
        <v>0</v>
      </c>
      <c r="J68" s="78">
        <v>2.2000000000000001E-3</v>
      </c>
      <c r="K68" s="78">
        <v>2.9999999999999997E-4</v>
      </c>
    </row>
    <row r="69" spans="2:11">
      <c r="B69" t="s">
        <v>2691</v>
      </c>
      <c r="C69" t="s">
        <v>2692</v>
      </c>
      <c r="D69" t="s">
        <v>106</v>
      </c>
      <c r="E69" t="s">
        <v>2693</v>
      </c>
      <c r="F69" s="77">
        <v>167567.81</v>
      </c>
      <c r="G69" s="77">
        <v>222.73640000000066</v>
      </c>
      <c r="H69" s="77">
        <v>1338.41894408449</v>
      </c>
      <c r="I69" s="78">
        <v>0</v>
      </c>
      <c r="J69" s="78">
        <v>3.7000000000000002E-3</v>
      </c>
      <c r="K69" s="78">
        <v>5.0000000000000001E-4</v>
      </c>
    </row>
    <row r="70" spans="2:11">
      <c r="B70" t="s">
        <v>2694</v>
      </c>
      <c r="C70" t="s">
        <v>2695</v>
      </c>
      <c r="D70" t="s">
        <v>106</v>
      </c>
      <c r="E70" t="s">
        <v>2696</v>
      </c>
      <c r="F70" s="77">
        <v>658812.66</v>
      </c>
      <c r="G70" s="77">
        <v>288.88170000000014</v>
      </c>
      <c r="H70" s="77">
        <v>6824.8365143152696</v>
      </c>
      <c r="I70" s="78">
        <v>2.5999999999999999E-3</v>
      </c>
      <c r="J70" s="78">
        <v>1.9099999999999999E-2</v>
      </c>
      <c r="K70" s="78">
        <v>2.8E-3</v>
      </c>
    </row>
    <row r="71" spans="2:11">
      <c r="B71" t="s">
        <v>2697</v>
      </c>
      <c r="C71" t="s">
        <v>2698</v>
      </c>
      <c r="D71" t="s">
        <v>106</v>
      </c>
      <c r="E71" t="s">
        <v>2699</v>
      </c>
      <c r="F71" s="77">
        <v>110186.06</v>
      </c>
      <c r="G71" s="77">
        <v>122.39399999999989</v>
      </c>
      <c r="H71" s="77">
        <v>483.61199882717</v>
      </c>
      <c r="I71" s="78">
        <v>1E-4</v>
      </c>
      <c r="J71" s="78">
        <v>1.4E-3</v>
      </c>
      <c r="K71" s="78">
        <v>2.0000000000000001E-4</v>
      </c>
    </row>
    <row r="72" spans="2:11">
      <c r="B72" t="s">
        <v>2700</v>
      </c>
      <c r="C72" t="s">
        <v>2701</v>
      </c>
      <c r="D72" t="s">
        <v>106</v>
      </c>
      <c r="E72" t="s">
        <v>2702</v>
      </c>
      <c r="F72" s="77">
        <v>423147.94</v>
      </c>
      <c r="G72" s="77">
        <v>190.13419999999999</v>
      </c>
      <c r="H72" s="77">
        <v>2885.11253662023</v>
      </c>
      <c r="I72" s="78">
        <v>2.0999999999999999E-3</v>
      </c>
      <c r="J72" s="78">
        <v>8.0999999999999996E-3</v>
      </c>
      <c r="K72" s="78">
        <v>1.1999999999999999E-3</v>
      </c>
    </row>
    <row r="73" spans="2:11">
      <c r="B73" t="s">
        <v>2703</v>
      </c>
      <c r="C73" t="s">
        <v>2704</v>
      </c>
      <c r="D73" t="s">
        <v>106</v>
      </c>
      <c r="E73" t="s">
        <v>2705</v>
      </c>
      <c r="F73" s="77">
        <v>399963.14</v>
      </c>
      <c r="G73" s="77">
        <v>115.4858999999997</v>
      </c>
      <c r="H73" s="77">
        <v>1656.37710038357</v>
      </c>
      <c r="I73" s="78">
        <v>0</v>
      </c>
      <c r="J73" s="78">
        <v>4.5999999999999999E-3</v>
      </c>
      <c r="K73" s="78">
        <v>6.9999999999999999E-4</v>
      </c>
    </row>
    <row r="74" spans="2:11">
      <c r="B74" s="79" t="s">
        <v>2706</v>
      </c>
      <c r="C74" s="16"/>
      <c r="F74" s="81">
        <v>341.79</v>
      </c>
      <c r="H74" s="81">
        <v>564.61964050923302</v>
      </c>
      <c r="J74" s="80">
        <v>1.6000000000000001E-3</v>
      </c>
      <c r="K74" s="80">
        <v>2.0000000000000001E-4</v>
      </c>
    </row>
    <row r="75" spans="2:11">
      <c r="B75" t="s">
        <v>2707</v>
      </c>
      <c r="C75" t="s">
        <v>2708</v>
      </c>
      <c r="D75" t="s">
        <v>113</v>
      </c>
      <c r="E75" t="s">
        <v>2709</v>
      </c>
      <c r="F75" s="77">
        <v>234.15</v>
      </c>
      <c r="G75" s="77">
        <v>17442.41</v>
      </c>
      <c r="H75" s="77">
        <v>180.77221802499301</v>
      </c>
      <c r="I75" s="78">
        <v>0</v>
      </c>
      <c r="J75" s="78">
        <v>5.0000000000000001E-4</v>
      </c>
      <c r="K75" s="78">
        <v>1E-4</v>
      </c>
    </row>
    <row r="76" spans="2:11">
      <c r="B76" t="s">
        <v>2710</v>
      </c>
      <c r="C76" t="s">
        <v>2711</v>
      </c>
      <c r="D76" t="s">
        <v>106</v>
      </c>
      <c r="E76" t="s">
        <v>574</v>
      </c>
      <c r="F76" s="77">
        <v>107.64</v>
      </c>
      <c r="G76" s="77">
        <v>99443.1</v>
      </c>
      <c r="H76" s="77">
        <v>383.84742248423998</v>
      </c>
      <c r="I76" s="78">
        <v>0</v>
      </c>
      <c r="J76" s="78">
        <v>1.1000000000000001E-3</v>
      </c>
      <c r="K76" s="78">
        <v>2.0000000000000001E-4</v>
      </c>
    </row>
    <row r="77" spans="2:11">
      <c r="B77" s="79" t="s">
        <v>2712</v>
      </c>
      <c r="C77" s="16"/>
      <c r="F77" s="81">
        <v>5531373.4800000004</v>
      </c>
      <c r="H77" s="81">
        <v>21163.684857161843</v>
      </c>
      <c r="J77" s="80">
        <v>5.9200000000000003E-2</v>
      </c>
      <c r="K77" s="80">
        <v>8.6999999999999994E-3</v>
      </c>
    </row>
    <row r="78" spans="2:11">
      <c r="B78" t="s">
        <v>2713</v>
      </c>
      <c r="C78" t="s">
        <v>2714</v>
      </c>
      <c r="D78" t="s">
        <v>106</v>
      </c>
      <c r="E78" t="s">
        <v>2715</v>
      </c>
      <c r="F78" s="77">
        <v>525164</v>
      </c>
      <c r="G78" s="77">
        <v>108.50749999999999</v>
      </c>
      <c r="H78" s="77">
        <v>2043.4545856978</v>
      </c>
      <c r="I78" s="78">
        <v>0</v>
      </c>
      <c r="J78" s="78">
        <v>5.7000000000000002E-3</v>
      </c>
      <c r="K78" s="78">
        <v>8.0000000000000004E-4</v>
      </c>
    </row>
    <row r="79" spans="2:11">
      <c r="B79" t="s">
        <v>2716</v>
      </c>
      <c r="C79" t="s">
        <v>2717</v>
      </c>
      <c r="D79" t="s">
        <v>106</v>
      </c>
      <c r="E79" t="s">
        <v>2718</v>
      </c>
      <c r="F79" s="77">
        <v>634705.92000000004</v>
      </c>
      <c r="G79" s="77">
        <v>92.537900000000221</v>
      </c>
      <c r="H79" s="77">
        <v>2106.2138969436401</v>
      </c>
      <c r="I79" s="78">
        <v>1E-4</v>
      </c>
      <c r="J79" s="78">
        <v>5.8999999999999999E-3</v>
      </c>
      <c r="K79" s="78">
        <v>8.9999999999999998E-4</v>
      </c>
    </row>
    <row r="80" spans="2:11">
      <c r="B80" t="s">
        <v>2719</v>
      </c>
      <c r="C80" t="s">
        <v>2720</v>
      </c>
      <c r="D80" t="s">
        <v>106</v>
      </c>
      <c r="E80" t="s">
        <v>2718</v>
      </c>
      <c r="F80" s="77">
        <v>200831.17</v>
      </c>
      <c r="G80" s="77">
        <v>193.52590000000069</v>
      </c>
      <c r="H80" s="77">
        <v>1393.73594059378</v>
      </c>
      <c r="I80" s="78">
        <v>0</v>
      </c>
      <c r="J80" s="78">
        <v>3.8999999999999998E-3</v>
      </c>
      <c r="K80" s="78">
        <v>5.9999999999999995E-4</v>
      </c>
    </row>
    <row r="81" spans="2:11">
      <c r="B81" t="s">
        <v>2721</v>
      </c>
      <c r="C81" t="s">
        <v>2722</v>
      </c>
      <c r="D81" t="s">
        <v>106</v>
      </c>
      <c r="E81" t="s">
        <v>2723</v>
      </c>
      <c r="F81" s="77">
        <v>1528.64</v>
      </c>
      <c r="G81" s="77">
        <v>173.74160000000001</v>
      </c>
      <c r="H81" s="77">
        <v>9.5239985689446396</v>
      </c>
      <c r="I81" s="78">
        <v>0</v>
      </c>
      <c r="J81" s="78">
        <v>0</v>
      </c>
      <c r="K81" s="78">
        <v>0</v>
      </c>
    </row>
    <row r="82" spans="2:11">
      <c r="B82" t="s">
        <v>2724</v>
      </c>
      <c r="C82" t="s">
        <v>2725</v>
      </c>
      <c r="D82" t="s">
        <v>106</v>
      </c>
      <c r="E82" t="s">
        <v>2726</v>
      </c>
      <c r="F82" s="77">
        <v>929349.2</v>
      </c>
      <c r="G82" s="77">
        <v>68.985100000000031</v>
      </c>
      <c r="H82" s="77">
        <v>2299.0293352395502</v>
      </c>
      <c r="I82" s="78">
        <v>1E-4</v>
      </c>
      <c r="J82" s="78">
        <v>6.4000000000000003E-3</v>
      </c>
      <c r="K82" s="78">
        <v>8.9999999999999998E-4</v>
      </c>
    </row>
    <row r="83" spans="2:11">
      <c r="B83" t="s">
        <v>2727</v>
      </c>
      <c r="C83" t="s">
        <v>2728</v>
      </c>
      <c r="D83" t="s">
        <v>106</v>
      </c>
      <c r="E83" t="s">
        <v>2729</v>
      </c>
      <c r="F83" s="77">
        <v>582280.09</v>
      </c>
      <c r="G83" s="77">
        <v>118.37240000000011</v>
      </c>
      <c r="H83" s="77">
        <v>2471.6824772770101</v>
      </c>
      <c r="I83" s="78">
        <v>8.0000000000000004E-4</v>
      </c>
      <c r="J83" s="78">
        <v>6.8999999999999999E-3</v>
      </c>
      <c r="K83" s="78">
        <v>1E-3</v>
      </c>
    </row>
    <row r="84" spans="2:11">
      <c r="B84" t="s">
        <v>2730</v>
      </c>
      <c r="C84" t="s">
        <v>2731</v>
      </c>
      <c r="D84" t="s">
        <v>106</v>
      </c>
      <c r="E84" t="s">
        <v>2732</v>
      </c>
      <c r="F84" s="77">
        <v>38352.97</v>
      </c>
      <c r="G84" s="77">
        <v>840.26719999999841</v>
      </c>
      <c r="H84" s="77">
        <v>1155.65099370912</v>
      </c>
      <c r="I84" s="78">
        <v>0</v>
      </c>
      <c r="J84" s="78">
        <v>3.2000000000000002E-3</v>
      </c>
      <c r="K84" s="78">
        <v>5.0000000000000001E-4</v>
      </c>
    </row>
    <row r="85" spans="2:11">
      <c r="B85" t="s">
        <v>2733</v>
      </c>
      <c r="C85" t="s">
        <v>2734</v>
      </c>
      <c r="D85" t="s">
        <v>106</v>
      </c>
      <c r="E85" t="s">
        <v>2735</v>
      </c>
      <c r="F85" s="77">
        <v>881257.64</v>
      </c>
      <c r="G85" s="77">
        <v>61.070700000000066</v>
      </c>
      <c r="H85" s="77">
        <v>1929.95009145161</v>
      </c>
      <c r="I85" s="78">
        <v>1E-4</v>
      </c>
      <c r="J85" s="78">
        <v>5.4000000000000003E-3</v>
      </c>
      <c r="K85" s="78">
        <v>8.0000000000000004E-4</v>
      </c>
    </row>
    <row r="86" spans="2:11">
      <c r="B86" t="s">
        <v>2736</v>
      </c>
      <c r="C86" t="s">
        <v>2737</v>
      </c>
      <c r="D86" t="s">
        <v>106</v>
      </c>
      <c r="E86" t="s">
        <v>2738</v>
      </c>
      <c r="F86" s="77">
        <v>746203.77</v>
      </c>
      <c r="G86" s="77">
        <v>108.1986</v>
      </c>
      <c r="H86" s="77">
        <v>2895.27196778198</v>
      </c>
      <c r="I86" s="78">
        <v>2.0000000000000001E-4</v>
      </c>
      <c r="J86" s="78">
        <v>8.0999999999999996E-3</v>
      </c>
      <c r="K86" s="78">
        <v>1.1999999999999999E-3</v>
      </c>
    </row>
    <row r="87" spans="2:11">
      <c r="B87" t="s">
        <v>2739</v>
      </c>
      <c r="C87" t="s">
        <v>2740</v>
      </c>
      <c r="D87" t="s">
        <v>106</v>
      </c>
      <c r="E87" t="s">
        <v>2741</v>
      </c>
      <c r="F87" s="77">
        <v>481314.82</v>
      </c>
      <c r="G87" s="77">
        <v>134.07709999999972</v>
      </c>
      <c r="H87" s="77">
        <v>2314.1639677590201</v>
      </c>
      <c r="I87" s="78">
        <v>0</v>
      </c>
      <c r="J87" s="78">
        <v>6.4999999999999997E-3</v>
      </c>
      <c r="K87" s="78">
        <v>8.9999999999999998E-4</v>
      </c>
    </row>
    <row r="88" spans="2:11">
      <c r="B88" t="s">
        <v>2742</v>
      </c>
      <c r="C88" t="s">
        <v>2743</v>
      </c>
      <c r="D88" t="s">
        <v>106</v>
      </c>
      <c r="E88" t="s">
        <v>2744</v>
      </c>
      <c r="F88" s="77">
        <v>510385.26</v>
      </c>
      <c r="G88" s="77">
        <v>139.05309999999989</v>
      </c>
      <c r="H88" s="77">
        <v>2545.0076021393902</v>
      </c>
      <c r="I88" s="78">
        <v>1.2999999999999999E-3</v>
      </c>
      <c r="J88" s="78">
        <v>7.1000000000000004E-3</v>
      </c>
      <c r="K88" s="78">
        <v>1E-3</v>
      </c>
    </row>
    <row r="89" spans="2:11">
      <c r="B89" s="79" t="s">
        <v>2745</v>
      </c>
      <c r="C89" s="16"/>
      <c r="F89" s="81">
        <v>86087964.608999997</v>
      </c>
      <c r="H89" s="81">
        <v>273212.39342780458</v>
      </c>
      <c r="J89" s="80">
        <v>0.76400000000000001</v>
      </c>
      <c r="K89" s="80">
        <v>0.112</v>
      </c>
    </row>
    <row r="90" spans="2:11">
      <c r="B90" t="s">
        <v>2746</v>
      </c>
      <c r="C90" t="s">
        <v>2747</v>
      </c>
      <c r="D90" t="s">
        <v>106</v>
      </c>
      <c r="E90" t="s">
        <v>2748</v>
      </c>
      <c r="F90" s="77">
        <v>73316.03</v>
      </c>
      <c r="G90" s="77">
        <v>99.990199999999945</v>
      </c>
      <c r="H90" s="77">
        <v>262.88551827420901</v>
      </c>
      <c r="I90" s="78">
        <v>7.1999999999999998E-3</v>
      </c>
      <c r="J90" s="78">
        <v>6.9999999999999999E-4</v>
      </c>
      <c r="K90" s="78">
        <v>1E-4</v>
      </c>
    </row>
    <row r="91" spans="2:11">
      <c r="B91" t="s">
        <v>2749</v>
      </c>
      <c r="C91" t="s">
        <v>2750</v>
      </c>
      <c r="D91" t="s">
        <v>106</v>
      </c>
      <c r="E91" t="s">
        <v>2751</v>
      </c>
      <c r="F91" s="77">
        <v>73267.66</v>
      </c>
      <c r="G91" s="77">
        <v>0.81669999999999998</v>
      </c>
      <c r="H91" s="77">
        <v>2.1457798474829199</v>
      </c>
      <c r="I91" s="78">
        <v>0</v>
      </c>
      <c r="J91" s="78">
        <v>0</v>
      </c>
      <c r="K91" s="78">
        <v>0</v>
      </c>
    </row>
    <row r="92" spans="2:11">
      <c r="B92" t="s">
        <v>2752</v>
      </c>
      <c r="C92" t="s">
        <v>2753</v>
      </c>
      <c r="D92" t="s">
        <v>106</v>
      </c>
      <c r="E92" t="s">
        <v>2754</v>
      </c>
      <c r="F92" s="77">
        <v>389135.6</v>
      </c>
      <c r="G92" s="77">
        <v>104.70650000000028</v>
      </c>
      <c r="H92" s="77">
        <v>1461.1166575122099</v>
      </c>
      <c r="I92" s="78">
        <v>1.2999999999999999E-3</v>
      </c>
      <c r="J92" s="78">
        <v>4.1000000000000003E-3</v>
      </c>
      <c r="K92" s="78">
        <v>5.9999999999999995E-4</v>
      </c>
    </row>
    <row r="93" spans="2:11">
      <c r="B93" t="s">
        <v>2755</v>
      </c>
      <c r="C93" t="s">
        <v>2756</v>
      </c>
      <c r="D93" t="s">
        <v>106</v>
      </c>
      <c r="E93" t="s">
        <v>2757</v>
      </c>
      <c r="F93" s="77">
        <v>202426.6</v>
      </c>
      <c r="G93" s="77">
        <v>85.177600000000055</v>
      </c>
      <c r="H93" s="77">
        <v>618.305721034778</v>
      </c>
      <c r="I93" s="78">
        <v>2.8999999999999998E-3</v>
      </c>
      <c r="J93" s="78">
        <v>1.6999999999999999E-3</v>
      </c>
      <c r="K93" s="78">
        <v>2.9999999999999997E-4</v>
      </c>
    </row>
    <row r="94" spans="2:11">
      <c r="B94" t="s">
        <v>2758</v>
      </c>
      <c r="C94" t="s">
        <v>2759</v>
      </c>
      <c r="D94" t="s">
        <v>106</v>
      </c>
      <c r="E94" t="s">
        <v>2760</v>
      </c>
      <c r="F94" s="77">
        <v>209295.18</v>
      </c>
      <c r="G94" s="77">
        <v>77.922299999999993</v>
      </c>
      <c r="H94" s="77">
        <v>584.83219830987196</v>
      </c>
      <c r="I94" s="78">
        <v>5.0000000000000001E-4</v>
      </c>
      <c r="J94" s="78">
        <v>1.6000000000000001E-3</v>
      </c>
      <c r="K94" s="78">
        <v>2.0000000000000001E-4</v>
      </c>
    </row>
    <row r="95" spans="2:11">
      <c r="B95" t="s">
        <v>2761</v>
      </c>
      <c r="C95" t="s">
        <v>2762</v>
      </c>
      <c r="D95" t="s">
        <v>106</v>
      </c>
      <c r="E95" t="s">
        <v>2763</v>
      </c>
      <c r="F95" s="77">
        <v>581232.68000000005</v>
      </c>
      <c r="G95" s="77">
        <v>64.926200000000037</v>
      </c>
      <c r="H95" s="77">
        <v>1353.2570401238199</v>
      </c>
      <c r="I95" s="78">
        <v>5.7999999999999996E-3</v>
      </c>
      <c r="J95" s="78">
        <v>3.8E-3</v>
      </c>
      <c r="K95" s="78">
        <v>5.9999999999999995E-4</v>
      </c>
    </row>
    <row r="96" spans="2:11">
      <c r="B96" t="s">
        <v>2764</v>
      </c>
      <c r="C96" t="s">
        <v>2765</v>
      </c>
      <c r="D96" t="s">
        <v>106</v>
      </c>
      <c r="E96" t="s">
        <v>2729</v>
      </c>
      <c r="F96" s="77">
        <v>454485.37</v>
      </c>
      <c r="G96" s="77">
        <v>69.309800000000095</v>
      </c>
      <c r="H96" s="77">
        <v>1129.60040290087</v>
      </c>
      <c r="I96" s="78">
        <v>5.0000000000000001E-4</v>
      </c>
      <c r="J96" s="78">
        <v>3.2000000000000002E-3</v>
      </c>
      <c r="K96" s="78">
        <v>5.0000000000000001E-4</v>
      </c>
    </row>
    <row r="97" spans="2:11">
      <c r="B97" t="s">
        <v>2766</v>
      </c>
      <c r="C97" t="s">
        <v>2767</v>
      </c>
      <c r="D97" t="s">
        <v>106</v>
      </c>
      <c r="E97" t="s">
        <v>2768</v>
      </c>
      <c r="F97" s="77">
        <v>882006.85</v>
      </c>
      <c r="G97" s="77">
        <v>73.665399999999963</v>
      </c>
      <c r="H97" s="77">
        <v>2329.9456724505199</v>
      </c>
      <c r="I97" s="78">
        <v>7.1000000000000004E-3</v>
      </c>
      <c r="J97" s="78">
        <v>6.4999999999999997E-3</v>
      </c>
      <c r="K97" s="78">
        <v>1E-3</v>
      </c>
    </row>
    <row r="98" spans="2:11">
      <c r="B98" t="s">
        <v>2769</v>
      </c>
      <c r="C98" t="s">
        <v>2770</v>
      </c>
      <c r="D98" t="s">
        <v>106</v>
      </c>
      <c r="E98" t="s">
        <v>391</v>
      </c>
      <c r="F98" s="77">
        <v>213379.83</v>
      </c>
      <c r="G98" s="77">
        <v>136.13350000000034</v>
      </c>
      <c r="H98" s="77">
        <v>1041.66641111076</v>
      </c>
      <c r="I98" s="78">
        <v>4.0000000000000002E-4</v>
      </c>
      <c r="J98" s="78">
        <v>2.8999999999999998E-3</v>
      </c>
      <c r="K98" s="78">
        <v>4.0000000000000002E-4</v>
      </c>
    </row>
    <row r="99" spans="2:11">
      <c r="B99" t="s">
        <v>2771</v>
      </c>
      <c r="C99" t="s">
        <v>2772</v>
      </c>
      <c r="D99" t="s">
        <v>106</v>
      </c>
      <c r="E99" t="s">
        <v>2553</v>
      </c>
      <c r="F99" s="77">
        <v>153257.38</v>
      </c>
      <c r="G99" s="77">
        <v>203.91340000000008</v>
      </c>
      <c r="H99" s="77">
        <v>1120.6692308317899</v>
      </c>
      <c r="I99" s="78">
        <v>6.1000000000000004E-3</v>
      </c>
      <c r="J99" s="78">
        <v>3.0999999999999999E-3</v>
      </c>
      <c r="K99" s="78">
        <v>5.0000000000000001E-4</v>
      </c>
    </row>
    <row r="100" spans="2:11">
      <c r="B100" t="s">
        <v>2773</v>
      </c>
      <c r="C100" t="s">
        <v>2774</v>
      </c>
      <c r="D100" t="s">
        <v>113</v>
      </c>
      <c r="E100" t="s">
        <v>2775</v>
      </c>
      <c r="F100" s="77">
        <v>599061.79</v>
      </c>
      <c r="G100" s="77">
        <v>47.417000000000137</v>
      </c>
      <c r="H100" s="77">
        <v>1257.2936642217901</v>
      </c>
      <c r="I100" s="78">
        <v>1E-3</v>
      </c>
      <c r="J100" s="78">
        <v>3.5000000000000001E-3</v>
      </c>
      <c r="K100" s="78">
        <v>5.0000000000000001E-4</v>
      </c>
    </row>
    <row r="101" spans="2:11">
      <c r="B101" t="s">
        <v>2776</v>
      </c>
      <c r="C101" t="s">
        <v>2777</v>
      </c>
      <c r="D101" t="s">
        <v>106</v>
      </c>
      <c r="E101" t="s">
        <v>2778</v>
      </c>
      <c r="F101" s="77">
        <v>90617.4</v>
      </c>
      <c r="G101" s="77">
        <v>1E-4</v>
      </c>
      <c r="H101" s="77">
        <v>3.249539964E-4</v>
      </c>
      <c r="I101" s="78">
        <v>1E-4</v>
      </c>
      <c r="J101" s="78">
        <v>0</v>
      </c>
      <c r="K101" s="78">
        <v>0</v>
      </c>
    </row>
    <row r="102" spans="2:11">
      <c r="B102" t="s">
        <v>2779</v>
      </c>
      <c r="C102" t="s">
        <v>2780</v>
      </c>
      <c r="D102" t="s">
        <v>106</v>
      </c>
      <c r="E102" t="s">
        <v>2781</v>
      </c>
      <c r="F102" s="77">
        <v>62588.61</v>
      </c>
      <c r="G102" s="77">
        <v>98.380699999999976</v>
      </c>
      <c r="H102" s="77">
        <v>220.808353920836</v>
      </c>
      <c r="I102" s="78">
        <v>3.8999999999999998E-3</v>
      </c>
      <c r="J102" s="78">
        <v>5.9999999999999995E-4</v>
      </c>
      <c r="K102" s="78">
        <v>1E-4</v>
      </c>
    </row>
    <row r="103" spans="2:11">
      <c r="B103" t="s">
        <v>2782</v>
      </c>
      <c r="C103" t="s">
        <v>2783</v>
      </c>
      <c r="D103" t="s">
        <v>106</v>
      </c>
      <c r="E103" t="s">
        <v>2784</v>
      </c>
      <c r="F103" s="77">
        <v>1208605.1200000001</v>
      </c>
      <c r="G103" s="77">
        <v>109.30629999999999</v>
      </c>
      <c r="H103" s="77">
        <v>4737.3983962812599</v>
      </c>
      <c r="I103" s="78">
        <v>6.7000000000000002E-3</v>
      </c>
      <c r="J103" s="78">
        <v>1.32E-2</v>
      </c>
      <c r="K103" s="78">
        <v>1.9E-3</v>
      </c>
    </row>
    <row r="104" spans="2:11">
      <c r="B104" t="s">
        <v>2785</v>
      </c>
      <c r="C104" t="s">
        <v>2786</v>
      </c>
      <c r="D104" t="s">
        <v>106</v>
      </c>
      <c r="E104" t="s">
        <v>2787</v>
      </c>
      <c r="F104" s="77">
        <v>948945.46</v>
      </c>
      <c r="G104" s="77">
        <v>137.27100000000007</v>
      </c>
      <c r="H104" s="77">
        <v>4671.2201437142103</v>
      </c>
      <c r="I104" s="78">
        <v>6.3E-3</v>
      </c>
      <c r="J104" s="78">
        <v>1.3100000000000001E-2</v>
      </c>
      <c r="K104" s="78">
        <v>1.9E-3</v>
      </c>
    </row>
    <row r="105" spans="2:11">
      <c r="B105" t="s">
        <v>2788</v>
      </c>
      <c r="C105" t="s">
        <v>2789</v>
      </c>
      <c r="D105" t="s">
        <v>106</v>
      </c>
      <c r="E105" t="s">
        <v>2784</v>
      </c>
      <c r="F105" s="77">
        <v>3153008.66</v>
      </c>
      <c r="G105" s="77">
        <v>126.28050000000042</v>
      </c>
      <c r="H105" s="77">
        <v>14278.1434717962</v>
      </c>
      <c r="I105" s="78">
        <v>2.5000000000000001E-3</v>
      </c>
      <c r="J105" s="78">
        <v>3.9899999999999998E-2</v>
      </c>
      <c r="K105" s="78">
        <v>5.8999999999999999E-3</v>
      </c>
    </row>
    <row r="106" spans="2:11">
      <c r="B106" t="s">
        <v>2790</v>
      </c>
      <c r="C106" t="s">
        <v>2791</v>
      </c>
      <c r="D106" t="s">
        <v>110</v>
      </c>
      <c r="E106" t="s">
        <v>2792</v>
      </c>
      <c r="F106" s="77">
        <v>866502.29</v>
      </c>
      <c r="G106" s="77">
        <v>98.656799999999905</v>
      </c>
      <c r="H106" s="77">
        <v>3330.7189008000901</v>
      </c>
      <c r="I106" s="78">
        <v>8.6999999999999994E-3</v>
      </c>
      <c r="J106" s="78">
        <v>9.2999999999999992E-3</v>
      </c>
      <c r="K106" s="78">
        <v>1.4E-3</v>
      </c>
    </row>
    <row r="107" spans="2:11">
      <c r="B107" t="s">
        <v>2793</v>
      </c>
      <c r="C107" t="s">
        <v>2794</v>
      </c>
      <c r="D107" t="s">
        <v>110</v>
      </c>
      <c r="E107" t="s">
        <v>2795</v>
      </c>
      <c r="F107" s="77">
        <v>301561.27</v>
      </c>
      <c r="G107" s="77">
        <v>66.530099999999962</v>
      </c>
      <c r="H107" s="77">
        <v>781.69076626478204</v>
      </c>
      <c r="I107" s="78">
        <v>5.0000000000000001E-4</v>
      </c>
      <c r="J107" s="78">
        <v>2.2000000000000001E-3</v>
      </c>
      <c r="K107" s="78">
        <v>2.9999999999999997E-4</v>
      </c>
    </row>
    <row r="108" spans="2:11">
      <c r="B108" t="s">
        <v>2796</v>
      </c>
      <c r="C108" t="s">
        <v>2797</v>
      </c>
      <c r="D108" t="s">
        <v>110</v>
      </c>
      <c r="E108" t="s">
        <v>2798</v>
      </c>
      <c r="F108" s="77">
        <v>373550.55</v>
      </c>
      <c r="G108" s="77">
        <v>92.123699999999957</v>
      </c>
      <c r="H108" s="77">
        <v>1340.7938046838501</v>
      </c>
      <c r="I108" s="78">
        <v>5.0000000000000001E-3</v>
      </c>
      <c r="J108" s="78">
        <v>3.7000000000000002E-3</v>
      </c>
      <c r="K108" s="78">
        <v>5.0000000000000001E-4</v>
      </c>
    </row>
    <row r="109" spans="2:11">
      <c r="B109" t="s">
        <v>2799</v>
      </c>
      <c r="C109" t="s">
        <v>2800</v>
      </c>
      <c r="D109" t="s">
        <v>110</v>
      </c>
      <c r="E109" t="s">
        <v>823</v>
      </c>
      <c r="F109" s="77">
        <v>169467.73</v>
      </c>
      <c r="G109" s="77">
        <v>112.15470000000009</v>
      </c>
      <c r="H109" s="77">
        <v>740.53524340353204</v>
      </c>
      <c r="I109" s="78">
        <v>1E-4</v>
      </c>
      <c r="J109" s="78">
        <v>2.0999999999999999E-3</v>
      </c>
      <c r="K109" s="78">
        <v>2.9999999999999997E-4</v>
      </c>
    </row>
    <row r="110" spans="2:11">
      <c r="B110" t="s">
        <v>2801</v>
      </c>
      <c r="C110" t="s">
        <v>2802</v>
      </c>
      <c r="D110" t="s">
        <v>110</v>
      </c>
      <c r="E110" t="s">
        <v>2803</v>
      </c>
      <c r="F110" s="77">
        <v>695869.62</v>
      </c>
      <c r="G110" s="77">
        <v>96.519499999999724</v>
      </c>
      <c r="H110" s="77">
        <v>2616.88225418007</v>
      </c>
      <c r="I110" s="78">
        <v>2.9999999999999997E-4</v>
      </c>
      <c r="J110" s="78">
        <v>7.3000000000000001E-3</v>
      </c>
      <c r="K110" s="78">
        <v>1.1000000000000001E-3</v>
      </c>
    </row>
    <row r="111" spans="2:11">
      <c r="B111" t="s">
        <v>2804</v>
      </c>
      <c r="C111" t="s">
        <v>2805</v>
      </c>
      <c r="D111" t="s">
        <v>106</v>
      </c>
      <c r="E111" t="s">
        <v>2620</v>
      </c>
      <c r="F111" s="77">
        <v>104856.6</v>
      </c>
      <c r="G111" s="77">
        <v>123.45160000000011</v>
      </c>
      <c r="H111" s="77">
        <v>464.19748135448202</v>
      </c>
      <c r="I111" s="78">
        <v>0</v>
      </c>
      <c r="J111" s="78">
        <v>1.2999999999999999E-3</v>
      </c>
      <c r="K111" s="78">
        <v>2.0000000000000001E-4</v>
      </c>
    </row>
    <row r="112" spans="2:11">
      <c r="B112" t="s">
        <v>2806</v>
      </c>
      <c r="C112" t="s">
        <v>2807</v>
      </c>
      <c r="D112" t="s">
        <v>106</v>
      </c>
      <c r="E112" t="s">
        <v>2808</v>
      </c>
      <c r="F112" s="77">
        <v>445976</v>
      </c>
      <c r="G112" s="77">
        <v>98.612100000000154</v>
      </c>
      <c r="H112" s="77">
        <v>1577.0736685582599</v>
      </c>
      <c r="I112" s="78">
        <v>0</v>
      </c>
      <c r="J112" s="78">
        <v>4.4000000000000003E-3</v>
      </c>
      <c r="K112" s="78">
        <v>5.9999999999999995E-4</v>
      </c>
    </row>
    <row r="113" spans="2:11">
      <c r="B113" t="s">
        <v>2809</v>
      </c>
      <c r="C113" t="s">
        <v>2810</v>
      </c>
      <c r="D113" t="s">
        <v>110</v>
      </c>
      <c r="E113" t="s">
        <v>2811</v>
      </c>
      <c r="F113" s="77">
        <v>594696.68000000005</v>
      </c>
      <c r="G113" s="77">
        <v>118.42890000000008</v>
      </c>
      <c r="H113" s="77">
        <v>2744.0653597974801</v>
      </c>
      <c r="I113" s="78">
        <v>1.1000000000000001E-3</v>
      </c>
      <c r="J113" s="78">
        <v>7.7000000000000002E-3</v>
      </c>
      <c r="K113" s="78">
        <v>1.1000000000000001E-3</v>
      </c>
    </row>
    <row r="114" spans="2:11">
      <c r="B114" t="s">
        <v>2812</v>
      </c>
      <c r="C114" t="s">
        <v>2813</v>
      </c>
      <c r="D114" t="s">
        <v>106</v>
      </c>
      <c r="E114" t="s">
        <v>2814</v>
      </c>
      <c r="F114" s="77">
        <v>590438.44999999995</v>
      </c>
      <c r="G114" s="77">
        <v>126.92900000000006</v>
      </c>
      <c r="H114" s="77">
        <v>2687.4833060389901</v>
      </c>
      <c r="I114" s="78">
        <v>5.8999999999999999E-3</v>
      </c>
      <c r="J114" s="78">
        <v>7.4999999999999997E-3</v>
      </c>
      <c r="K114" s="78">
        <v>1.1000000000000001E-3</v>
      </c>
    </row>
    <row r="115" spans="2:11">
      <c r="B115" t="s">
        <v>2815</v>
      </c>
      <c r="C115" t="s">
        <v>2816</v>
      </c>
      <c r="D115" t="s">
        <v>106</v>
      </c>
      <c r="E115" t="s">
        <v>299</v>
      </c>
      <c r="F115" s="77">
        <v>17809.469000000001</v>
      </c>
      <c r="G115" s="77">
        <v>132.78270000000009</v>
      </c>
      <c r="H115" s="77">
        <v>84.801347144792999</v>
      </c>
      <c r="I115" s="78">
        <v>2.0000000000000001E-4</v>
      </c>
      <c r="J115" s="78">
        <v>2.0000000000000001E-4</v>
      </c>
      <c r="K115" s="78">
        <v>0</v>
      </c>
    </row>
    <row r="116" spans="2:11">
      <c r="B116" t="s">
        <v>2817</v>
      </c>
      <c r="C116" t="s">
        <v>2818</v>
      </c>
      <c r="D116" t="s">
        <v>106</v>
      </c>
      <c r="E116" t="s">
        <v>2819</v>
      </c>
      <c r="F116" s="77">
        <v>563209</v>
      </c>
      <c r="G116" s="77">
        <v>100</v>
      </c>
      <c r="H116" s="77">
        <v>2019.6674740000001</v>
      </c>
      <c r="I116" s="78">
        <v>0</v>
      </c>
      <c r="J116" s="78">
        <v>5.5999999999999999E-3</v>
      </c>
      <c r="K116" s="78">
        <v>8.0000000000000004E-4</v>
      </c>
    </row>
    <row r="117" spans="2:11">
      <c r="B117" t="s">
        <v>2820</v>
      </c>
      <c r="C117" t="s">
        <v>2821</v>
      </c>
      <c r="D117" t="s">
        <v>106</v>
      </c>
      <c r="E117" t="s">
        <v>823</v>
      </c>
      <c r="F117" s="77">
        <v>837508.49</v>
      </c>
      <c r="G117" s="77">
        <v>101.21450000000016</v>
      </c>
      <c r="H117" s="77">
        <v>3039.7805897712301</v>
      </c>
      <c r="I117" s="78">
        <v>6.9999999999999999E-4</v>
      </c>
      <c r="J117" s="78">
        <v>8.5000000000000006E-3</v>
      </c>
      <c r="K117" s="78">
        <v>1.1999999999999999E-3</v>
      </c>
    </row>
    <row r="118" spans="2:11">
      <c r="B118" t="s">
        <v>2822</v>
      </c>
      <c r="C118" t="s">
        <v>2823</v>
      </c>
      <c r="D118" t="s">
        <v>106</v>
      </c>
      <c r="E118" t="s">
        <v>391</v>
      </c>
      <c r="F118" s="77">
        <v>94012.479999999996</v>
      </c>
      <c r="G118" s="77">
        <v>100.09789999999997</v>
      </c>
      <c r="H118" s="77">
        <v>337.45880232946098</v>
      </c>
      <c r="I118" s="78">
        <v>1E-4</v>
      </c>
      <c r="J118" s="78">
        <v>8.9999999999999998E-4</v>
      </c>
      <c r="K118" s="78">
        <v>1E-4</v>
      </c>
    </row>
    <row r="119" spans="2:11">
      <c r="B119" t="s">
        <v>2824</v>
      </c>
      <c r="C119" t="s">
        <v>2825</v>
      </c>
      <c r="D119" t="s">
        <v>110</v>
      </c>
      <c r="E119" t="s">
        <v>2826</v>
      </c>
      <c r="F119" s="77">
        <v>1130382.58</v>
      </c>
      <c r="G119" s="77">
        <v>97.561099999999939</v>
      </c>
      <c r="H119" s="77">
        <v>4296.7826571186997</v>
      </c>
      <c r="I119" s="78">
        <v>2.9999999999999997E-4</v>
      </c>
      <c r="J119" s="78">
        <v>1.2E-2</v>
      </c>
      <c r="K119" s="78">
        <v>1.8E-3</v>
      </c>
    </row>
    <row r="120" spans="2:11">
      <c r="B120" t="s">
        <v>2827</v>
      </c>
      <c r="C120" t="s">
        <v>2828</v>
      </c>
      <c r="D120" t="s">
        <v>110</v>
      </c>
      <c r="E120" t="s">
        <v>299</v>
      </c>
      <c r="F120" s="77">
        <v>52625.36</v>
      </c>
      <c r="G120" s="77">
        <v>100</v>
      </c>
      <c r="H120" s="77">
        <v>205.038927632</v>
      </c>
      <c r="I120" s="78">
        <v>0</v>
      </c>
      <c r="J120" s="78">
        <v>5.9999999999999995E-4</v>
      </c>
      <c r="K120" s="78">
        <v>1E-4</v>
      </c>
    </row>
    <row r="121" spans="2:11">
      <c r="B121" t="s">
        <v>2829</v>
      </c>
      <c r="C121" t="s">
        <v>2830</v>
      </c>
      <c r="D121" t="s">
        <v>110</v>
      </c>
      <c r="E121" t="s">
        <v>2831</v>
      </c>
      <c r="F121" s="77">
        <v>195565.37</v>
      </c>
      <c r="G121" s="77">
        <v>102.91580000000002</v>
      </c>
      <c r="H121" s="77">
        <v>784.17907660077196</v>
      </c>
      <c r="I121" s="78">
        <v>2.0000000000000001E-4</v>
      </c>
      <c r="J121" s="78">
        <v>2.2000000000000001E-3</v>
      </c>
      <c r="K121" s="78">
        <v>2.9999999999999997E-4</v>
      </c>
    </row>
    <row r="122" spans="2:11">
      <c r="B122" t="s">
        <v>2832</v>
      </c>
      <c r="C122" t="s">
        <v>2833</v>
      </c>
      <c r="D122" t="s">
        <v>113</v>
      </c>
      <c r="E122" t="s">
        <v>296</v>
      </c>
      <c r="F122" s="77">
        <v>686143.5</v>
      </c>
      <c r="G122" s="77">
        <v>102.1689999999999</v>
      </c>
      <c r="H122" s="77">
        <v>3102.88107102189</v>
      </c>
      <c r="I122" s="78">
        <v>8.0000000000000004E-4</v>
      </c>
      <c r="J122" s="78">
        <v>8.6999999999999994E-3</v>
      </c>
      <c r="K122" s="78">
        <v>1.2999999999999999E-3</v>
      </c>
    </row>
    <row r="123" spans="2:11">
      <c r="B123" t="s">
        <v>2834</v>
      </c>
      <c r="C123" t="s">
        <v>2835</v>
      </c>
      <c r="D123" t="s">
        <v>106</v>
      </c>
      <c r="E123" t="s">
        <v>2836</v>
      </c>
      <c r="F123" s="77">
        <v>284280</v>
      </c>
      <c r="G123" s="77">
        <v>87.2577</v>
      </c>
      <c r="H123" s="77">
        <v>889.52949576215997</v>
      </c>
      <c r="I123" s="78">
        <v>4.1999999999999997E-3</v>
      </c>
      <c r="J123" s="78">
        <v>2.5000000000000001E-3</v>
      </c>
      <c r="K123" s="78">
        <v>4.0000000000000002E-4</v>
      </c>
    </row>
    <row r="124" spans="2:11">
      <c r="B124" t="s">
        <v>2837</v>
      </c>
      <c r="C124" t="s">
        <v>2838</v>
      </c>
      <c r="D124" t="s">
        <v>106</v>
      </c>
      <c r="E124" t="s">
        <v>2839</v>
      </c>
      <c r="F124" s="77">
        <v>83676.02</v>
      </c>
      <c r="G124" s="77">
        <v>102.13639999999997</v>
      </c>
      <c r="H124" s="77">
        <v>306.47273672572999</v>
      </c>
      <c r="I124" s="78">
        <v>8.0000000000000004E-4</v>
      </c>
      <c r="J124" s="78">
        <v>8.9999999999999998E-4</v>
      </c>
      <c r="K124" s="78">
        <v>1E-4</v>
      </c>
    </row>
    <row r="125" spans="2:11">
      <c r="B125" t="s">
        <v>2840</v>
      </c>
      <c r="C125" t="s">
        <v>2841</v>
      </c>
      <c r="D125" t="s">
        <v>106</v>
      </c>
      <c r="E125" t="s">
        <v>2842</v>
      </c>
      <c r="F125" s="77">
        <v>54372.59</v>
      </c>
      <c r="G125" s="77">
        <v>102.22860000000018</v>
      </c>
      <c r="H125" s="77">
        <v>199.325434421094</v>
      </c>
      <c r="I125" s="78">
        <v>7.1999999999999998E-3</v>
      </c>
      <c r="J125" s="78">
        <v>5.9999999999999995E-4</v>
      </c>
      <c r="K125" s="78">
        <v>1E-4</v>
      </c>
    </row>
    <row r="126" spans="2:11">
      <c r="B126" t="s">
        <v>2843</v>
      </c>
      <c r="C126" t="s">
        <v>2844</v>
      </c>
      <c r="D126" t="s">
        <v>110</v>
      </c>
      <c r="E126" t="s">
        <v>2845</v>
      </c>
      <c r="F126" s="77">
        <v>1441988.44</v>
      </c>
      <c r="G126" s="77">
        <v>101.39819999999995</v>
      </c>
      <c r="H126" s="77">
        <v>5696.8300860105101</v>
      </c>
      <c r="I126" s="78">
        <v>2.0000000000000001E-4</v>
      </c>
      <c r="J126" s="78">
        <v>1.5900000000000001E-2</v>
      </c>
      <c r="K126" s="78">
        <v>2.3E-3</v>
      </c>
    </row>
    <row r="127" spans="2:11">
      <c r="B127" t="s">
        <v>2846</v>
      </c>
      <c r="C127" t="s">
        <v>2847</v>
      </c>
      <c r="D127" t="s">
        <v>110</v>
      </c>
      <c r="E127" t="s">
        <v>2848</v>
      </c>
      <c r="F127" s="77">
        <v>407246.24</v>
      </c>
      <c r="G127" s="77">
        <v>103.12330000000031</v>
      </c>
      <c r="H127" s="77">
        <v>1636.2706011794</v>
      </c>
      <c r="I127" s="78">
        <v>3.3E-3</v>
      </c>
      <c r="J127" s="78">
        <v>4.5999999999999999E-3</v>
      </c>
      <c r="K127" s="78">
        <v>6.9999999999999999E-4</v>
      </c>
    </row>
    <row r="128" spans="2:11">
      <c r="B128" t="s">
        <v>2849</v>
      </c>
      <c r="C128" t="s">
        <v>2850</v>
      </c>
      <c r="D128" t="s">
        <v>110</v>
      </c>
      <c r="E128" t="s">
        <v>2851</v>
      </c>
      <c r="F128" s="77">
        <v>596594.46</v>
      </c>
      <c r="G128" s="77">
        <v>110.43289999999999</v>
      </c>
      <c r="H128" s="77">
        <v>2566.9590183866399</v>
      </c>
      <c r="I128" s="78">
        <v>0</v>
      </c>
      <c r="J128" s="78">
        <v>7.1999999999999998E-3</v>
      </c>
      <c r="K128" s="78">
        <v>1.1000000000000001E-3</v>
      </c>
    </row>
    <row r="129" spans="2:11">
      <c r="B129" t="s">
        <v>2852</v>
      </c>
      <c r="C129" t="s">
        <v>2853</v>
      </c>
      <c r="D129" t="s">
        <v>110</v>
      </c>
      <c r="E129" t="s">
        <v>2854</v>
      </c>
      <c r="F129" s="77">
        <v>1265213.4399999999</v>
      </c>
      <c r="G129" s="77">
        <v>93.817200000000085</v>
      </c>
      <c r="H129" s="77">
        <v>4624.7419576545199</v>
      </c>
      <c r="I129" s="78">
        <v>4.0000000000000002E-4</v>
      </c>
      <c r="J129" s="78">
        <v>1.29E-2</v>
      </c>
      <c r="K129" s="78">
        <v>1.9E-3</v>
      </c>
    </row>
    <row r="130" spans="2:11">
      <c r="B130" t="s">
        <v>2855</v>
      </c>
      <c r="C130" t="s">
        <v>2856</v>
      </c>
      <c r="D130" t="s">
        <v>110</v>
      </c>
      <c r="E130" t="s">
        <v>296</v>
      </c>
      <c r="F130" s="77">
        <v>248270.22</v>
      </c>
      <c r="G130" s="77">
        <v>101.33620000000006</v>
      </c>
      <c r="H130" s="77">
        <v>980.23563314521402</v>
      </c>
      <c r="I130" s="78">
        <v>5.0000000000000001E-4</v>
      </c>
      <c r="J130" s="78">
        <v>2.7000000000000001E-3</v>
      </c>
      <c r="K130" s="78">
        <v>4.0000000000000002E-4</v>
      </c>
    </row>
    <row r="131" spans="2:11">
      <c r="B131" t="s">
        <v>2857</v>
      </c>
      <c r="C131" t="s">
        <v>2858</v>
      </c>
      <c r="D131" t="s">
        <v>106</v>
      </c>
      <c r="E131" t="s">
        <v>2754</v>
      </c>
      <c r="F131" s="77">
        <v>226165.73</v>
      </c>
      <c r="G131" s="77">
        <v>105.39</v>
      </c>
      <c r="H131" s="77">
        <v>854.744841369342</v>
      </c>
      <c r="I131" s="78">
        <v>7.0000000000000001E-3</v>
      </c>
      <c r="J131" s="78">
        <v>2.3999999999999998E-3</v>
      </c>
      <c r="K131" s="78">
        <v>4.0000000000000002E-4</v>
      </c>
    </row>
    <row r="132" spans="2:11">
      <c r="B132" t="s">
        <v>2859</v>
      </c>
      <c r="C132" t="s">
        <v>2860</v>
      </c>
      <c r="D132" t="s">
        <v>106</v>
      </c>
      <c r="E132" t="s">
        <v>2861</v>
      </c>
      <c r="F132" s="77">
        <v>302294.78000000003</v>
      </c>
      <c r="G132" s="77">
        <v>1E-4</v>
      </c>
      <c r="H132" s="77">
        <v>1.0840290810799999E-3</v>
      </c>
      <c r="I132" s="78">
        <v>0</v>
      </c>
      <c r="J132" s="78">
        <v>0</v>
      </c>
      <c r="K132" s="78">
        <v>0</v>
      </c>
    </row>
    <row r="133" spans="2:11">
      <c r="B133" t="s">
        <v>2862</v>
      </c>
      <c r="C133" t="s">
        <v>2863</v>
      </c>
      <c r="D133" t="s">
        <v>106</v>
      </c>
      <c r="E133" t="s">
        <v>2864</v>
      </c>
      <c r="F133" s="77">
        <v>624061.17000000004</v>
      </c>
      <c r="G133" s="77">
        <v>81.26380000000006</v>
      </c>
      <c r="H133" s="77">
        <v>1818.58905434433</v>
      </c>
      <c r="I133" s="78">
        <v>2.0000000000000001E-4</v>
      </c>
      <c r="J133" s="78">
        <v>5.1000000000000004E-3</v>
      </c>
      <c r="K133" s="78">
        <v>6.9999999999999999E-4</v>
      </c>
    </row>
    <row r="134" spans="2:11">
      <c r="B134" t="s">
        <v>2865</v>
      </c>
      <c r="C134" t="s">
        <v>2866</v>
      </c>
      <c r="D134" t="s">
        <v>106</v>
      </c>
      <c r="E134" t="s">
        <v>2867</v>
      </c>
      <c r="F134" s="77">
        <v>1072983.3500000001</v>
      </c>
      <c r="G134" s="77">
        <v>70.557600000000022</v>
      </c>
      <c r="H134" s="77">
        <v>2714.8576823723301</v>
      </c>
      <c r="I134" s="78">
        <v>2.9999999999999997E-4</v>
      </c>
      <c r="J134" s="78">
        <v>7.6E-3</v>
      </c>
      <c r="K134" s="78">
        <v>1.1000000000000001E-3</v>
      </c>
    </row>
    <row r="135" spans="2:11">
      <c r="B135" t="s">
        <v>2868</v>
      </c>
      <c r="C135" t="s">
        <v>2869</v>
      </c>
      <c r="D135" t="s">
        <v>110</v>
      </c>
      <c r="E135" t="s">
        <v>2870</v>
      </c>
      <c r="F135" s="77">
        <v>32726</v>
      </c>
      <c r="G135" s="77">
        <v>122.83319999999969</v>
      </c>
      <c r="H135" s="77">
        <v>156.62097893127799</v>
      </c>
      <c r="I135" s="78">
        <v>0</v>
      </c>
      <c r="J135" s="78">
        <v>4.0000000000000002E-4</v>
      </c>
      <c r="K135" s="78">
        <v>1E-4</v>
      </c>
    </row>
    <row r="136" spans="2:11">
      <c r="B136" t="s">
        <v>2871</v>
      </c>
      <c r="C136" t="s">
        <v>2872</v>
      </c>
      <c r="D136" t="s">
        <v>106</v>
      </c>
      <c r="E136" t="s">
        <v>2873</v>
      </c>
      <c r="F136" s="77">
        <v>123243.2</v>
      </c>
      <c r="G136" s="77">
        <v>102.10959999999996</v>
      </c>
      <c r="H136" s="77">
        <v>451.27349483025898</v>
      </c>
      <c r="I136" s="78">
        <v>0</v>
      </c>
      <c r="J136" s="78">
        <v>1.2999999999999999E-3</v>
      </c>
      <c r="K136" s="78">
        <v>2.0000000000000001E-4</v>
      </c>
    </row>
    <row r="137" spans="2:11">
      <c r="B137" t="s">
        <v>2874</v>
      </c>
      <c r="C137" t="s">
        <v>2875</v>
      </c>
      <c r="D137" t="s">
        <v>106</v>
      </c>
      <c r="E137" t="s">
        <v>574</v>
      </c>
      <c r="F137" s="77">
        <v>171485.42</v>
      </c>
      <c r="G137" s="77">
        <v>109.32470000000006</v>
      </c>
      <c r="H137" s="77">
        <v>672.28865255804203</v>
      </c>
      <c r="I137" s="78">
        <v>2.9999999999999997E-4</v>
      </c>
      <c r="J137" s="78">
        <v>1.9E-3</v>
      </c>
      <c r="K137" s="78">
        <v>2.9999999999999997E-4</v>
      </c>
    </row>
    <row r="138" spans="2:11">
      <c r="B138" t="s">
        <v>2876</v>
      </c>
      <c r="C138" t="s">
        <v>2877</v>
      </c>
      <c r="D138" t="s">
        <v>110</v>
      </c>
      <c r="E138" t="s">
        <v>649</v>
      </c>
      <c r="F138" s="77">
        <v>39435.68</v>
      </c>
      <c r="G138" s="77">
        <v>101.27200000000032</v>
      </c>
      <c r="H138" s="77">
        <v>155.60371546641201</v>
      </c>
      <c r="I138" s="78">
        <v>0</v>
      </c>
      <c r="J138" s="78">
        <v>4.0000000000000002E-4</v>
      </c>
      <c r="K138" s="78">
        <v>1E-4</v>
      </c>
    </row>
    <row r="139" spans="2:11">
      <c r="B139" t="s">
        <v>2878</v>
      </c>
      <c r="C139" t="s">
        <v>2879</v>
      </c>
      <c r="D139" t="s">
        <v>106</v>
      </c>
      <c r="E139" t="s">
        <v>296</v>
      </c>
      <c r="F139" s="77">
        <v>13867.28</v>
      </c>
      <c r="G139" s="77">
        <v>314.83000120000031</v>
      </c>
      <c r="H139" s="77">
        <v>43.658357790407401</v>
      </c>
      <c r="I139" s="78">
        <v>1E-4</v>
      </c>
      <c r="J139" s="78">
        <v>1E-4</v>
      </c>
      <c r="K139" s="78">
        <v>0</v>
      </c>
    </row>
    <row r="140" spans="2:11">
      <c r="B140" t="s">
        <v>2880</v>
      </c>
      <c r="C140" t="s">
        <v>2881</v>
      </c>
      <c r="D140" t="s">
        <v>110</v>
      </c>
      <c r="E140" t="s">
        <v>2882</v>
      </c>
      <c r="F140" s="77">
        <v>361938.84</v>
      </c>
      <c r="G140" s="77">
        <v>100</v>
      </c>
      <c r="H140" s="77">
        <v>1410.1861084080001</v>
      </c>
      <c r="I140" s="78">
        <v>8.0000000000000004E-4</v>
      </c>
      <c r="J140" s="78">
        <v>3.8999999999999998E-3</v>
      </c>
      <c r="K140" s="78">
        <v>5.9999999999999995E-4</v>
      </c>
    </row>
    <row r="141" spans="2:11">
      <c r="B141" t="s">
        <v>2883</v>
      </c>
      <c r="C141" t="s">
        <v>2884</v>
      </c>
      <c r="D141" t="s">
        <v>110</v>
      </c>
      <c r="E141" t="s">
        <v>2885</v>
      </c>
      <c r="F141" s="77">
        <v>793203</v>
      </c>
      <c r="G141" s="77">
        <v>86.131399999999985</v>
      </c>
      <c r="H141" s="77">
        <v>2661.8715620685798</v>
      </c>
      <c r="I141" s="78">
        <v>5.0000000000000001E-4</v>
      </c>
      <c r="J141" s="78">
        <v>7.4000000000000003E-3</v>
      </c>
      <c r="K141" s="78">
        <v>1.1000000000000001E-3</v>
      </c>
    </row>
    <row r="142" spans="2:11">
      <c r="B142" t="s">
        <v>2886</v>
      </c>
      <c r="C142" t="s">
        <v>2887</v>
      </c>
      <c r="D142" t="s">
        <v>106</v>
      </c>
      <c r="E142" t="s">
        <v>2885</v>
      </c>
      <c r="F142" s="77">
        <v>73995</v>
      </c>
      <c r="G142" s="77">
        <v>100.9092</v>
      </c>
      <c r="H142" s="77">
        <v>267.75859646843998</v>
      </c>
      <c r="I142" s="78">
        <v>2.9999999999999997E-4</v>
      </c>
      <c r="J142" s="78">
        <v>6.9999999999999999E-4</v>
      </c>
      <c r="K142" s="78">
        <v>1E-4</v>
      </c>
    </row>
    <row r="143" spans="2:11">
      <c r="B143" t="s">
        <v>2888</v>
      </c>
      <c r="C143" t="s">
        <v>2889</v>
      </c>
      <c r="D143" t="s">
        <v>106</v>
      </c>
      <c r="E143" t="s">
        <v>2890</v>
      </c>
      <c r="F143" s="77">
        <v>792687.82</v>
      </c>
      <c r="G143" s="77">
        <v>100.60910000000003</v>
      </c>
      <c r="H143" s="77">
        <v>2859.8926683006698</v>
      </c>
      <c r="I143" s="78">
        <v>1.1000000000000001E-3</v>
      </c>
      <c r="J143" s="78">
        <v>8.0000000000000002E-3</v>
      </c>
      <c r="K143" s="78">
        <v>1.1999999999999999E-3</v>
      </c>
    </row>
    <row r="144" spans="2:11">
      <c r="B144" t="s">
        <v>2891</v>
      </c>
      <c r="C144" t="s">
        <v>2892</v>
      </c>
      <c r="D144" t="s">
        <v>106</v>
      </c>
      <c r="E144" t="s">
        <v>290</v>
      </c>
      <c r="F144" s="77">
        <v>9059.67</v>
      </c>
      <c r="G144" s="77">
        <v>100</v>
      </c>
      <c r="H144" s="77">
        <v>32.487976619999998</v>
      </c>
      <c r="I144" s="78">
        <v>1E-4</v>
      </c>
      <c r="J144" s="78">
        <v>1E-4</v>
      </c>
      <c r="K144" s="78">
        <v>0</v>
      </c>
    </row>
    <row r="145" spans="2:11">
      <c r="B145" t="s">
        <v>2893</v>
      </c>
      <c r="C145" t="s">
        <v>2894</v>
      </c>
      <c r="D145" t="s">
        <v>110</v>
      </c>
      <c r="E145" t="s">
        <v>708</v>
      </c>
      <c r="F145" s="77">
        <v>1266511</v>
      </c>
      <c r="G145" s="77">
        <v>113.59740000000006</v>
      </c>
      <c r="H145" s="77">
        <v>5605.5547606310902</v>
      </c>
      <c r="I145" s="78">
        <v>0</v>
      </c>
      <c r="J145" s="78">
        <v>1.5699999999999999E-2</v>
      </c>
      <c r="K145" s="78">
        <v>2.3E-3</v>
      </c>
    </row>
    <row r="146" spans="2:11">
      <c r="B146" t="s">
        <v>2895</v>
      </c>
      <c r="C146" t="s">
        <v>2896</v>
      </c>
      <c r="D146" t="s">
        <v>106</v>
      </c>
      <c r="E146" t="s">
        <v>2897</v>
      </c>
      <c r="F146" s="77">
        <v>92174.36</v>
      </c>
      <c r="G146" s="77">
        <v>103.96209999999995</v>
      </c>
      <c r="H146" s="77">
        <v>343.63347153876998</v>
      </c>
      <c r="I146" s="78">
        <v>0</v>
      </c>
      <c r="J146" s="78">
        <v>1E-3</v>
      </c>
      <c r="K146" s="78">
        <v>1E-4</v>
      </c>
    </row>
    <row r="147" spans="2:11">
      <c r="B147" t="s">
        <v>2898</v>
      </c>
      <c r="C147" t="s">
        <v>2899</v>
      </c>
      <c r="D147" t="s">
        <v>110</v>
      </c>
      <c r="E147" t="s">
        <v>2900</v>
      </c>
      <c r="F147" s="77">
        <v>396999.9</v>
      </c>
      <c r="G147" s="77">
        <v>130.1497</v>
      </c>
      <c r="H147" s="77">
        <v>2013.1438596365399</v>
      </c>
      <c r="I147" s="78">
        <v>0</v>
      </c>
      <c r="J147" s="78">
        <v>5.5999999999999999E-3</v>
      </c>
      <c r="K147" s="78">
        <v>8.0000000000000004E-4</v>
      </c>
    </row>
    <row r="148" spans="2:11">
      <c r="B148" t="s">
        <v>2901</v>
      </c>
      <c r="C148" t="s">
        <v>2902</v>
      </c>
      <c r="D148" t="s">
        <v>110</v>
      </c>
      <c r="E148" t="s">
        <v>2903</v>
      </c>
      <c r="F148" s="77">
        <v>388244.05</v>
      </c>
      <c r="G148" s="77">
        <v>145.35930000000027</v>
      </c>
      <c r="H148" s="77">
        <v>2198.81592458263</v>
      </c>
      <c r="I148" s="78">
        <v>0</v>
      </c>
      <c r="J148" s="78">
        <v>6.1000000000000004E-3</v>
      </c>
      <c r="K148" s="78">
        <v>8.9999999999999998E-4</v>
      </c>
    </row>
    <row r="149" spans="2:11">
      <c r="B149" t="s">
        <v>2904</v>
      </c>
      <c r="C149" t="s">
        <v>2905</v>
      </c>
      <c r="D149" t="s">
        <v>106</v>
      </c>
      <c r="E149" t="s">
        <v>2906</v>
      </c>
      <c r="F149" s="77">
        <v>674816.26</v>
      </c>
      <c r="G149" s="77">
        <v>94.392200000000088</v>
      </c>
      <c r="H149" s="77">
        <v>2284.1884547853901</v>
      </c>
      <c r="I149" s="78">
        <v>2.0000000000000001E-4</v>
      </c>
      <c r="J149" s="78">
        <v>6.4000000000000003E-3</v>
      </c>
      <c r="K149" s="78">
        <v>8.9999999999999998E-4</v>
      </c>
    </row>
    <row r="150" spans="2:11">
      <c r="B150" t="s">
        <v>2907</v>
      </c>
      <c r="C150" t="s">
        <v>2908</v>
      </c>
      <c r="D150" t="s">
        <v>106</v>
      </c>
      <c r="E150" t="s">
        <v>2909</v>
      </c>
      <c r="F150" s="77">
        <v>721794.51</v>
      </c>
      <c r="G150" s="77">
        <v>31.037800000000015</v>
      </c>
      <c r="H150" s="77">
        <v>803.36848321926095</v>
      </c>
      <c r="I150" s="78">
        <v>2.9999999999999997E-4</v>
      </c>
      <c r="J150" s="78">
        <v>2.2000000000000001E-3</v>
      </c>
      <c r="K150" s="78">
        <v>2.9999999999999997E-4</v>
      </c>
    </row>
    <row r="151" spans="2:11">
      <c r="B151" t="s">
        <v>2910</v>
      </c>
      <c r="C151" t="s">
        <v>2911</v>
      </c>
      <c r="D151" t="s">
        <v>106</v>
      </c>
      <c r="E151" t="s">
        <v>2912</v>
      </c>
      <c r="F151" s="77">
        <v>583042.04</v>
      </c>
      <c r="G151" s="77">
        <v>107.36850000000022</v>
      </c>
      <c r="H151" s="77">
        <v>2244.8485248846</v>
      </c>
      <c r="I151" s="78">
        <v>2.0000000000000001E-4</v>
      </c>
      <c r="J151" s="78">
        <v>6.3E-3</v>
      </c>
      <c r="K151" s="78">
        <v>8.9999999999999998E-4</v>
      </c>
    </row>
    <row r="152" spans="2:11">
      <c r="B152" t="s">
        <v>2913</v>
      </c>
      <c r="C152" t="s">
        <v>2914</v>
      </c>
      <c r="D152" t="s">
        <v>106</v>
      </c>
      <c r="E152" t="s">
        <v>558</v>
      </c>
      <c r="F152" s="77">
        <v>159470.64000000001</v>
      </c>
      <c r="G152" s="77">
        <v>79.153200000000169</v>
      </c>
      <c r="H152" s="77">
        <v>452.64684702904202</v>
      </c>
      <c r="I152" s="78">
        <v>4.1999999999999997E-3</v>
      </c>
      <c r="J152" s="78">
        <v>1.2999999999999999E-3</v>
      </c>
      <c r="K152" s="78">
        <v>2.0000000000000001E-4</v>
      </c>
    </row>
    <row r="153" spans="2:11">
      <c r="B153" t="s">
        <v>2915</v>
      </c>
      <c r="C153" t="s">
        <v>2916</v>
      </c>
      <c r="D153" t="s">
        <v>106</v>
      </c>
      <c r="E153" t="s">
        <v>2917</v>
      </c>
      <c r="F153" s="77">
        <v>1087333.1100000001</v>
      </c>
      <c r="G153" s="77">
        <v>122.74180000000004</v>
      </c>
      <c r="H153" s="77">
        <v>4785.9194611189896</v>
      </c>
      <c r="I153" s="78">
        <v>2.0000000000000001E-4</v>
      </c>
      <c r="J153" s="78">
        <v>1.34E-2</v>
      </c>
      <c r="K153" s="78">
        <v>2E-3</v>
      </c>
    </row>
    <row r="154" spans="2:11">
      <c r="B154" t="s">
        <v>2918</v>
      </c>
      <c r="C154" t="s">
        <v>2919</v>
      </c>
      <c r="D154" t="s">
        <v>106</v>
      </c>
      <c r="E154" t="s">
        <v>2920</v>
      </c>
      <c r="F154" s="77">
        <v>146206.78</v>
      </c>
      <c r="G154" s="77">
        <v>77.467900000000185</v>
      </c>
      <c r="H154" s="77">
        <v>406.16227313530197</v>
      </c>
      <c r="I154" s="78">
        <v>7.3000000000000001E-3</v>
      </c>
      <c r="J154" s="78">
        <v>1.1000000000000001E-3</v>
      </c>
      <c r="K154" s="78">
        <v>2.0000000000000001E-4</v>
      </c>
    </row>
    <row r="155" spans="2:11">
      <c r="B155" t="s">
        <v>2921</v>
      </c>
      <c r="C155" t="s">
        <v>2922</v>
      </c>
      <c r="D155" t="s">
        <v>110</v>
      </c>
      <c r="E155" t="s">
        <v>2923</v>
      </c>
      <c r="F155" s="77">
        <v>645280.02</v>
      </c>
      <c r="G155" s="77">
        <v>43.691699999999926</v>
      </c>
      <c r="H155" s="77">
        <v>1098.47051246363</v>
      </c>
      <c r="I155" s="78">
        <v>7.1999999999999998E-3</v>
      </c>
      <c r="J155" s="78">
        <v>3.0999999999999999E-3</v>
      </c>
      <c r="K155" s="78">
        <v>5.0000000000000001E-4</v>
      </c>
    </row>
    <row r="156" spans="2:11">
      <c r="B156" t="s">
        <v>2924</v>
      </c>
      <c r="C156" t="s">
        <v>2925</v>
      </c>
      <c r="D156" t="s">
        <v>106</v>
      </c>
      <c r="E156" t="s">
        <v>2926</v>
      </c>
      <c r="F156" s="77">
        <v>183452.54</v>
      </c>
      <c r="G156" s="77">
        <v>111.63569999999999</v>
      </c>
      <c r="H156" s="77">
        <v>734.407518527653</v>
      </c>
      <c r="I156" s="78">
        <v>0</v>
      </c>
      <c r="J156" s="78">
        <v>2.0999999999999999E-3</v>
      </c>
      <c r="K156" s="78">
        <v>2.9999999999999997E-4</v>
      </c>
    </row>
    <row r="157" spans="2:11">
      <c r="B157" t="s">
        <v>2927</v>
      </c>
      <c r="C157" t="s">
        <v>2928</v>
      </c>
      <c r="D157" t="s">
        <v>106</v>
      </c>
      <c r="E157" t="s">
        <v>2929</v>
      </c>
      <c r="F157" s="77">
        <v>641020.29</v>
      </c>
      <c r="G157" s="77">
        <v>96.053699999999949</v>
      </c>
      <c r="H157" s="77">
        <v>2207.98521077649</v>
      </c>
      <c r="I157" s="78">
        <v>2.0000000000000001E-4</v>
      </c>
      <c r="J157" s="78">
        <v>6.1999999999999998E-3</v>
      </c>
      <c r="K157" s="78">
        <v>8.9999999999999998E-4</v>
      </c>
    </row>
    <row r="158" spans="2:11">
      <c r="B158" t="s">
        <v>2930</v>
      </c>
      <c r="C158" t="s">
        <v>2931</v>
      </c>
      <c r="D158" t="s">
        <v>106</v>
      </c>
      <c r="E158" t="s">
        <v>2932</v>
      </c>
      <c r="F158" s="77">
        <v>202382.03</v>
      </c>
      <c r="G158" s="77">
        <v>35.19290000000003</v>
      </c>
      <c r="H158" s="77">
        <v>255.40964209302999</v>
      </c>
      <c r="I158" s="78">
        <v>1.5E-3</v>
      </c>
      <c r="J158" s="78">
        <v>6.9999999999999999E-4</v>
      </c>
      <c r="K158" s="78">
        <v>1E-4</v>
      </c>
    </row>
    <row r="159" spans="2:11">
      <c r="B159" t="s">
        <v>2933</v>
      </c>
      <c r="C159" t="s">
        <v>2934</v>
      </c>
      <c r="D159" t="s">
        <v>110</v>
      </c>
      <c r="E159" t="s">
        <v>2831</v>
      </c>
      <c r="F159" s="77">
        <v>132519.79999999999</v>
      </c>
      <c r="G159" s="77">
        <v>104.28720000000006</v>
      </c>
      <c r="H159" s="77">
        <v>538.45947205815105</v>
      </c>
      <c r="I159" s="78">
        <v>0</v>
      </c>
      <c r="J159" s="78">
        <v>1.5E-3</v>
      </c>
      <c r="K159" s="78">
        <v>2.0000000000000001E-4</v>
      </c>
    </row>
    <row r="160" spans="2:11">
      <c r="B160" t="s">
        <v>2935</v>
      </c>
      <c r="C160" t="s">
        <v>2936</v>
      </c>
      <c r="D160" t="s">
        <v>110</v>
      </c>
      <c r="E160" t="s">
        <v>2937</v>
      </c>
      <c r="F160" s="77">
        <v>747125.35</v>
      </c>
      <c r="G160" s="77">
        <v>56.315500000000142</v>
      </c>
      <c r="H160" s="77">
        <v>1639.3159282384499</v>
      </c>
      <c r="I160" s="78">
        <v>8.3000000000000001E-3</v>
      </c>
      <c r="J160" s="78">
        <v>4.5999999999999999E-3</v>
      </c>
      <c r="K160" s="78">
        <v>6.9999999999999999E-4</v>
      </c>
    </row>
    <row r="161" spans="2:11">
      <c r="B161" t="s">
        <v>2938</v>
      </c>
      <c r="C161" t="s">
        <v>2939</v>
      </c>
      <c r="D161" t="s">
        <v>106</v>
      </c>
      <c r="E161" t="s">
        <v>2940</v>
      </c>
      <c r="F161" s="77">
        <v>98458.31</v>
      </c>
      <c r="G161" s="77">
        <v>117.87980000000009</v>
      </c>
      <c r="H161" s="77">
        <v>416.199977656209</v>
      </c>
      <c r="I161" s="78">
        <v>0</v>
      </c>
      <c r="J161" s="78">
        <v>1.1999999999999999E-3</v>
      </c>
      <c r="K161" s="78">
        <v>2.0000000000000001E-4</v>
      </c>
    </row>
    <row r="162" spans="2:11">
      <c r="B162" t="s">
        <v>2941</v>
      </c>
      <c r="C162" t="s">
        <v>2942</v>
      </c>
      <c r="D162" t="s">
        <v>110</v>
      </c>
      <c r="E162" t="s">
        <v>2943</v>
      </c>
      <c r="F162" s="77">
        <v>574292.09</v>
      </c>
      <c r="G162" s="77">
        <v>140.86160000000018</v>
      </c>
      <c r="H162" s="77">
        <v>3151.8583672237601</v>
      </c>
      <c r="I162" s="78">
        <v>0</v>
      </c>
      <c r="J162" s="78">
        <v>8.8000000000000005E-3</v>
      </c>
      <c r="K162" s="78">
        <v>1.2999999999999999E-3</v>
      </c>
    </row>
    <row r="163" spans="2:11">
      <c r="B163" t="s">
        <v>2944</v>
      </c>
      <c r="C163" t="s">
        <v>2945</v>
      </c>
      <c r="D163" t="s">
        <v>106</v>
      </c>
      <c r="E163" t="s">
        <v>2946</v>
      </c>
      <c r="F163" s="77">
        <v>97614.45</v>
      </c>
      <c r="G163" s="77">
        <v>171.32489999999993</v>
      </c>
      <c r="H163" s="77">
        <v>599.71496182910698</v>
      </c>
      <c r="I163" s="78">
        <v>5.9999999999999995E-4</v>
      </c>
      <c r="J163" s="78">
        <v>1.6999999999999999E-3</v>
      </c>
      <c r="K163" s="78">
        <v>2.0000000000000001E-4</v>
      </c>
    </row>
    <row r="164" spans="2:11">
      <c r="B164" t="s">
        <v>2947</v>
      </c>
      <c r="C164" t="s">
        <v>2948</v>
      </c>
      <c r="D164" t="s">
        <v>106</v>
      </c>
      <c r="E164" t="s">
        <v>2949</v>
      </c>
      <c r="F164" s="77">
        <v>502416.13</v>
      </c>
      <c r="G164" s="77">
        <v>106.69630000000004</v>
      </c>
      <c r="H164" s="77">
        <v>1922.3090848290999</v>
      </c>
      <c r="I164" s="78">
        <v>6.7000000000000002E-3</v>
      </c>
      <c r="J164" s="78">
        <v>5.4000000000000003E-3</v>
      </c>
      <c r="K164" s="78">
        <v>8.0000000000000004E-4</v>
      </c>
    </row>
    <row r="165" spans="2:11">
      <c r="B165" t="s">
        <v>2950</v>
      </c>
      <c r="C165" t="s">
        <v>2951</v>
      </c>
      <c r="D165" t="s">
        <v>106</v>
      </c>
      <c r="E165" t="s">
        <v>2952</v>
      </c>
      <c r="F165" s="77">
        <v>723680.57</v>
      </c>
      <c r="G165" s="77">
        <v>59.482400000000048</v>
      </c>
      <c r="H165" s="77">
        <v>1543.63878093167</v>
      </c>
      <c r="I165" s="78">
        <v>7.6E-3</v>
      </c>
      <c r="J165" s="78">
        <v>4.3E-3</v>
      </c>
      <c r="K165" s="78">
        <v>5.9999999999999995E-4</v>
      </c>
    </row>
    <row r="166" spans="2:11">
      <c r="B166" t="s">
        <v>2953</v>
      </c>
      <c r="C166" t="s">
        <v>2954</v>
      </c>
      <c r="D166" t="s">
        <v>106</v>
      </c>
      <c r="E166" t="s">
        <v>2955</v>
      </c>
      <c r="F166" s="77">
        <v>639837.05000000005</v>
      </c>
      <c r="G166" s="77">
        <v>96.04730000000022</v>
      </c>
      <c r="H166" s="77">
        <v>2203.7627123758002</v>
      </c>
      <c r="I166" s="78">
        <v>0</v>
      </c>
      <c r="J166" s="78">
        <v>6.1999999999999998E-3</v>
      </c>
      <c r="K166" s="78">
        <v>8.9999999999999998E-4</v>
      </c>
    </row>
    <row r="167" spans="2:11">
      <c r="B167" t="s">
        <v>2956</v>
      </c>
      <c r="C167" t="s">
        <v>2957</v>
      </c>
      <c r="D167" t="s">
        <v>106</v>
      </c>
      <c r="E167" t="s">
        <v>2958</v>
      </c>
      <c r="F167" s="77">
        <v>563169.02</v>
      </c>
      <c r="G167" s="77">
        <v>110.77819999999994</v>
      </c>
      <c r="H167" s="77">
        <v>2237.1924528827099</v>
      </c>
      <c r="I167" s="78">
        <v>0</v>
      </c>
      <c r="J167" s="78">
        <v>6.3E-3</v>
      </c>
      <c r="K167" s="78">
        <v>8.9999999999999998E-4</v>
      </c>
    </row>
    <row r="168" spans="2:11">
      <c r="B168" t="s">
        <v>2959</v>
      </c>
      <c r="C168" t="s">
        <v>2960</v>
      </c>
      <c r="D168" t="s">
        <v>106</v>
      </c>
      <c r="E168" t="s">
        <v>2663</v>
      </c>
      <c r="F168" s="77">
        <v>261123.01</v>
      </c>
      <c r="G168" s="77">
        <v>100.60539999999995</v>
      </c>
      <c r="H168" s="77">
        <v>942.05600144730795</v>
      </c>
      <c r="I168" s="78">
        <v>0</v>
      </c>
      <c r="J168" s="78">
        <v>2.5999999999999999E-3</v>
      </c>
      <c r="K168" s="78">
        <v>4.0000000000000002E-4</v>
      </c>
    </row>
    <row r="169" spans="2:11">
      <c r="B169" t="s">
        <v>2961</v>
      </c>
      <c r="C169" t="s">
        <v>2962</v>
      </c>
      <c r="D169" t="s">
        <v>106</v>
      </c>
      <c r="E169" t="s">
        <v>2963</v>
      </c>
      <c r="F169" s="77">
        <v>550877</v>
      </c>
      <c r="G169" s="77">
        <v>178.00780000000012</v>
      </c>
      <c r="H169" s="77">
        <v>3516.4460458639201</v>
      </c>
      <c r="I169" s="78">
        <v>5.4999999999999997E-3</v>
      </c>
      <c r="J169" s="78">
        <v>9.7999999999999997E-3</v>
      </c>
      <c r="K169" s="78">
        <v>1.4E-3</v>
      </c>
    </row>
    <row r="170" spans="2:11">
      <c r="B170" t="s">
        <v>2964</v>
      </c>
      <c r="C170" t="s">
        <v>2965</v>
      </c>
      <c r="D170" t="s">
        <v>106</v>
      </c>
      <c r="E170" t="s">
        <v>2966</v>
      </c>
      <c r="F170" s="77">
        <v>106881.99</v>
      </c>
      <c r="G170" s="77">
        <v>102.06350000000002</v>
      </c>
      <c r="H170" s="77">
        <v>391.18777451104899</v>
      </c>
      <c r="I170" s="78">
        <v>4.0000000000000002E-4</v>
      </c>
      <c r="J170" s="78">
        <v>1.1000000000000001E-3</v>
      </c>
      <c r="K170" s="78">
        <v>2.0000000000000001E-4</v>
      </c>
    </row>
    <row r="171" spans="2:11">
      <c r="B171" t="s">
        <v>2967</v>
      </c>
      <c r="C171" t="s">
        <v>2968</v>
      </c>
      <c r="D171" t="s">
        <v>113</v>
      </c>
      <c r="E171" t="s">
        <v>2903</v>
      </c>
      <c r="F171" s="77">
        <v>758578.64</v>
      </c>
      <c r="G171" s="77">
        <v>108.46039999999977</v>
      </c>
      <c r="H171" s="77">
        <v>3641.6889245318298</v>
      </c>
      <c r="I171" s="78">
        <v>2.9999999999999997E-4</v>
      </c>
      <c r="J171" s="78">
        <v>1.0200000000000001E-2</v>
      </c>
      <c r="K171" s="78">
        <v>1.5E-3</v>
      </c>
    </row>
    <row r="172" spans="2:11">
      <c r="B172" t="s">
        <v>2969</v>
      </c>
      <c r="C172" t="s">
        <v>2970</v>
      </c>
      <c r="D172" t="s">
        <v>106</v>
      </c>
      <c r="E172" t="s">
        <v>2971</v>
      </c>
      <c r="F172" s="77">
        <v>31514.32</v>
      </c>
      <c r="G172" s="77">
        <v>117.54139999999975</v>
      </c>
      <c r="H172" s="77">
        <v>132.83394932152899</v>
      </c>
      <c r="I172" s="78">
        <v>1E-4</v>
      </c>
      <c r="J172" s="78">
        <v>4.0000000000000002E-4</v>
      </c>
      <c r="K172" s="78">
        <v>1E-4</v>
      </c>
    </row>
    <row r="173" spans="2:11">
      <c r="B173" t="s">
        <v>2972</v>
      </c>
      <c r="C173" t="s">
        <v>2973</v>
      </c>
      <c r="D173" t="s">
        <v>106</v>
      </c>
      <c r="E173" t="s">
        <v>2974</v>
      </c>
      <c r="F173" s="77">
        <v>287343.18</v>
      </c>
      <c r="G173" s="77">
        <v>101.94530000000034</v>
      </c>
      <c r="H173" s="77">
        <v>1050.4572606336201</v>
      </c>
      <c r="I173" s="78">
        <v>2.8999999999999998E-3</v>
      </c>
      <c r="J173" s="78">
        <v>2.8999999999999998E-3</v>
      </c>
      <c r="K173" s="78">
        <v>4.0000000000000002E-4</v>
      </c>
    </row>
    <row r="174" spans="2:11">
      <c r="B174" t="s">
        <v>2975</v>
      </c>
      <c r="C174" t="s">
        <v>2976</v>
      </c>
      <c r="D174" t="s">
        <v>106</v>
      </c>
      <c r="E174" t="s">
        <v>2977</v>
      </c>
      <c r="F174" s="77">
        <v>533745</v>
      </c>
      <c r="G174" s="77">
        <v>107.44889999999999</v>
      </c>
      <c r="H174" s="77">
        <v>2056.5822288597301</v>
      </c>
      <c r="I174" s="78">
        <v>0</v>
      </c>
      <c r="J174" s="78">
        <v>5.7999999999999996E-3</v>
      </c>
      <c r="K174" s="78">
        <v>8.0000000000000004E-4</v>
      </c>
    </row>
    <row r="175" spans="2:11">
      <c r="B175" t="s">
        <v>2978</v>
      </c>
      <c r="C175" t="s">
        <v>2979</v>
      </c>
      <c r="D175" t="s">
        <v>106</v>
      </c>
      <c r="E175" t="s">
        <v>2980</v>
      </c>
      <c r="F175" s="77">
        <v>987141.1</v>
      </c>
      <c r="G175" s="77">
        <v>83.055299999999889</v>
      </c>
      <c r="H175" s="77">
        <v>2940.0645852734801</v>
      </c>
      <c r="I175" s="78">
        <v>2.8999999999999998E-3</v>
      </c>
      <c r="J175" s="78">
        <v>8.2000000000000007E-3</v>
      </c>
      <c r="K175" s="78">
        <v>1.1999999999999999E-3</v>
      </c>
    </row>
    <row r="176" spans="2:11">
      <c r="B176" t="s">
        <v>2981</v>
      </c>
      <c r="C176" t="s">
        <v>2982</v>
      </c>
      <c r="D176" t="s">
        <v>113</v>
      </c>
      <c r="E176" t="s">
        <v>2983</v>
      </c>
      <c r="F176" s="77">
        <v>845580.23</v>
      </c>
      <c r="G176" s="77">
        <v>92.827000000000126</v>
      </c>
      <c r="H176" s="77">
        <v>3474.2428255639202</v>
      </c>
      <c r="I176" s="78">
        <v>8.5000000000000006E-3</v>
      </c>
      <c r="J176" s="78">
        <v>9.7000000000000003E-3</v>
      </c>
      <c r="K176" s="78">
        <v>1.4E-3</v>
      </c>
    </row>
    <row r="177" spans="2:11">
      <c r="B177" t="s">
        <v>2984</v>
      </c>
      <c r="C177" t="s">
        <v>2985</v>
      </c>
      <c r="D177" t="s">
        <v>106</v>
      </c>
      <c r="E177" t="s">
        <v>2986</v>
      </c>
      <c r="F177" s="77">
        <v>561632.43999999994</v>
      </c>
      <c r="G177" s="77">
        <v>123.22639999999997</v>
      </c>
      <c r="H177" s="77">
        <v>2481.7968612403602</v>
      </c>
      <c r="I177" s="78">
        <v>5.5999999999999999E-3</v>
      </c>
      <c r="J177" s="78">
        <v>6.8999999999999999E-3</v>
      </c>
      <c r="K177" s="78">
        <v>1E-3</v>
      </c>
    </row>
    <row r="178" spans="2:11">
      <c r="B178" t="s">
        <v>2987</v>
      </c>
      <c r="C178" t="s">
        <v>2988</v>
      </c>
      <c r="D178" t="s">
        <v>106</v>
      </c>
      <c r="E178" t="s">
        <v>365</v>
      </c>
      <c r="F178" s="77">
        <v>380858.08</v>
      </c>
      <c r="G178" s="77">
        <v>146.42520000000002</v>
      </c>
      <c r="H178" s="77">
        <v>1999.81252840719</v>
      </c>
      <c r="I178" s="78">
        <v>5.1000000000000004E-3</v>
      </c>
      <c r="J178" s="78">
        <v>5.5999999999999999E-3</v>
      </c>
      <c r="K178" s="78">
        <v>8.0000000000000004E-4</v>
      </c>
    </row>
    <row r="179" spans="2:11">
      <c r="B179" t="s">
        <v>2989</v>
      </c>
      <c r="C179" t="s">
        <v>2990</v>
      </c>
      <c r="D179" t="s">
        <v>106</v>
      </c>
      <c r="E179" t="s">
        <v>2991</v>
      </c>
      <c r="F179" s="77">
        <v>742846.5</v>
      </c>
      <c r="G179" s="77">
        <v>86.324899999999957</v>
      </c>
      <c r="H179" s="77">
        <v>2299.5637328266998</v>
      </c>
      <c r="I179" s="78">
        <v>1E-4</v>
      </c>
      <c r="J179" s="78">
        <v>6.4000000000000003E-3</v>
      </c>
      <c r="K179" s="78">
        <v>8.9999999999999998E-4</v>
      </c>
    </row>
    <row r="180" spans="2:11">
      <c r="B180" t="s">
        <v>2992</v>
      </c>
      <c r="C180" t="s">
        <v>2993</v>
      </c>
      <c r="D180" t="s">
        <v>110</v>
      </c>
      <c r="E180" t="s">
        <v>290</v>
      </c>
      <c r="F180" s="77">
        <v>951775.55</v>
      </c>
      <c r="G180" s="77">
        <v>100.12930000000006</v>
      </c>
      <c r="H180" s="77">
        <v>3713.102740022</v>
      </c>
      <c r="I180" s="78">
        <v>2.0000000000000001E-4</v>
      </c>
      <c r="J180" s="78">
        <v>1.04E-2</v>
      </c>
      <c r="K180" s="78">
        <v>1.5E-3</v>
      </c>
    </row>
    <row r="181" spans="2:11">
      <c r="B181" t="s">
        <v>2994</v>
      </c>
      <c r="C181" t="s">
        <v>2995</v>
      </c>
      <c r="D181" t="s">
        <v>110</v>
      </c>
      <c r="E181" t="s">
        <v>2996</v>
      </c>
      <c r="F181" s="77">
        <v>636972.22</v>
      </c>
      <c r="G181" s="77">
        <v>76.059799999999825</v>
      </c>
      <c r="H181" s="77">
        <v>1887.6301834644501</v>
      </c>
      <c r="I181" s="78">
        <v>7.1000000000000004E-3</v>
      </c>
      <c r="J181" s="78">
        <v>5.3E-3</v>
      </c>
      <c r="K181" s="78">
        <v>8.0000000000000004E-4</v>
      </c>
    </row>
    <row r="182" spans="2:11">
      <c r="B182" t="s">
        <v>2997</v>
      </c>
      <c r="C182" t="s">
        <v>2998</v>
      </c>
      <c r="D182" t="s">
        <v>110</v>
      </c>
      <c r="E182" t="s">
        <v>2999</v>
      </c>
      <c r="F182" s="77">
        <v>159716.53</v>
      </c>
      <c r="G182" s="77">
        <v>103.15150000000003</v>
      </c>
      <c r="H182" s="77">
        <v>641.89893614102198</v>
      </c>
      <c r="I182" s="78">
        <v>3.2000000000000002E-3</v>
      </c>
      <c r="J182" s="78">
        <v>1.8E-3</v>
      </c>
      <c r="K182" s="78">
        <v>2.9999999999999997E-4</v>
      </c>
    </row>
    <row r="183" spans="2:11">
      <c r="B183" t="s">
        <v>3000</v>
      </c>
      <c r="C183" t="s">
        <v>3001</v>
      </c>
      <c r="D183" t="s">
        <v>106</v>
      </c>
      <c r="E183" t="s">
        <v>3002</v>
      </c>
      <c r="F183" s="77">
        <v>70901</v>
      </c>
      <c r="G183" s="77">
        <v>122.30200000000001</v>
      </c>
      <c r="H183" s="77">
        <v>310.95404089772001</v>
      </c>
      <c r="I183" s="78">
        <v>2.0000000000000001E-4</v>
      </c>
      <c r="J183" s="78">
        <v>8.9999999999999998E-4</v>
      </c>
      <c r="K183" s="78">
        <v>1E-4</v>
      </c>
    </row>
    <row r="184" spans="2:11">
      <c r="B184" t="s">
        <v>3003</v>
      </c>
      <c r="C184" t="s">
        <v>3004</v>
      </c>
      <c r="D184" t="s">
        <v>102</v>
      </c>
      <c r="E184" t="s">
        <v>3005</v>
      </c>
      <c r="F184" s="77">
        <v>1699216.03</v>
      </c>
      <c r="G184" s="77">
        <v>100.21814099999986</v>
      </c>
      <c r="H184" s="77">
        <v>1702.92271684</v>
      </c>
      <c r="I184" s="78">
        <v>0</v>
      </c>
      <c r="J184" s="78">
        <v>4.7999999999999996E-3</v>
      </c>
      <c r="K184" s="78">
        <v>6.9999999999999999E-4</v>
      </c>
    </row>
    <row r="185" spans="2:11">
      <c r="B185" t="s">
        <v>3006</v>
      </c>
      <c r="C185" t="s">
        <v>3007</v>
      </c>
      <c r="D185" t="s">
        <v>102</v>
      </c>
      <c r="E185" t="s">
        <v>3008</v>
      </c>
      <c r="F185" s="77">
        <v>2204705.34</v>
      </c>
      <c r="G185" s="77">
        <v>7.2278950000000002</v>
      </c>
      <c r="H185" s="77">
        <v>159.35378703459301</v>
      </c>
      <c r="I185" s="78">
        <v>2.8999999999999998E-3</v>
      </c>
      <c r="J185" s="78">
        <v>4.0000000000000002E-4</v>
      </c>
      <c r="K185" s="78">
        <v>1E-4</v>
      </c>
    </row>
    <row r="186" spans="2:11">
      <c r="B186" t="s">
        <v>3009</v>
      </c>
      <c r="C186" t="s">
        <v>3010</v>
      </c>
      <c r="D186" t="s">
        <v>110</v>
      </c>
      <c r="E186" t="s">
        <v>3011</v>
      </c>
      <c r="F186" s="77">
        <v>1084241.97</v>
      </c>
      <c r="G186" s="77">
        <v>89.034100000000038</v>
      </c>
      <c r="H186" s="77">
        <v>3761.17749996262</v>
      </c>
      <c r="I186" s="78">
        <v>0</v>
      </c>
      <c r="J186" s="78">
        <v>1.0500000000000001E-2</v>
      </c>
      <c r="K186" s="78">
        <v>1.5E-3</v>
      </c>
    </row>
    <row r="187" spans="2:11">
      <c r="B187" t="s">
        <v>3012</v>
      </c>
      <c r="C187" t="s">
        <v>3013</v>
      </c>
      <c r="D187" t="s">
        <v>110</v>
      </c>
      <c r="E187" t="s">
        <v>3014</v>
      </c>
      <c r="F187" s="77">
        <v>660000</v>
      </c>
      <c r="G187" s="77">
        <v>103.6968</v>
      </c>
      <c r="H187" s="77">
        <v>2666.5549162560001</v>
      </c>
      <c r="I187" s="78">
        <v>6.6E-3</v>
      </c>
      <c r="J187" s="78">
        <v>7.4999999999999997E-3</v>
      </c>
      <c r="K187" s="78">
        <v>1.1000000000000001E-3</v>
      </c>
    </row>
    <row r="188" spans="2:11">
      <c r="B188" t="s">
        <v>3015</v>
      </c>
      <c r="C188" t="s">
        <v>3016</v>
      </c>
      <c r="D188" t="s">
        <v>106</v>
      </c>
      <c r="E188" t="s">
        <v>3017</v>
      </c>
      <c r="F188" s="77">
        <v>966206.46</v>
      </c>
      <c r="G188" s="77">
        <v>118.65379999999996</v>
      </c>
      <c r="H188" s="77">
        <v>4111.1362807588303</v>
      </c>
      <c r="I188" s="78">
        <v>0</v>
      </c>
      <c r="J188" s="78">
        <v>1.15E-2</v>
      </c>
      <c r="K188" s="78">
        <v>1.6999999999999999E-3</v>
      </c>
    </row>
    <row r="189" spans="2:11">
      <c r="B189" t="s">
        <v>3018</v>
      </c>
      <c r="C189" t="s">
        <v>3019</v>
      </c>
      <c r="D189" t="s">
        <v>110</v>
      </c>
      <c r="E189" t="s">
        <v>3020</v>
      </c>
      <c r="F189" s="77">
        <v>593356.64</v>
      </c>
      <c r="G189" s="77">
        <v>99.239600000000166</v>
      </c>
      <c r="H189" s="77">
        <v>2294.2569387536</v>
      </c>
      <c r="I189" s="78">
        <v>4.4999999999999997E-3</v>
      </c>
      <c r="J189" s="78">
        <v>6.4000000000000003E-3</v>
      </c>
      <c r="K189" s="78">
        <v>8.9999999999999998E-4</v>
      </c>
    </row>
    <row r="190" spans="2:11">
      <c r="B190" t="s">
        <v>3021</v>
      </c>
      <c r="C190" t="s">
        <v>3022</v>
      </c>
      <c r="D190" t="s">
        <v>106</v>
      </c>
      <c r="E190" t="s">
        <v>3023</v>
      </c>
      <c r="F190" s="77">
        <v>1773571.5</v>
      </c>
      <c r="G190" s="77">
        <v>69.082500000000081</v>
      </c>
      <c r="H190" s="77">
        <v>4393.6659279141804</v>
      </c>
      <c r="I190" s="78">
        <v>0</v>
      </c>
      <c r="J190" s="78">
        <v>1.23E-2</v>
      </c>
      <c r="K190" s="78">
        <v>1.8E-3</v>
      </c>
    </row>
    <row r="191" spans="2:11">
      <c r="B191" t="s">
        <v>3024</v>
      </c>
      <c r="C191" t="s">
        <v>3025</v>
      </c>
      <c r="D191" t="s">
        <v>106</v>
      </c>
      <c r="E191" t="s">
        <v>2675</v>
      </c>
      <c r="F191" s="77">
        <v>71601.179999999993</v>
      </c>
      <c r="G191" s="77">
        <v>108.51009999999981</v>
      </c>
      <c r="H191" s="77">
        <v>278.61252010077902</v>
      </c>
      <c r="I191" s="78">
        <v>0</v>
      </c>
      <c r="J191" s="78">
        <v>8.0000000000000004E-4</v>
      </c>
      <c r="K191" s="78">
        <v>1E-4</v>
      </c>
    </row>
    <row r="192" spans="2:11">
      <c r="B192" t="s">
        <v>3026</v>
      </c>
      <c r="C192" t="s">
        <v>3027</v>
      </c>
      <c r="D192" t="s">
        <v>106</v>
      </c>
      <c r="E192" t="s">
        <v>3028</v>
      </c>
      <c r="F192" s="77">
        <v>7678389.75</v>
      </c>
      <c r="G192" s="77">
        <v>89.06509999999993</v>
      </c>
      <c r="H192" s="77">
        <v>24523.813116088899</v>
      </c>
      <c r="I192" s="78">
        <v>1E-3</v>
      </c>
      <c r="J192" s="78">
        <v>6.8599999999999994E-2</v>
      </c>
      <c r="K192" s="78">
        <v>1.01E-2</v>
      </c>
    </row>
    <row r="193" spans="2:11">
      <c r="B193" t="s">
        <v>3029</v>
      </c>
      <c r="C193" t="s">
        <v>3030</v>
      </c>
      <c r="D193" t="s">
        <v>106</v>
      </c>
      <c r="E193" t="s">
        <v>3031</v>
      </c>
      <c r="F193" s="77">
        <v>467371.06</v>
      </c>
      <c r="G193" s="77">
        <v>96.398499999999842</v>
      </c>
      <c r="H193" s="77">
        <v>1615.6317469089199</v>
      </c>
      <c r="I193" s="78">
        <v>0</v>
      </c>
      <c r="J193" s="78">
        <v>4.4999999999999997E-3</v>
      </c>
      <c r="K193" s="78">
        <v>6.9999999999999999E-4</v>
      </c>
    </row>
    <row r="194" spans="2:11">
      <c r="B194" t="s">
        <v>3032</v>
      </c>
      <c r="C194" t="s">
        <v>3033</v>
      </c>
      <c r="D194" t="s">
        <v>106</v>
      </c>
      <c r="E194" t="s">
        <v>1187</v>
      </c>
      <c r="F194" s="77">
        <v>120688</v>
      </c>
      <c r="G194" s="77">
        <v>100.378</v>
      </c>
      <c r="H194" s="77">
        <v>434.42310349503998</v>
      </c>
      <c r="I194" s="78">
        <v>0</v>
      </c>
      <c r="J194" s="78">
        <v>1.1999999999999999E-3</v>
      </c>
      <c r="K194" s="78">
        <v>2.0000000000000001E-4</v>
      </c>
    </row>
    <row r="195" spans="2:11">
      <c r="B195" t="s">
        <v>3034</v>
      </c>
      <c r="C195" t="s">
        <v>3035</v>
      </c>
      <c r="D195" t="s">
        <v>106</v>
      </c>
      <c r="E195" t="s">
        <v>2991</v>
      </c>
      <c r="F195" s="77">
        <v>214648.95999999999</v>
      </c>
      <c r="G195" s="77">
        <v>36.096400000000024</v>
      </c>
      <c r="H195" s="77">
        <v>277.84524225002002</v>
      </c>
      <c r="I195" s="78">
        <v>4.3E-3</v>
      </c>
      <c r="J195" s="78">
        <v>8.0000000000000004E-4</v>
      </c>
      <c r="K195" s="78">
        <v>1E-4</v>
      </c>
    </row>
    <row r="196" spans="2:11">
      <c r="B196" t="s">
        <v>3036</v>
      </c>
      <c r="C196" t="s">
        <v>3037</v>
      </c>
      <c r="D196" t="s">
        <v>106</v>
      </c>
      <c r="E196" t="s">
        <v>3038</v>
      </c>
      <c r="F196" s="77">
        <v>1203287.01</v>
      </c>
      <c r="G196" s="77">
        <v>97.327799999999883</v>
      </c>
      <c r="H196" s="77">
        <v>4199.68212942434</v>
      </c>
      <c r="I196" s="78">
        <v>0</v>
      </c>
      <c r="J196" s="78">
        <v>1.17E-2</v>
      </c>
      <c r="K196" s="78">
        <v>1.6999999999999999E-3</v>
      </c>
    </row>
    <row r="197" spans="2:11">
      <c r="B197" t="s">
        <v>3039</v>
      </c>
      <c r="C197" t="s">
        <v>3040</v>
      </c>
      <c r="D197" t="s">
        <v>106</v>
      </c>
      <c r="E197" t="s">
        <v>3041</v>
      </c>
      <c r="F197" s="77">
        <v>523372.03</v>
      </c>
      <c r="G197" s="77">
        <v>145.81529999999958</v>
      </c>
      <c r="H197" s="77">
        <v>2736.6791934388698</v>
      </c>
      <c r="I197" s="78">
        <v>5.7999999999999996E-3</v>
      </c>
      <c r="J197" s="78">
        <v>7.7000000000000002E-3</v>
      </c>
      <c r="K197" s="78">
        <v>1.1000000000000001E-3</v>
      </c>
    </row>
    <row r="198" spans="2:11">
      <c r="B198" t="s">
        <v>3042</v>
      </c>
      <c r="C198" t="s">
        <v>3043</v>
      </c>
      <c r="D198" t="s">
        <v>106</v>
      </c>
      <c r="E198" t="s">
        <v>3044</v>
      </c>
      <c r="F198" s="77">
        <v>390887.06</v>
      </c>
      <c r="G198" s="77">
        <v>128.45709999999991</v>
      </c>
      <c r="H198" s="77">
        <v>1800.61014304282</v>
      </c>
      <c r="I198" s="78">
        <v>2.0000000000000001E-4</v>
      </c>
      <c r="J198" s="78">
        <v>5.0000000000000001E-3</v>
      </c>
      <c r="K198" s="78">
        <v>6.9999999999999999E-4</v>
      </c>
    </row>
    <row r="199" spans="2:11">
      <c r="B199" t="s">
        <v>3045</v>
      </c>
      <c r="C199" t="s">
        <v>3046</v>
      </c>
      <c r="D199" t="s">
        <v>110</v>
      </c>
      <c r="E199" t="s">
        <v>3047</v>
      </c>
      <c r="F199" s="77">
        <v>518091.14</v>
      </c>
      <c r="G199" s="77">
        <v>38.488600000000005</v>
      </c>
      <c r="H199" s="77">
        <v>776.92576048841795</v>
      </c>
      <c r="I199" s="78">
        <v>6.4999999999999997E-3</v>
      </c>
      <c r="J199" s="78">
        <v>2.2000000000000001E-3</v>
      </c>
      <c r="K199" s="78">
        <v>2.9999999999999997E-4</v>
      </c>
    </row>
    <row r="200" spans="2:11">
      <c r="B200" t="s">
        <v>3048</v>
      </c>
      <c r="C200" t="s">
        <v>3049</v>
      </c>
      <c r="D200" t="s">
        <v>110</v>
      </c>
      <c r="E200" t="s">
        <v>3050</v>
      </c>
      <c r="F200" s="77">
        <v>979398.94</v>
      </c>
      <c r="G200" s="77">
        <v>104.396</v>
      </c>
      <c r="H200" s="77">
        <v>3983.6826152632302</v>
      </c>
      <c r="I200" s="78">
        <v>8.2000000000000007E-3</v>
      </c>
      <c r="J200" s="78">
        <v>1.11E-2</v>
      </c>
      <c r="K200" s="78">
        <v>1.6000000000000001E-3</v>
      </c>
    </row>
    <row r="201" spans="2:11">
      <c r="B201" t="s">
        <v>3051</v>
      </c>
      <c r="C201" t="s">
        <v>3052</v>
      </c>
      <c r="D201" t="s">
        <v>110</v>
      </c>
      <c r="E201" t="s">
        <v>3053</v>
      </c>
      <c r="F201" s="77">
        <v>165725.54</v>
      </c>
      <c r="G201" s="77">
        <v>103.69290000000005</v>
      </c>
      <c r="H201" s="77">
        <v>669.544898669801</v>
      </c>
      <c r="I201" s="78">
        <v>0</v>
      </c>
      <c r="J201" s="78">
        <v>1.9E-3</v>
      </c>
      <c r="K201" s="78">
        <v>2.9999999999999997E-4</v>
      </c>
    </row>
    <row r="202" spans="2:11">
      <c r="B202" t="s">
        <v>3054</v>
      </c>
      <c r="C202" t="s">
        <v>3055</v>
      </c>
      <c r="D202" t="s">
        <v>106</v>
      </c>
      <c r="E202" t="s">
        <v>3056</v>
      </c>
      <c r="F202" s="77">
        <v>460485.84</v>
      </c>
      <c r="G202" s="77">
        <v>135.316</v>
      </c>
      <c r="H202" s="77">
        <v>2234.47611504628</v>
      </c>
      <c r="I202" s="78">
        <v>7.7000000000000002E-3</v>
      </c>
      <c r="J202" s="78">
        <v>6.1999999999999998E-3</v>
      </c>
      <c r="K202" s="78">
        <v>8.9999999999999998E-4</v>
      </c>
    </row>
    <row r="203" spans="2:11">
      <c r="B203" t="s">
        <v>3057</v>
      </c>
      <c r="C203" t="s">
        <v>3058</v>
      </c>
      <c r="D203" t="s">
        <v>106</v>
      </c>
      <c r="E203" t="s">
        <v>391</v>
      </c>
      <c r="F203" s="77">
        <v>144457.28</v>
      </c>
      <c r="G203" s="77">
        <v>99.00860000000003</v>
      </c>
      <c r="H203" s="77">
        <v>512.88811806652302</v>
      </c>
      <c r="I203" s="78">
        <v>2.0000000000000001E-4</v>
      </c>
      <c r="J203" s="78">
        <v>1.4E-3</v>
      </c>
      <c r="K203" s="78">
        <v>2.0000000000000001E-4</v>
      </c>
    </row>
    <row r="204" spans="2:11">
      <c r="B204" t="s">
        <v>3059</v>
      </c>
      <c r="C204" t="s">
        <v>3060</v>
      </c>
      <c r="D204" t="s">
        <v>106</v>
      </c>
      <c r="E204" t="s">
        <v>3061</v>
      </c>
      <c r="F204" s="77">
        <v>95843.26</v>
      </c>
      <c r="G204" s="77">
        <v>73.055599999999998</v>
      </c>
      <c r="H204" s="77">
        <v>251.08766298808001</v>
      </c>
      <c r="I204" s="78">
        <v>0</v>
      </c>
      <c r="J204" s="78">
        <v>6.9999999999999999E-4</v>
      </c>
      <c r="K204" s="78">
        <v>1E-4</v>
      </c>
    </row>
    <row r="205" spans="2:11">
      <c r="B205" t="s">
        <v>3062</v>
      </c>
      <c r="C205" t="s">
        <v>3063</v>
      </c>
      <c r="D205" t="s">
        <v>113</v>
      </c>
      <c r="E205" t="s">
        <v>3064</v>
      </c>
      <c r="F205" s="77">
        <v>503849.67</v>
      </c>
      <c r="G205" s="77">
        <v>99.282499999999771</v>
      </c>
      <c r="H205" s="77">
        <v>2214.13815909188</v>
      </c>
      <c r="I205" s="78">
        <v>3.8999999999999998E-3</v>
      </c>
      <c r="J205" s="78">
        <v>6.1999999999999998E-3</v>
      </c>
      <c r="K205" s="78">
        <v>8.9999999999999998E-4</v>
      </c>
    </row>
    <row r="206" spans="2:11">
      <c r="B206" t="s">
        <v>3065</v>
      </c>
      <c r="C206" t="s">
        <v>3066</v>
      </c>
      <c r="D206" t="s">
        <v>110</v>
      </c>
      <c r="E206" t="s">
        <v>3067</v>
      </c>
      <c r="F206" s="77">
        <v>586082.89</v>
      </c>
      <c r="G206" s="77">
        <v>129.48160000000013</v>
      </c>
      <c r="H206" s="77">
        <v>2956.7073587506002</v>
      </c>
      <c r="I206" s="78">
        <v>2.0000000000000001E-4</v>
      </c>
      <c r="J206" s="78">
        <v>8.3000000000000001E-3</v>
      </c>
      <c r="K206" s="78">
        <v>1.1999999999999999E-3</v>
      </c>
    </row>
    <row r="207" spans="2:11">
      <c r="B207" t="s">
        <v>3068</v>
      </c>
      <c r="C207" t="s">
        <v>3069</v>
      </c>
      <c r="D207" t="s">
        <v>110</v>
      </c>
      <c r="E207" t="s">
        <v>3070</v>
      </c>
      <c r="F207" s="77">
        <v>778498.85</v>
      </c>
      <c r="G207" s="77">
        <v>86.511500000000083</v>
      </c>
      <c r="H207" s="77">
        <v>2624.0557612852799</v>
      </c>
      <c r="I207" s="78">
        <v>5.0000000000000001E-4</v>
      </c>
      <c r="J207" s="78">
        <v>7.3000000000000001E-3</v>
      </c>
      <c r="K207" s="78">
        <v>1.1000000000000001E-3</v>
      </c>
    </row>
    <row r="208" spans="2:11">
      <c r="B208" t="s">
        <v>3071</v>
      </c>
      <c r="C208" t="s">
        <v>3072</v>
      </c>
      <c r="D208" t="s">
        <v>106</v>
      </c>
      <c r="E208" t="s">
        <v>3073</v>
      </c>
      <c r="F208" s="77">
        <v>529243</v>
      </c>
      <c r="G208" s="77">
        <v>96.393000000000001</v>
      </c>
      <c r="H208" s="77">
        <v>1829.4093930941399</v>
      </c>
      <c r="I208" s="78">
        <v>0</v>
      </c>
      <c r="J208" s="78">
        <v>5.1000000000000004E-3</v>
      </c>
      <c r="K208" s="78">
        <v>6.9999999999999999E-4</v>
      </c>
    </row>
    <row r="209" spans="2:11">
      <c r="B209" t="s">
        <v>3074</v>
      </c>
      <c r="C209" t="s">
        <v>3075</v>
      </c>
      <c r="D209" t="s">
        <v>106</v>
      </c>
      <c r="E209" t="s">
        <v>3076</v>
      </c>
      <c r="F209" s="77">
        <v>1059927.83</v>
      </c>
      <c r="G209" s="77">
        <v>122.69869999999985</v>
      </c>
      <c r="H209" s="77">
        <v>4663.6563586966804</v>
      </c>
      <c r="I209" s="78">
        <v>2.0000000000000001E-4</v>
      </c>
      <c r="J209" s="78">
        <v>1.2999999999999999E-2</v>
      </c>
      <c r="K209" s="78">
        <v>1.9E-3</v>
      </c>
    </row>
    <row r="210" spans="2:11">
      <c r="B210" t="s">
        <v>3077</v>
      </c>
      <c r="C210" t="s">
        <v>3078</v>
      </c>
      <c r="D210" t="s">
        <v>106</v>
      </c>
      <c r="E210" t="s">
        <v>3079</v>
      </c>
      <c r="F210" s="77">
        <v>524739.39</v>
      </c>
      <c r="G210" s="77">
        <v>97.907300000000248</v>
      </c>
      <c r="H210" s="77">
        <v>1842.3367932647</v>
      </c>
      <c r="I210" s="78">
        <v>1E-4</v>
      </c>
      <c r="J210" s="78">
        <v>5.1999999999999998E-3</v>
      </c>
      <c r="K210" s="78">
        <v>8.0000000000000004E-4</v>
      </c>
    </row>
    <row r="211" spans="2:11">
      <c r="B211" t="s">
        <v>3080</v>
      </c>
      <c r="C211" t="s">
        <v>3081</v>
      </c>
      <c r="D211" t="s">
        <v>106</v>
      </c>
      <c r="E211" t="s">
        <v>349</v>
      </c>
      <c r="F211" s="77">
        <v>545196.31000000006</v>
      </c>
      <c r="G211" s="77">
        <v>105.87240000000001</v>
      </c>
      <c r="H211" s="77">
        <v>2069.8837313368699</v>
      </c>
      <c r="I211" s="78">
        <v>2.9999999999999997E-4</v>
      </c>
      <c r="J211" s="78">
        <v>5.7999999999999996E-3</v>
      </c>
      <c r="K211" s="78">
        <v>8.0000000000000004E-4</v>
      </c>
    </row>
    <row r="212" spans="2:11">
      <c r="B212" t="s">
        <v>3082</v>
      </c>
      <c r="C212" t="s">
        <v>3083</v>
      </c>
      <c r="D212" t="s">
        <v>110</v>
      </c>
      <c r="E212" t="s">
        <v>3084</v>
      </c>
      <c r="F212" s="77">
        <v>492919.05</v>
      </c>
      <c r="G212" s="77">
        <v>95.610399999999771</v>
      </c>
      <c r="H212" s="77">
        <v>1836.20844286023</v>
      </c>
      <c r="I212" s="78">
        <v>1.1000000000000001E-3</v>
      </c>
      <c r="J212" s="78">
        <v>5.1000000000000004E-3</v>
      </c>
      <c r="K212" s="78">
        <v>8.0000000000000004E-4</v>
      </c>
    </row>
    <row r="213" spans="2:11">
      <c r="B213" t="s">
        <v>3085</v>
      </c>
      <c r="C213" t="s">
        <v>3086</v>
      </c>
      <c r="D213" t="s">
        <v>106</v>
      </c>
      <c r="E213" t="s">
        <v>3087</v>
      </c>
      <c r="F213" s="77">
        <v>400000</v>
      </c>
      <c r="G213" s="77">
        <v>107.5104</v>
      </c>
      <c r="H213" s="77">
        <v>1542.1291776</v>
      </c>
      <c r="I213" s="78">
        <v>2.0000000000000001E-4</v>
      </c>
      <c r="J213" s="78">
        <v>4.3E-3</v>
      </c>
      <c r="K213" s="78">
        <v>5.9999999999999995E-4</v>
      </c>
    </row>
    <row r="214" spans="2:11">
      <c r="B214" t="s">
        <v>3088</v>
      </c>
      <c r="C214" t="s">
        <v>3089</v>
      </c>
      <c r="D214" t="s">
        <v>106</v>
      </c>
      <c r="E214" t="s">
        <v>3090</v>
      </c>
      <c r="F214" s="77">
        <v>572641.85</v>
      </c>
      <c r="G214" s="77">
        <v>91.584900000000076</v>
      </c>
      <c r="H214" s="77">
        <v>1880.6901279308099</v>
      </c>
      <c r="I214" s="78">
        <v>1.1000000000000001E-3</v>
      </c>
      <c r="J214" s="78">
        <v>5.3E-3</v>
      </c>
      <c r="K214" s="78">
        <v>8.0000000000000004E-4</v>
      </c>
    </row>
    <row r="215" spans="2:11">
      <c r="B215" t="s">
        <v>3091</v>
      </c>
      <c r="C215" t="s">
        <v>3092</v>
      </c>
      <c r="D215" t="s">
        <v>106</v>
      </c>
      <c r="E215" t="s">
        <v>3093</v>
      </c>
      <c r="F215" s="77">
        <v>927586.51</v>
      </c>
      <c r="G215" s="77">
        <v>74.951899999999924</v>
      </c>
      <c r="H215" s="77">
        <v>2493.1439562118398</v>
      </c>
      <c r="I215" s="78">
        <v>2.9999999999999997E-4</v>
      </c>
      <c r="J215" s="78">
        <v>7.0000000000000001E-3</v>
      </c>
      <c r="K215" s="78">
        <v>1E-3</v>
      </c>
    </row>
    <row r="216" spans="2:11">
      <c r="B216" t="s">
        <v>3094</v>
      </c>
      <c r="C216" t="s">
        <v>3095</v>
      </c>
      <c r="D216" t="s">
        <v>106</v>
      </c>
      <c r="E216" t="s">
        <v>397</v>
      </c>
      <c r="F216" s="77">
        <v>647494.34</v>
      </c>
      <c r="G216" s="77">
        <v>54.564499999999867</v>
      </c>
      <c r="H216" s="77">
        <v>1266.9411482493899</v>
      </c>
      <c r="I216" s="78">
        <v>4.3E-3</v>
      </c>
      <c r="J216" s="78">
        <v>3.5000000000000001E-3</v>
      </c>
      <c r="K216" s="78">
        <v>5.0000000000000001E-4</v>
      </c>
    </row>
    <row r="217" spans="2:11">
      <c r="B217" t="s">
        <v>3096</v>
      </c>
      <c r="C217" t="s">
        <v>3097</v>
      </c>
      <c r="D217" t="s">
        <v>110</v>
      </c>
      <c r="E217" t="s">
        <v>3098</v>
      </c>
      <c r="F217" s="77">
        <v>465462.18</v>
      </c>
      <c r="G217" s="77">
        <v>10.265399999999994</v>
      </c>
      <c r="H217" s="77">
        <v>186.16649313273101</v>
      </c>
      <c r="I217" s="78">
        <v>5.0000000000000001E-4</v>
      </c>
      <c r="J217" s="78">
        <v>5.0000000000000001E-4</v>
      </c>
      <c r="K217" s="78">
        <v>1E-4</v>
      </c>
    </row>
    <row r="218" spans="2:11">
      <c r="B218" t="s">
        <v>3099</v>
      </c>
      <c r="C218" t="s">
        <v>3100</v>
      </c>
      <c r="D218" t="s">
        <v>106</v>
      </c>
      <c r="E218" t="s">
        <v>324</v>
      </c>
      <c r="F218" s="77">
        <v>44755.26</v>
      </c>
      <c r="G218" s="77">
        <v>77.295500000000118</v>
      </c>
      <c r="H218" s="77">
        <v>124.05337394797399</v>
      </c>
      <c r="I218" s="78">
        <v>1E-4</v>
      </c>
      <c r="J218" s="78">
        <v>2.9999999999999997E-4</v>
      </c>
      <c r="K218" s="78">
        <v>1E-4</v>
      </c>
    </row>
    <row r="219" spans="2:11">
      <c r="B219" t="s">
        <v>3101</v>
      </c>
      <c r="C219" t="s">
        <v>3102</v>
      </c>
      <c r="D219" t="s">
        <v>110</v>
      </c>
      <c r="E219" t="s">
        <v>3103</v>
      </c>
      <c r="F219" s="77">
        <v>87297</v>
      </c>
      <c r="G219" s="77">
        <v>93.769099999999881</v>
      </c>
      <c r="H219" s="77">
        <v>318.93362486263698</v>
      </c>
      <c r="I219" s="78">
        <v>0</v>
      </c>
      <c r="J219" s="78">
        <v>8.9999999999999998E-4</v>
      </c>
      <c r="K219" s="78">
        <v>1E-4</v>
      </c>
    </row>
    <row r="220" spans="2:11">
      <c r="B220" t="s">
        <v>3104</v>
      </c>
      <c r="C220" t="s">
        <v>3105</v>
      </c>
      <c r="D220" t="s">
        <v>106</v>
      </c>
      <c r="E220" t="s">
        <v>3106</v>
      </c>
      <c r="F220" s="77">
        <v>446428</v>
      </c>
      <c r="G220" s="77">
        <v>105.73670000000025</v>
      </c>
      <c r="H220" s="77">
        <v>1692.7291109825401</v>
      </c>
      <c r="I220" s="78">
        <v>6.9999999999999999E-4</v>
      </c>
      <c r="J220" s="78">
        <v>4.7000000000000002E-3</v>
      </c>
      <c r="K220" s="78">
        <v>6.9999999999999999E-4</v>
      </c>
    </row>
    <row r="221" spans="2:11">
      <c r="B221" t="s">
        <v>3107</v>
      </c>
      <c r="C221" t="s">
        <v>3108</v>
      </c>
      <c r="D221" t="s">
        <v>106</v>
      </c>
      <c r="E221" t="s">
        <v>3109</v>
      </c>
      <c r="F221" s="77">
        <v>45057.42</v>
      </c>
      <c r="G221" s="77">
        <v>108.15230000000015</v>
      </c>
      <c r="H221" s="77">
        <v>174.748060877667</v>
      </c>
      <c r="I221" s="78">
        <v>3.0000000000000001E-3</v>
      </c>
      <c r="J221" s="78">
        <v>5.0000000000000001E-4</v>
      </c>
      <c r="K221" s="78">
        <v>1E-4</v>
      </c>
    </row>
    <row r="222" spans="2:11">
      <c r="B222" t="s">
        <v>3110</v>
      </c>
      <c r="C222" t="s">
        <v>3111</v>
      </c>
      <c r="D222" t="s">
        <v>106</v>
      </c>
      <c r="E222" t="s">
        <v>3112</v>
      </c>
      <c r="F222" s="77">
        <v>234875</v>
      </c>
      <c r="G222" s="77">
        <v>117.959</v>
      </c>
      <c r="H222" s="77">
        <v>993.52353768249998</v>
      </c>
      <c r="I222" s="78">
        <v>0</v>
      </c>
      <c r="J222" s="78">
        <v>2.8E-3</v>
      </c>
      <c r="K222" s="78">
        <v>4.0000000000000002E-4</v>
      </c>
    </row>
    <row r="223" spans="2:11">
      <c r="B223" t="s">
        <v>3113</v>
      </c>
      <c r="C223" t="s">
        <v>3114</v>
      </c>
      <c r="D223" t="s">
        <v>110</v>
      </c>
      <c r="E223" t="s">
        <v>3115</v>
      </c>
      <c r="F223" s="77">
        <v>197268.78</v>
      </c>
      <c r="G223" s="77">
        <v>139.12549999999985</v>
      </c>
      <c r="H223" s="77">
        <v>1069.3166739529399</v>
      </c>
      <c r="I223" s="78">
        <v>5.9999999999999995E-4</v>
      </c>
      <c r="J223" s="78">
        <v>3.0000000000000001E-3</v>
      </c>
      <c r="K223" s="78">
        <v>4.0000000000000002E-4</v>
      </c>
    </row>
    <row r="224" spans="2:11">
      <c r="B224" t="s">
        <v>3116</v>
      </c>
      <c r="C224" t="s">
        <v>3117</v>
      </c>
      <c r="D224" t="s">
        <v>110</v>
      </c>
      <c r="E224" t="s">
        <v>343</v>
      </c>
      <c r="F224" s="77">
        <v>60100.639999999999</v>
      </c>
      <c r="G224" s="77">
        <v>139.1888000000001</v>
      </c>
      <c r="H224" s="77">
        <v>325.93021970593702</v>
      </c>
      <c r="I224" s="78">
        <v>2.5000000000000001E-3</v>
      </c>
      <c r="J224" s="78">
        <v>8.9999999999999998E-4</v>
      </c>
      <c r="K224" s="78">
        <v>1E-4</v>
      </c>
    </row>
    <row r="225" spans="2:11">
      <c r="B225" t="s">
        <v>3118</v>
      </c>
      <c r="C225" t="s">
        <v>3119</v>
      </c>
      <c r="D225" t="s">
        <v>110</v>
      </c>
      <c r="E225" t="s">
        <v>2836</v>
      </c>
      <c r="F225" s="77">
        <v>696200.82</v>
      </c>
      <c r="G225" s="77">
        <v>138.08830000000017</v>
      </c>
      <c r="H225" s="77">
        <v>3745.6971068715202</v>
      </c>
      <c r="I225" s="78">
        <v>2.3E-3</v>
      </c>
      <c r="J225" s="78">
        <v>1.0500000000000001E-2</v>
      </c>
      <c r="K225" s="78">
        <v>1.5E-3</v>
      </c>
    </row>
    <row r="226" spans="2:11">
      <c r="B226" t="s">
        <v>3120</v>
      </c>
      <c r="C226" t="s">
        <v>3121</v>
      </c>
      <c r="D226" t="s">
        <v>110</v>
      </c>
      <c r="E226" t="s">
        <v>293</v>
      </c>
      <c r="F226" s="77">
        <v>173686.21</v>
      </c>
      <c r="G226" s="77">
        <v>100</v>
      </c>
      <c r="H226" s="77">
        <v>676.716211402</v>
      </c>
      <c r="I226" s="78">
        <v>0</v>
      </c>
      <c r="J226" s="78">
        <v>1.9E-3</v>
      </c>
      <c r="K226" s="78">
        <v>2.9999999999999997E-4</v>
      </c>
    </row>
    <row r="227" spans="2:11">
      <c r="B227" t="s">
        <v>3122</v>
      </c>
      <c r="C227" t="s">
        <v>3123</v>
      </c>
      <c r="D227" t="s">
        <v>110</v>
      </c>
      <c r="E227" t="s">
        <v>3124</v>
      </c>
      <c r="F227" s="77">
        <v>683879.98</v>
      </c>
      <c r="G227" s="77">
        <v>93.612599999999873</v>
      </c>
      <c r="H227" s="77">
        <v>2494.3387858595702</v>
      </c>
      <c r="I227" s="78">
        <v>6.1999999999999998E-3</v>
      </c>
      <c r="J227" s="78">
        <v>7.0000000000000001E-3</v>
      </c>
      <c r="K227" s="78">
        <v>1E-3</v>
      </c>
    </row>
    <row r="228" spans="2:11">
      <c r="B228" t="s">
        <v>3125</v>
      </c>
      <c r="C228" t="s">
        <v>3126</v>
      </c>
      <c r="D228" t="s">
        <v>106</v>
      </c>
      <c r="E228" t="s">
        <v>3127</v>
      </c>
      <c r="F228" s="77">
        <v>1217323.1499999999</v>
      </c>
      <c r="G228" s="77">
        <v>39.396400000000007</v>
      </c>
      <c r="H228" s="77">
        <v>1719.7792499152199</v>
      </c>
      <c r="I228" s="78">
        <v>1.1000000000000001E-3</v>
      </c>
      <c r="J228" s="78">
        <v>4.7999999999999996E-3</v>
      </c>
      <c r="K228" s="78">
        <v>6.9999999999999999E-4</v>
      </c>
    </row>
    <row r="229" spans="2:11">
      <c r="B229" t="s">
        <v>3128</v>
      </c>
      <c r="C229" t="s">
        <v>3129</v>
      </c>
      <c r="D229" t="s">
        <v>202</v>
      </c>
      <c r="E229" t="s">
        <v>3130</v>
      </c>
      <c r="F229" s="77">
        <v>6982984.3899999997</v>
      </c>
      <c r="G229" s="77">
        <v>46.42110000000001</v>
      </c>
      <c r="H229" s="77">
        <v>1695.3453811664699</v>
      </c>
      <c r="I229" s="78">
        <v>1.1999999999999999E-3</v>
      </c>
      <c r="J229" s="78">
        <v>4.7000000000000002E-3</v>
      </c>
      <c r="K229" s="78">
        <v>6.9999999999999999E-4</v>
      </c>
    </row>
    <row r="230" spans="2:11">
      <c r="B230" t="s">
        <v>242</v>
      </c>
      <c r="C230" s="16"/>
    </row>
    <row r="231" spans="2:11">
      <c r="B231" t="s">
        <v>367</v>
      </c>
      <c r="C231" s="16"/>
    </row>
    <row r="232" spans="2:11">
      <c r="B232" t="s">
        <v>368</v>
      </c>
      <c r="C232" s="16"/>
    </row>
    <row r="233" spans="2:11">
      <c r="B233" t="s">
        <v>369</v>
      </c>
      <c r="C233" s="16"/>
    </row>
    <row r="234" spans="2:11">
      <c r="C234" s="16"/>
    </row>
    <row r="235" spans="2:11">
      <c r="C235" s="16"/>
    </row>
    <row r="236" spans="2:11">
      <c r="C236" s="16"/>
    </row>
    <row r="237" spans="2:11">
      <c r="C237" s="16"/>
    </row>
    <row r="238" spans="2:11">
      <c r="C238" s="16"/>
    </row>
    <row r="239" spans="2:11">
      <c r="C239" s="16"/>
    </row>
    <row r="240" spans="2:11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>
        <v>45016</v>
      </c>
    </row>
    <row r="2" spans="2:59">
      <c r="B2" s="2" t="s">
        <v>1</v>
      </c>
      <c r="C2" s="12" t="s">
        <v>4292</v>
      </c>
    </row>
    <row r="3" spans="2:59">
      <c r="B3" s="2" t="s">
        <v>2</v>
      </c>
      <c r="C3" s="26" t="s">
        <v>4293</v>
      </c>
    </row>
    <row r="4" spans="2:59">
      <c r="B4" s="2" t="s">
        <v>3</v>
      </c>
      <c r="C4" s="83" t="s">
        <v>197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26763.58</v>
      </c>
      <c r="H11" s="7"/>
      <c r="I11" s="75">
        <v>1.3125652934200001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3131</v>
      </c>
      <c r="C12" s="16"/>
      <c r="D12" s="16"/>
      <c r="G12" s="81">
        <v>24667.9</v>
      </c>
      <c r="I12" s="81">
        <v>6.1299731500000003E-2</v>
      </c>
      <c r="K12" s="80">
        <v>4.6699999999999998E-2</v>
      </c>
      <c r="L12" s="80">
        <v>0</v>
      </c>
    </row>
    <row r="13" spans="2:59">
      <c r="B13" t="s">
        <v>3132</v>
      </c>
      <c r="C13" t="s">
        <v>3133</v>
      </c>
      <c r="D13" t="s">
        <v>1646</v>
      </c>
      <c r="E13" t="s">
        <v>102</v>
      </c>
      <c r="F13" t="s">
        <v>574</v>
      </c>
      <c r="G13" s="77">
        <v>24667.9</v>
      </c>
      <c r="H13" s="77">
        <v>0.2485</v>
      </c>
      <c r="I13" s="77">
        <v>6.1299731500000003E-2</v>
      </c>
      <c r="J13" s="78">
        <v>2.9999999999999997E-4</v>
      </c>
      <c r="K13" s="78">
        <v>4.6699999999999998E-2</v>
      </c>
      <c r="L13" s="78">
        <v>0</v>
      </c>
    </row>
    <row r="14" spans="2:59">
      <c r="B14" s="79" t="s">
        <v>2288</v>
      </c>
      <c r="C14" s="16"/>
      <c r="D14" s="16"/>
      <c r="G14" s="81">
        <v>2095.6799999999998</v>
      </c>
      <c r="I14" s="81">
        <v>1.2512655619199999</v>
      </c>
      <c r="K14" s="80">
        <v>0.95330000000000004</v>
      </c>
      <c r="L14" s="80">
        <v>0</v>
      </c>
    </row>
    <row r="15" spans="2:59">
      <c r="B15" t="s">
        <v>3134</v>
      </c>
      <c r="C15" t="s">
        <v>3135</v>
      </c>
      <c r="D15" t="s">
        <v>1746</v>
      </c>
      <c r="E15" t="s">
        <v>106</v>
      </c>
      <c r="F15" t="s">
        <v>708</v>
      </c>
      <c r="G15" s="77">
        <v>2095.6799999999998</v>
      </c>
      <c r="H15" s="77">
        <v>16.649999999999999</v>
      </c>
      <c r="I15" s="77">
        <v>1.2512655619199999</v>
      </c>
      <c r="J15" s="78">
        <v>2.9999999999999997E-4</v>
      </c>
      <c r="K15" s="78">
        <v>0.95330000000000004</v>
      </c>
      <c r="L15" s="78">
        <v>0</v>
      </c>
    </row>
    <row r="16" spans="2:59">
      <c r="B16" t="s">
        <v>242</v>
      </c>
      <c r="C16" s="16"/>
      <c r="D16" s="16"/>
    </row>
    <row r="17" spans="2:4">
      <c r="B17" t="s">
        <v>367</v>
      </c>
      <c r="C17" s="16"/>
      <c r="D17" s="16"/>
    </row>
    <row r="18" spans="2:4">
      <c r="B18" t="s">
        <v>368</v>
      </c>
      <c r="C18" s="16"/>
      <c r="D18" s="16"/>
    </row>
    <row r="19" spans="2:4">
      <c r="B19" t="s">
        <v>369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>
        <v>45016</v>
      </c>
    </row>
    <row r="2" spans="2:52">
      <c r="B2" s="2" t="s">
        <v>1</v>
      </c>
      <c r="C2" s="12" t="s">
        <v>4292</v>
      </c>
    </row>
    <row r="3" spans="2:52">
      <c r="B3" s="2" t="s">
        <v>2</v>
      </c>
      <c r="C3" s="26" t="s">
        <v>4293</v>
      </c>
    </row>
    <row r="4" spans="2:52">
      <c r="B4" s="2" t="s">
        <v>3</v>
      </c>
      <c r="C4" s="83" t="s">
        <v>197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2293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2302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3136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2303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1121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2293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2312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2303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2313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1121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242</v>
      </c>
      <c r="C34" s="16"/>
      <c r="D34" s="16"/>
    </row>
    <row r="35" spans="2:12">
      <c r="B35" t="s">
        <v>367</v>
      </c>
      <c r="C35" s="16"/>
      <c r="D35" s="16"/>
    </row>
    <row r="36" spans="2:12">
      <c r="B36" t="s">
        <v>368</v>
      </c>
      <c r="C36" s="16"/>
      <c r="D36" s="16"/>
    </row>
    <row r="37" spans="2:12">
      <c r="B37" t="s">
        <v>369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0"/>
  <sheetViews>
    <sheetView rightToLeft="1" topLeftCell="A9" workbookViewId="0">
      <selection activeCell="I23" sqref="I2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>
        <v>45016</v>
      </c>
    </row>
    <row r="2" spans="2:13">
      <c r="B2" s="2" t="s">
        <v>1</v>
      </c>
      <c r="C2" s="12" t="s">
        <v>4292</v>
      </c>
    </row>
    <row r="3" spans="2:13">
      <c r="B3" s="2" t="s">
        <v>2</v>
      </c>
      <c r="C3" s="26" t="s">
        <v>4293</v>
      </c>
    </row>
    <row r="4" spans="2:13">
      <c r="B4" s="2" t="s">
        <v>3</v>
      </c>
      <c r="C4" s="83" t="s">
        <v>197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309964.62962067284</v>
      </c>
      <c r="K11" s="76">
        <f>J11/$J$11</f>
        <v>1</v>
      </c>
      <c r="L11" s="76">
        <f>J11/'סכום נכסי הקרן'!$C$42</f>
        <v>0.12706439055739663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309964.62962067284</v>
      </c>
      <c r="K12" s="80">
        <f t="shared" ref="K12:K50" si="0">J12/$J$11</f>
        <v>1</v>
      </c>
      <c r="L12" s="80">
        <f>J12/'סכום נכסי הקרן'!$C$42</f>
        <v>0.12706439055739663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129761.82362</v>
      </c>
      <c r="K13" s="80">
        <f t="shared" si="0"/>
        <v>0.41863429314112177</v>
      </c>
      <c r="L13" s="80">
        <f>J13/'סכום נכסי הקרן'!$C$42</f>
        <v>5.319351132440317E-2</v>
      </c>
    </row>
    <row r="14" spans="2:13">
      <c r="B14" s="84" t="s">
        <v>4294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85">
        <v>0</v>
      </c>
      <c r="I14" s="85">
        <v>0</v>
      </c>
      <c r="J14" s="86">
        <v>4830.8016600000001</v>
      </c>
      <c r="K14" s="85">
        <f t="shared" si="0"/>
        <v>1.5585009379656697E-2</v>
      </c>
      <c r="L14" s="85">
        <f>J14/'סכום נכסי הקרן'!$C$42</f>
        <v>1.980299718657388E-3</v>
      </c>
    </row>
    <row r="15" spans="2:13">
      <c r="B15" s="84" t="s">
        <v>4295</v>
      </c>
      <c r="C15" t="s">
        <v>211</v>
      </c>
      <c r="D15" t="s">
        <v>212</v>
      </c>
      <c r="E15" t="s">
        <v>209</v>
      </c>
      <c r="F15" t="s">
        <v>210</v>
      </c>
      <c r="G15" t="s">
        <v>102</v>
      </c>
      <c r="H15" s="85">
        <v>0</v>
      </c>
      <c r="I15" s="85">
        <v>0</v>
      </c>
      <c r="J15" s="86">
        <v>1.1763699999999999</v>
      </c>
      <c r="K15" s="85">
        <f t="shared" si="0"/>
        <v>3.7951749573479169E-6</v>
      </c>
      <c r="L15" s="85">
        <f>J15/'סכום נכסי הקרן'!$C$42</f>
        <v>4.8223159301410676E-7</v>
      </c>
    </row>
    <row r="16" spans="2:13">
      <c r="B16" s="84" t="s">
        <v>4296</v>
      </c>
      <c r="C16" t="s">
        <v>213</v>
      </c>
      <c r="D16" t="s">
        <v>214</v>
      </c>
      <c r="E16" t="s">
        <v>209</v>
      </c>
      <c r="F16" t="s">
        <v>210</v>
      </c>
      <c r="G16" t="s">
        <v>102</v>
      </c>
      <c r="H16" s="85">
        <v>0</v>
      </c>
      <c r="I16" s="85">
        <v>0</v>
      </c>
      <c r="J16" s="86">
        <v>124929.84559</v>
      </c>
      <c r="K16" s="85">
        <f t="shared" si="0"/>
        <v>0.40304548858650774</v>
      </c>
      <c r="L16" s="85">
        <f>J16/'סכום נכסי הקרן'!$C$42</f>
        <v>5.1212729374152763E-2</v>
      </c>
    </row>
    <row r="17" spans="2:12">
      <c r="B17" s="79" t="s">
        <v>215</v>
      </c>
      <c r="D17" s="16"/>
      <c r="I17" s="80">
        <v>0</v>
      </c>
      <c r="J17" s="81">
        <v>127528.25563201284</v>
      </c>
      <c r="K17" s="80">
        <f t="shared" si="0"/>
        <v>0.41142841293885307</v>
      </c>
      <c r="L17" s="80">
        <f>J17/'סכום נכסי הקרן'!$C$42</f>
        <v>5.2277900548072284E-2</v>
      </c>
    </row>
    <row r="18" spans="2:12">
      <c r="B18" s="84" t="s">
        <v>4294</v>
      </c>
      <c r="C18" t="s">
        <v>225</v>
      </c>
      <c r="D18" t="s">
        <v>208</v>
      </c>
      <c r="E18" t="s">
        <v>209</v>
      </c>
      <c r="F18" t="s">
        <v>210</v>
      </c>
      <c r="G18" t="s">
        <v>110</v>
      </c>
      <c r="H18" s="85">
        <v>0</v>
      </c>
      <c r="I18" s="85">
        <v>0</v>
      </c>
      <c r="J18" s="86">
        <v>3.64255738</v>
      </c>
      <c r="K18" s="85">
        <f t="shared" si="0"/>
        <v>1.1751525922353376E-5</v>
      </c>
      <c r="L18" s="85">
        <f>J18/'סכום נכסי הקרן'!$C$42</f>
        <v>1.49320047944328E-6</v>
      </c>
    </row>
    <row r="19" spans="2:12">
      <c r="B19" s="84" t="s">
        <v>4296</v>
      </c>
      <c r="C19" t="s">
        <v>227</v>
      </c>
      <c r="D19" t="s">
        <v>214</v>
      </c>
      <c r="E19" t="s">
        <v>209</v>
      </c>
      <c r="F19" t="s">
        <v>210</v>
      </c>
      <c r="G19" t="s">
        <v>110</v>
      </c>
      <c r="H19" s="85">
        <v>0</v>
      </c>
      <c r="I19" s="85">
        <v>0</v>
      </c>
      <c r="J19" s="86">
        <f>1.571882928+9365.893539156-85.018902276</f>
        <v>9282.4465198079997</v>
      </c>
      <c r="K19" s="85">
        <f t="shared" si="0"/>
        <v>2.9946792739441373E-2</v>
      </c>
      <c r="L19" s="85">
        <f>J19/'סכום נכסי הקרן'!$C$42</f>
        <v>3.805170968585788E-3</v>
      </c>
    </row>
    <row r="20" spans="2:12">
      <c r="B20" s="84" t="s">
        <v>4295</v>
      </c>
      <c r="C20" t="s">
        <v>226</v>
      </c>
      <c r="D20" t="s">
        <v>212</v>
      </c>
      <c r="E20" t="s">
        <v>209</v>
      </c>
      <c r="F20" t="s">
        <v>210</v>
      </c>
      <c r="G20" t="s">
        <v>110</v>
      </c>
      <c r="H20" s="85">
        <v>0</v>
      </c>
      <c r="I20" s="85">
        <v>0</v>
      </c>
      <c r="J20" s="86">
        <v>0.108002664</v>
      </c>
      <c r="K20" s="85">
        <f t="shared" si="0"/>
        <v>3.4843544610935456E-7</v>
      </c>
      <c r="L20" s="85">
        <f>J20/'סכום נכסי הקרן'!$C$42</f>
        <v>4.4273737608479752E-8</v>
      </c>
    </row>
    <row r="21" spans="2:12">
      <c r="B21" s="84" t="s">
        <v>4294</v>
      </c>
      <c r="C21" t="s">
        <v>220</v>
      </c>
      <c r="D21" t="s">
        <v>208</v>
      </c>
      <c r="E21" t="s">
        <v>209</v>
      </c>
      <c r="F21" t="s">
        <v>210</v>
      </c>
      <c r="G21" t="s">
        <v>120</v>
      </c>
      <c r="H21" s="85">
        <v>0</v>
      </c>
      <c r="I21" s="85">
        <v>0</v>
      </c>
      <c r="J21" s="86">
        <v>33.950509814999997</v>
      </c>
      <c r="K21" s="85">
        <f t="shared" si="0"/>
        <v>1.0953027078137206E-4</v>
      </c>
      <c r="L21" s="85">
        <f>J21/'סכום נכסי הקרן'!$C$42</f>
        <v>1.3917397104421668E-5</v>
      </c>
    </row>
    <row r="22" spans="2:12">
      <c r="B22" s="84" t="s">
        <v>4296</v>
      </c>
      <c r="C22" t="s">
        <v>4297</v>
      </c>
      <c r="D22" t="s">
        <v>214</v>
      </c>
      <c r="E22" t="s">
        <v>209</v>
      </c>
      <c r="F22" t="s">
        <v>210</v>
      </c>
      <c r="G22" t="s">
        <v>120</v>
      </c>
      <c r="H22" s="85">
        <v>0</v>
      </c>
      <c r="I22" s="85">
        <v>0</v>
      </c>
      <c r="J22" s="86">
        <v>1164.7314384599999</v>
      </c>
      <c r="K22" s="85">
        <f t="shared" si="0"/>
        <v>3.7576269262895251E-3</v>
      </c>
      <c r="L22" s="85">
        <f>J22/'סכום נכסי הקרן'!$C$42</f>
        <v>4.77460575331042E-4</v>
      </c>
    </row>
    <row r="23" spans="2:12">
      <c r="B23" s="84" t="s">
        <v>4294</v>
      </c>
      <c r="C23" t="s">
        <v>221</v>
      </c>
      <c r="D23" t="s">
        <v>208</v>
      </c>
      <c r="E23" t="s">
        <v>209</v>
      </c>
      <c r="F23" t="s">
        <v>210</v>
      </c>
      <c r="G23" t="s">
        <v>106</v>
      </c>
      <c r="H23" s="85">
        <v>0</v>
      </c>
      <c r="I23" s="85">
        <v>0</v>
      </c>
      <c r="J23" s="86">
        <v>2217.5499467</v>
      </c>
      <c r="K23" s="85">
        <f t="shared" si="0"/>
        <v>7.154203205100477E-3</v>
      </c>
      <c r="L23" s="85">
        <f>J23/'סכום נכסי הקרן'!$C$42</f>
        <v>9.0904447017986576E-4</v>
      </c>
    </row>
    <row r="24" spans="2:12">
      <c r="B24" s="84" t="s">
        <v>4296</v>
      </c>
      <c r="C24" t="s">
        <v>223</v>
      </c>
      <c r="D24" t="s">
        <v>214</v>
      </c>
      <c r="E24" t="s">
        <v>209</v>
      </c>
      <c r="F24" t="s">
        <v>210</v>
      </c>
      <c r="G24" t="s">
        <v>106</v>
      </c>
      <c r="H24" s="85">
        <v>0</v>
      </c>
      <c r="I24" s="85">
        <v>0</v>
      </c>
      <c r="J24" s="86">
        <f>12652.973289+99056.13559116</f>
        <v>111709.10888016</v>
      </c>
      <c r="K24" s="85">
        <f t="shared" si="0"/>
        <v>0.36039308425889394</v>
      </c>
      <c r="L24" s="85">
        <f>J24/'סכום נכסי הקרן'!$C$42</f>
        <v>4.5793127612456852E-2</v>
      </c>
    </row>
    <row r="25" spans="2:12">
      <c r="B25" s="84" t="s">
        <v>4295</v>
      </c>
      <c r="C25" t="s">
        <v>222</v>
      </c>
      <c r="D25" t="s">
        <v>212</v>
      </c>
      <c r="E25" t="s">
        <v>209</v>
      </c>
      <c r="F25" t="s">
        <v>210</v>
      </c>
      <c r="G25" t="s">
        <v>106</v>
      </c>
      <c r="H25" s="85">
        <v>0</v>
      </c>
      <c r="I25" s="85">
        <v>0</v>
      </c>
      <c r="J25" s="86">
        <v>1.2237583599999999</v>
      </c>
      <c r="K25" s="85">
        <f t="shared" si="0"/>
        <v>3.9480580784252886E-6</v>
      </c>
      <c r="L25" s="85">
        <f>J25/'סכום נכסי הקרן'!$C$42</f>
        <v>5.016575936203157E-7</v>
      </c>
    </row>
    <row r="26" spans="2:12">
      <c r="B26" s="84" t="s">
        <v>4296</v>
      </c>
      <c r="C26" t="s">
        <v>4298</v>
      </c>
      <c r="D26" t="s">
        <v>214</v>
      </c>
      <c r="E26" t="s">
        <v>209</v>
      </c>
      <c r="F26" t="s">
        <v>210</v>
      </c>
      <c r="G26" t="s">
        <v>203</v>
      </c>
      <c r="H26" s="85">
        <v>0</v>
      </c>
      <c r="I26" s="85">
        <v>0</v>
      </c>
      <c r="J26" s="86">
        <v>3.1648764000000002E-3</v>
      </c>
      <c r="K26" s="85">
        <f t="shared" si="0"/>
        <v>1.0210443700860639E-8</v>
      </c>
      <c r="L26" s="85">
        <f>J26/'סכום נכסי הקרן'!$C$42</f>
        <v>1.2973838061704666E-9</v>
      </c>
    </row>
    <row r="27" spans="2:12">
      <c r="B27" s="84" t="s">
        <v>4296</v>
      </c>
      <c r="C27" t="s">
        <v>224</v>
      </c>
      <c r="D27" t="s">
        <v>214</v>
      </c>
      <c r="E27" t="s">
        <v>209</v>
      </c>
      <c r="F27" t="s">
        <v>210</v>
      </c>
      <c r="G27" t="s">
        <v>116</v>
      </c>
      <c r="H27" s="85">
        <v>0</v>
      </c>
      <c r="I27" s="85">
        <v>0</v>
      </c>
      <c r="J27" s="86">
        <f>0.007067223+1167.308098488</f>
        <v>1167.315165711</v>
      </c>
      <c r="K27" s="85">
        <f t="shared" si="0"/>
        <v>3.7659624813951571E-3</v>
      </c>
      <c r="L27" s="85">
        <f>J27/'סכום נכסי הקרן'!$C$42</f>
        <v>4.7851972756049677E-4</v>
      </c>
    </row>
    <row r="28" spans="2:12">
      <c r="B28" s="84" t="s">
        <v>4294</v>
      </c>
      <c r="C28" t="s">
        <v>228</v>
      </c>
      <c r="D28" t="s">
        <v>208</v>
      </c>
      <c r="E28" t="s">
        <v>209</v>
      </c>
      <c r="F28" t="s">
        <v>210</v>
      </c>
      <c r="G28" t="s">
        <v>200</v>
      </c>
      <c r="H28" s="85">
        <v>0</v>
      </c>
      <c r="I28" s="85">
        <v>0</v>
      </c>
      <c r="J28" s="86">
        <v>8.2664931647999998E-2</v>
      </c>
      <c r="K28" s="85">
        <f t="shared" si="0"/>
        <v>2.6669149879830912E-7</v>
      </c>
      <c r="L28" s="85">
        <f>J28/'סכום נכסי הקרן'!$C$42</f>
        <v>3.3886992761645821E-8</v>
      </c>
    </row>
    <row r="29" spans="2:12">
      <c r="B29" s="84" t="s">
        <v>4296</v>
      </c>
      <c r="C29" t="s">
        <v>229</v>
      </c>
      <c r="D29" t="s">
        <v>214</v>
      </c>
      <c r="E29" t="s">
        <v>209</v>
      </c>
      <c r="F29" t="s">
        <v>210</v>
      </c>
      <c r="G29" t="s">
        <v>200</v>
      </c>
      <c r="H29" s="85">
        <v>0</v>
      </c>
      <c r="I29" s="85">
        <v>0</v>
      </c>
      <c r="J29" s="86">
        <f>4.06322985768-0.00000459204</f>
        <v>4.0632252656399999</v>
      </c>
      <c r="K29" s="85">
        <f t="shared" si="0"/>
        <v>1.3108673949709927E-5</v>
      </c>
      <c r="L29" s="85">
        <f>J29/'סכום נכסי הקרן'!$C$42</f>
        <v>1.665645666435513E-6</v>
      </c>
    </row>
    <row r="30" spans="2:12">
      <c r="B30" s="84" t="s">
        <v>4294</v>
      </c>
      <c r="C30" t="s">
        <v>230</v>
      </c>
      <c r="D30" t="s">
        <v>208</v>
      </c>
      <c r="E30" t="s">
        <v>209</v>
      </c>
      <c r="F30" t="s">
        <v>210</v>
      </c>
      <c r="G30" t="s">
        <v>202</v>
      </c>
      <c r="H30" s="85">
        <v>0</v>
      </c>
      <c r="I30" s="85">
        <v>0</v>
      </c>
      <c r="J30" s="86">
        <v>0.37676397</v>
      </c>
      <c r="K30" s="85">
        <f t="shared" si="0"/>
        <v>1.2155063320001206E-6</v>
      </c>
      <c r="L30" s="85">
        <f>J30/'סכום נכסי הקרן'!$C$42</f>
        <v>1.5444757129425195E-7</v>
      </c>
    </row>
    <row r="31" spans="2:12">
      <c r="B31" s="84" t="s">
        <v>4296</v>
      </c>
      <c r="C31" t="s">
        <v>231</v>
      </c>
      <c r="D31" t="s">
        <v>214</v>
      </c>
      <c r="E31" t="s">
        <v>209</v>
      </c>
      <c r="F31" t="s">
        <v>210</v>
      </c>
      <c r="G31" t="s">
        <v>202</v>
      </c>
      <c r="H31" s="85">
        <v>0</v>
      </c>
      <c r="I31" s="85">
        <v>0</v>
      </c>
      <c r="J31" s="86">
        <v>-4.8639000000000001E-4</v>
      </c>
      <c r="K31" s="85">
        <f t="shared" si="0"/>
        <v>-1.5691790401867214E-9</v>
      </c>
      <c r="L31" s="85">
        <f>J31/'סכום נכסי הקרן'!$C$42</f>
        <v>-1.9938677841676635E-10</v>
      </c>
    </row>
    <row r="32" spans="2:12">
      <c r="B32" s="84" t="s">
        <v>4296</v>
      </c>
      <c r="C32" t="s">
        <v>232</v>
      </c>
      <c r="D32" t="s">
        <v>214</v>
      </c>
      <c r="E32" t="s">
        <v>209</v>
      </c>
      <c r="F32" t="s">
        <v>210</v>
      </c>
      <c r="G32" t="s">
        <v>201</v>
      </c>
      <c r="H32" s="85">
        <v>0</v>
      </c>
      <c r="I32" s="85">
        <v>0</v>
      </c>
      <c r="J32" s="86">
        <f>0.00178434015+0.065941431</f>
        <v>6.7725771149999989E-2</v>
      </c>
      <c r="K32" s="85">
        <f t="shared" si="0"/>
        <v>2.1849515937634928E-7</v>
      </c>
      <c r="L32" s="85">
        <f>J32/'סכום נכסי הקרן'!$C$42</f>
        <v>2.7762954265897066E-8</v>
      </c>
    </row>
    <row r="33" spans="2:12">
      <c r="B33" s="84" t="s">
        <v>4294</v>
      </c>
      <c r="C33" t="s">
        <v>233</v>
      </c>
      <c r="D33" t="s">
        <v>208</v>
      </c>
      <c r="E33" t="s">
        <v>209</v>
      </c>
      <c r="F33" t="s">
        <v>210</v>
      </c>
      <c r="G33" t="s">
        <v>113</v>
      </c>
      <c r="H33" s="85">
        <v>0</v>
      </c>
      <c r="I33" s="85">
        <v>0</v>
      </c>
      <c r="J33" s="86">
        <v>1074.906786366</v>
      </c>
      <c r="K33" s="85">
        <f t="shared" si="0"/>
        <v>3.4678369195912601E-3</v>
      </c>
      <c r="L33" s="85">
        <f>J33/'סכום נכסי הקרן'!$C$42</f>
        <v>4.4063858474030314E-4</v>
      </c>
    </row>
    <row r="34" spans="2:12">
      <c r="B34" s="84" t="s">
        <v>4296</v>
      </c>
      <c r="C34" t="s">
        <v>234</v>
      </c>
      <c r="D34" t="s">
        <v>214</v>
      </c>
      <c r="E34" t="s">
        <v>209</v>
      </c>
      <c r="F34" t="s">
        <v>210</v>
      </c>
      <c r="G34" t="s">
        <v>113</v>
      </c>
      <c r="H34" s="85">
        <v>0</v>
      </c>
      <c r="I34" s="85">
        <v>0</v>
      </c>
      <c r="J34" s="86">
        <f>5.39243946+862.944876504</f>
        <v>868.33731596400003</v>
      </c>
      <c r="K34" s="85">
        <f t="shared" si="0"/>
        <v>2.8014077510283997E-3</v>
      </c>
      <c r="L34" s="85">
        <f>J34/'סכום נכסי הקרן'!$C$42</f>
        <v>3.5595916858719074E-4</v>
      </c>
    </row>
    <row r="35" spans="2:12">
      <c r="B35" s="84" t="s">
        <v>4296</v>
      </c>
      <c r="C35" t="s">
        <v>4299</v>
      </c>
      <c r="D35" t="s">
        <v>214</v>
      </c>
      <c r="E35" t="s">
        <v>209</v>
      </c>
      <c r="F35" t="s">
        <v>210</v>
      </c>
      <c r="G35" t="s">
        <v>199</v>
      </c>
      <c r="H35" s="85">
        <v>0</v>
      </c>
      <c r="I35" s="85">
        <v>0</v>
      </c>
      <c r="J35" s="86">
        <v>0.3416922</v>
      </c>
      <c r="K35" s="85">
        <f t="shared" si="0"/>
        <v>1.1023586801441009E-6</v>
      </c>
      <c r="L35" s="85">
        <f>J35/'סכום נכסי הקרן'!$C$42</f>
        <v>1.400705338681663E-7</v>
      </c>
    </row>
    <row r="36" spans="2:12">
      <c r="B36" s="79" t="s">
        <v>235</v>
      </c>
      <c r="D36" s="16"/>
      <c r="I36" s="80">
        <v>0</v>
      </c>
      <c r="J36" s="81">
        <v>52647.5412</v>
      </c>
      <c r="K36" s="80">
        <f t="shared" si="0"/>
        <v>0.16985015762743244</v>
      </c>
      <c r="L36" s="80">
        <f>J36/'סכום נכסי הקרן'!$C$42</f>
        <v>2.1581906765007458E-2</v>
      </c>
    </row>
    <row r="37" spans="2:12">
      <c r="B37" s="84" t="s">
        <v>4296</v>
      </c>
      <c r="C37" t="s">
        <v>214</v>
      </c>
      <c r="D37">
        <v>10</v>
      </c>
      <c r="E37" t="s">
        <v>216</v>
      </c>
      <c r="F37" t="s">
        <v>217</v>
      </c>
      <c r="G37" t="s">
        <v>102</v>
      </c>
      <c r="H37" s="85">
        <v>0</v>
      </c>
      <c r="I37" s="85">
        <v>0</v>
      </c>
      <c r="J37" s="86">
        <v>52647.5412</v>
      </c>
      <c r="K37" s="85">
        <f t="shared" si="0"/>
        <v>0.16985015762743244</v>
      </c>
      <c r="L37" s="85">
        <f>J37/'סכום נכסי הקרן'!$C$42</f>
        <v>2.1581906765007458E-2</v>
      </c>
    </row>
    <row r="38" spans="2:12">
      <c r="B38" s="79" t="s">
        <v>236</v>
      </c>
      <c r="D38" s="16"/>
      <c r="I38" s="80">
        <v>0</v>
      </c>
      <c r="J38" s="81">
        <v>0</v>
      </c>
      <c r="K38" s="80">
        <f t="shared" si="0"/>
        <v>0</v>
      </c>
      <c r="L38" s="80">
        <f>J38/'סכום נכסי הקרן'!$C$42</f>
        <v>0</v>
      </c>
    </row>
    <row r="39" spans="2:12">
      <c r="B39" t="s">
        <v>216</v>
      </c>
      <c r="C39" t="s">
        <v>216</v>
      </c>
      <c r="D39" s="16"/>
      <c r="E39" t="s">
        <v>216</v>
      </c>
      <c r="G39" t="s">
        <v>216</v>
      </c>
      <c r="H39" s="85">
        <v>0</v>
      </c>
      <c r="I39" s="85">
        <v>0</v>
      </c>
      <c r="J39" s="86">
        <v>0</v>
      </c>
      <c r="K39" s="85">
        <f t="shared" si="0"/>
        <v>0</v>
      </c>
      <c r="L39" s="85">
        <f>J39/'סכום נכסי הקרן'!$C$42</f>
        <v>0</v>
      </c>
    </row>
    <row r="40" spans="2:12">
      <c r="B40" s="79" t="s">
        <v>237</v>
      </c>
      <c r="D40" s="16"/>
      <c r="I40" s="80">
        <v>0</v>
      </c>
      <c r="J40" s="81">
        <v>0</v>
      </c>
      <c r="K40" s="80">
        <f t="shared" si="0"/>
        <v>0</v>
      </c>
      <c r="L40" s="80">
        <f>J40/'סכום נכסי הקרן'!$C$42</f>
        <v>0</v>
      </c>
    </row>
    <row r="41" spans="2:12">
      <c r="B41" t="s">
        <v>216</v>
      </c>
      <c r="C41" t="s">
        <v>216</v>
      </c>
      <c r="D41" s="16"/>
      <c r="E41" t="s">
        <v>216</v>
      </c>
      <c r="G41" t="s">
        <v>216</v>
      </c>
      <c r="H41" s="85">
        <v>0</v>
      </c>
      <c r="I41" s="85">
        <v>0</v>
      </c>
      <c r="J41" s="86">
        <v>0</v>
      </c>
      <c r="K41" s="85">
        <f t="shared" si="0"/>
        <v>0</v>
      </c>
      <c r="L41" s="85">
        <f>J41/'סכום נכסי הקרן'!$C$42</f>
        <v>0</v>
      </c>
    </row>
    <row r="42" spans="2:12">
      <c r="B42" s="79" t="s">
        <v>238</v>
      </c>
      <c r="D42" s="16"/>
      <c r="I42" s="80">
        <v>0</v>
      </c>
      <c r="J42" s="81">
        <v>0</v>
      </c>
      <c r="K42" s="80">
        <f t="shared" si="0"/>
        <v>0</v>
      </c>
      <c r="L42" s="80">
        <f>J42/'סכום נכסי הקרן'!$C$42</f>
        <v>0</v>
      </c>
    </row>
    <row r="43" spans="2:12">
      <c r="B43" t="s">
        <v>216</v>
      </c>
      <c r="C43" t="s">
        <v>216</v>
      </c>
      <c r="D43" s="16"/>
      <c r="E43" t="s">
        <v>216</v>
      </c>
      <c r="G43" t="s">
        <v>216</v>
      </c>
      <c r="H43" s="85">
        <v>0</v>
      </c>
      <c r="I43" s="85">
        <v>0</v>
      </c>
      <c r="J43" s="86">
        <v>0</v>
      </c>
      <c r="K43" s="85">
        <f t="shared" si="0"/>
        <v>0</v>
      </c>
      <c r="L43" s="85">
        <f>J43/'סכום נכסי הקרן'!$C$42</f>
        <v>0</v>
      </c>
    </row>
    <row r="44" spans="2:12">
      <c r="B44" s="79" t="s">
        <v>239</v>
      </c>
      <c r="D44" s="16"/>
      <c r="I44" s="80">
        <v>0</v>
      </c>
      <c r="J44" s="81">
        <v>27.00916866</v>
      </c>
      <c r="K44" s="80">
        <f t="shared" si="0"/>
        <v>8.7136292592652147E-5</v>
      </c>
      <c r="L44" s="80">
        <f>J44/'סכום נכסי הקרן'!$C$42</f>
        <v>1.107191991371634E-5</v>
      </c>
    </row>
    <row r="45" spans="2:12">
      <c r="B45" s="84" t="s">
        <v>4296</v>
      </c>
      <c r="C45" t="s">
        <v>214</v>
      </c>
      <c r="D45">
        <v>10</v>
      </c>
      <c r="E45" t="s">
        <v>216</v>
      </c>
      <c r="F45" t="s">
        <v>217</v>
      </c>
      <c r="G45" t="s">
        <v>204</v>
      </c>
      <c r="H45" s="85">
        <v>0</v>
      </c>
      <c r="I45" s="85">
        <v>0</v>
      </c>
      <c r="J45" s="86">
        <v>27.00916866</v>
      </c>
      <c r="K45" s="85">
        <f t="shared" si="0"/>
        <v>8.7136292592652147E-5</v>
      </c>
      <c r="L45" s="85">
        <f>J45/'סכום נכסי הקרן'!$C$42</f>
        <v>1.107191991371634E-5</v>
      </c>
    </row>
    <row r="46" spans="2:12">
      <c r="B46" s="79" t="s">
        <v>240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s="79" t="s">
        <v>241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216</v>
      </c>
      <c r="C48" t="s">
        <v>216</v>
      </c>
      <c r="D48" s="16"/>
      <c r="E48" t="s">
        <v>216</v>
      </c>
      <c r="G48" t="s">
        <v>216</v>
      </c>
      <c r="H48" s="85">
        <v>0</v>
      </c>
      <c r="I48" s="85">
        <v>0</v>
      </c>
      <c r="J48" s="86">
        <v>0</v>
      </c>
      <c r="K48" s="85">
        <f t="shared" si="0"/>
        <v>0</v>
      </c>
      <c r="L48" s="85">
        <f>J48/'סכום נכסי הקרן'!$C$42</f>
        <v>0</v>
      </c>
    </row>
    <row r="49" spans="2:12">
      <c r="B49" s="79" t="s">
        <v>239</v>
      </c>
      <c r="D49" s="16"/>
      <c r="I49" s="80">
        <v>0</v>
      </c>
      <c r="J49" s="81">
        <v>0</v>
      </c>
      <c r="K49" s="80">
        <f t="shared" si="0"/>
        <v>0</v>
      </c>
      <c r="L49" s="80">
        <f>J49/'סכום נכסי הקרן'!$C$42</f>
        <v>0</v>
      </c>
    </row>
    <row r="50" spans="2:12">
      <c r="B50" t="s">
        <v>216</v>
      </c>
      <c r="C50" t="s">
        <v>216</v>
      </c>
      <c r="D50" s="16"/>
      <c r="E50" t="s">
        <v>216</v>
      </c>
      <c r="G50" t="s">
        <v>216</v>
      </c>
      <c r="H50" s="85">
        <v>0</v>
      </c>
      <c r="I50" s="85">
        <v>0</v>
      </c>
      <c r="J50" s="86">
        <v>0</v>
      </c>
      <c r="K50" s="85">
        <f t="shared" si="0"/>
        <v>0</v>
      </c>
      <c r="L50" s="85">
        <f>J50/'סכום נכסי הקרן'!$C$42</f>
        <v>0</v>
      </c>
    </row>
    <row r="51" spans="2:12">
      <c r="B51" t="s">
        <v>242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5">
      <c r="D465" s="16"/>
    </row>
    <row r="466" spans="4:5">
      <c r="D466" s="16"/>
    </row>
    <row r="467" spans="4:5">
      <c r="D467" s="16"/>
    </row>
    <row r="468" spans="4:5">
      <c r="D468" s="16"/>
    </row>
    <row r="469" spans="4:5">
      <c r="D469" s="16"/>
    </row>
    <row r="470" spans="4:5">
      <c r="D470" s="16"/>
    </row>
    <row r="471" spans="4:5">
      <c r="D471" s="16"/>
    </row>
    <row r="472" spans="4:5">
      <c r="D472" s="16"/>
    </row>
    <row r="473" spans="4:5">
      <c r="D473" s="16"/>
    </row>
    <row r="474" spans="4:5">
      <c r="D474" s="16"/>
    </row>
    <row r="475" spans="4:5">
      <c r="D475" s="16"/>
    </row>
    <row r="476" spans="4:5">
      <c r="D476" s="16"/>
    </row>
    <row r="477" spans="4:5">
      <c r="D477" s="16"/>
    </row>
    <row r="478" spans="4:5">
      <c r="D478" s="16"/>
    </row>
    <row r="479" spans="4:5">
      <c r="D479" s="16"/>
    </row>
    <row r="480" spans="4:5">
      <c r="E480" s="15"/>
    </row>
  </sheetData>
  <mergeCells count="1">
    <mergeCell ref="B7:L7"/>
  </mergeCells>
  <dataValidations count="1">
    <dataValidation allowBlank="1" showInputMessage="1" showErrorMessage="1" sqref="E11 A1:XFD4" xr:uid="{703466D3-B4EF-4FB2-BB01-475C64670CEC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>
        <v>45016</v>
      </c>
    </row>
    <row r="2" spans="2:49">
      <c r="B2" s="2" t="s">
        <v>1</v>
      </c>
      <c r="C2" s="12" t="s">
        <v>4292</v>
      </c>
    </row>
    <row r="3" spans="2:49">
      <c r="B3" s="2" t="s">
        <v>2</v>
      </c>
      <c r="C3" s="26" t="s">
        <v>4293</v>
      </c>
    </row>
    <row r="4" spans="2:49">
      <c r="B4" s="2" t="s">
        <v>3</v>
      </c>
      <c r="C4" s="83" t="s">
        <v>197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332691504.22000003</v>
      </c>
      <c r="H11" s="7"/>
      <c r="I11" s="75">
        <v>-27712.89166901205</v>
      </c>
      <c r="J11" s="76">
        <v>1</v>
      </c>
      <c r="K11" s="76">
        <v>-1.14E-2</v>
      </c>
      <c r="AW11" s="16"/>
    </row>
    <row r="12" spans="2:49">
      <c r="B12" s="79" t="s">
        <v>205</v>
      </c>
      <c r="C12" s="16"/>
      <c r="D12" s="16"/>
      <c r="G12" s="81">
        <v>329305158.93000001</v>
      </c>
      <c r="I12" s="81">
        <v>-27740.077135218969</v>
      </c>
      <c r="J12" s="80">
        <v>1.0009999999999999</v>
      </c>
      <c r="K12" s="80">
        <v>-1.14E-2</v>
      </c>
    </row>
    <row r="13" spans="2:49">
      <c r="B13" s="79" t="s">
        <v>2293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2302</v>
      </c>
      <c r="C15" s="16"/>
      <c r="D15" s="16"/>
      <c r="G15" s="81">
        <v>276643441.61000001</v>
      </c>
      <c r="I15" s="81">
        <v>-20509.302253308513</v>
      </c>
      <c r="J15" s="80">
        <v>0.74009999999999998</v>
      </c>
      <c r="K15" s="80">
        <v>-8.3999999999999995E-3</v>
      </c>
    </row>
    <row r="16" spans="2:49">
      <c r="B16" t="s">
        <v>3137</v>
      </c>
      <c r="C16" t="s">
        <v>3138</v>
      </c>
      <c r="D16" t="s">
        <v>123</v>
      </c>
      <c r="E16" t="s">
        <v>106</v>
      </c>
      <c r="F16" t="s">
        <v>293</v>
      </c>
      <c r="G16" s="77">
        <v>89701.440000000002</v>
      </c>
      <c r="H16" s="77">
        <v>-2.2961</v>
      </c>
      <c r="I16" s="77">
        <v>-7.3858502631302398</v>
      </c>
      <c r="J16" s="78">
        <v>2.9999999999999997E-4</v>
      </c>
      <c r="K16" s="78">
        <v>0</v>
      </c>
    </row>
    <row r="17" spans="2:11">
      <c r="B17" t="s">
        <v>3137</v>
      </c>
      <c r="C17" t="s">
        <v>3139</v>
      </c>
      <c r="D17" t="s">
        <v>123</v>
      </c>
      <c r="E17" t="s">
        <v>106</v>
      </c>
      <c r="F17" t="s">
        <v>287</v>
      </c>
      <c r="G17" s="77">
        <v>864034</v>
      </c>
      <c r="H17" s="77">
        <v>4.9820000000000002</v>
      </c>
      <c r="I17" s="77">
        <v>154.36357953368</v>
      </c>
      <c r="J17" s="78">
        <v>-5.5999999999999999E-3</v>
      </c>
      <c r="K17" s="78">
        <v>1E-4</v>
      </c>
    </row>
    <row r="18" spans="2:11">
      <c r="B18" t="s">
        <v>3140</v>
      </c>
      <c r="C18" t="s">
        <v>3141</v>
      </c>
      <c r="D18" t="s">
        <v>123</v>
      </c>
      <c r="E18" t="s">
        <v>106</v>
      </c>
      <c r="F18" t="s">
        <v>293</v>
      </c>
      <c r="G18" s="77">
        <v>224253.6</v>
      </c>
      <c r="H18" s="77">
        <v>0.57840000000000003</v>
      </c>
      <c r="I18" s="77">
        <v>4.6513390011264004</v>
      </c>
      <c r="J18" s="78">
        <v>-2.0000000000000001E-4</v>
      </c>
      <c r="K18" s="78">
        <v>0</v>
      </c>
    </row>
    <row r="19" spans="2:11">
      <c r="B19" t="s">
        <v>3140</v>
      </c>
      <c r="C19" t="s">
        <v>3142</v>
      </c>
      <c r="D19" t="s">
        <v>123</v>
      </c>
      <c r="E19" t="s">
        <v>106</v>
      </c>
      <c r="F19" t="s">
        <v>287</v>
      </c>
      <c r="G19" s="77">
        <v>366382.66</v>
      </c>
      <c r="H19" s="77">
        <v>3.1916000000000029</v>
      </c>
      <c r="I19" s="77">
        <v>41.932779749944203</v>
      </c>
      <c r="J19" s="78">
        <v>-1.5E-3</v>
      </c>
      <c r="K19" s="78">
        <v>0</v>
      </c>
    </row>
    <row r="20" spans="2:11">
      <c r="B20" t="s">
        <v>3140</v>
      </c>
      <c r="C20" t="s">
        <v>3143</v>
      </c>
      <c r="D20" t="s">
        <v>123</v>
      </c>
      <c r="E20" t="s">
        <v>106</v>
      </c>
      <c r="F20" t="s">
        <v>293</v>
      </c>
      <c r="G20" s="77">
        <v>337457.72</v>
      </c>
      <c r="H20" s="77">
        <v>-1.3956999999999966</v>
      </c>
      <c r="I20" s="77">
        <v>-16.889692069371399</v>
      </c>
      <c r="J20" s="78">
        <v>5.9999999999999995E-4</v>
      </c>
      <c r="K20" s="78">
        <v>0</v>
      </c>
    </row>
    <row r="21" spans="2:11">
      <c r="B21" t="s">
        <v>3140</v>
      </c>
      <c r="C21" t="s">
        <v>3144</v>
      </c>
      <c r="D21" t="s">
        <v>123</v>
      </c>
      <c r="E21" t="s">
        <v>106</v>
      </c>
      <c r="F21" t="s">
        <v>293</v>
      </c>
      <c r="G21" s="77">
        <v>163908.03</v>
      </c>
      <c r="H21" s="77">
        <v>0.57840000000000003</v>
      </c>
      <c r="I21" s="77">
        <v>3.3996859472347198</v>
      </c>
      <c r="J21" s="78">
        <v>-1E-4</v>
      </c>
      <c r="K21" s="78">
        <v>0</v>
      </c>
    </row>
    <row r="22" spans="2:11">
      <c r="B22" t="s">
        <v>3140</v>
      </c>
      <c r="C22" t="s">
        <v>3145</v>
      </c>
      <c r="D22" t="s">
        <v>123</v>
      </c>
      <c r="E22" t="s">
        <v>106</v>
      </c>
      <c r="F22" t="s">
        <v>293</v>
      </c>
      <c r="G22" s="77">
        <v>819540.17</v>
      </c>
      <c r="H22" s="77">
        <v>0.52259999999999929</v>
      </c>
      <c r="I22" s="77">
        <v>15.3585401053141</v>
      </c>
      <c r="J22" s="78">
        <v>-5.9999999999999995E-4</v>
      </c>
      <c r="K22" s="78">
        <v>0</v>
      </c>
    </row>
    <row r="23" spans="2:11">
      <c r="B23" t="s">
        <v>3140</v>
      </c>
      <c r="C23" t="s">
        <v>3146</v>
      </c>
      <c r="D23" t="s">
        <v>123</v>
      </c>
      <c r="E23" t="s">
        <v>106</v>
      </c>
      <c r="F23" t="s">
        <v>293</v>
      </c>
      <c r="G23" s="77">
        <v>595435.15</v>
      </c>
      <c r="H23" s="77">
        <v>-1.234</v>
      </c>
      <c r="I23" s="77">
        <v>-26.348743727085999</v>
      </c>
      <c r="J23" s="78">
        <v>1E-3</v>
      </c>
      <c r="K23" s="78">
        <v>0</v>
      </c>
    </row>
    <row r="24" spans="2:11">
      <c r="B24" t="s">
        <v>3147</v>
      </c>
      <c r="C24" t="s">
        <v>3148</v>
      </c>
      <c r="D24" t="s">
        <v>123</v>
      </c>
      <c r="E24" t="s">
        <v>106</v>
      </c>
      <c r="F24" t="s">
        <v>293</v>
      </c>
      <c r="G24" s="77">
        <v>224253.6</v>
      </c>
      <c r="H24" s="77">
        <v>-0.79339999999999999</v>
      </c>
      <c r="I24" s="77">
        <v>-6.3803118317663996</v>
      </c>
      <c r="J24" s="78">
        <v>2.0000000000000001E-4</v>
      </c>
      <c r="K24" s="78">
        <v>0</v>
      </c>
    </row>
    <row r="25" spans="2:11">
      <c r="B25" t="s">
        <v>3149</v>
      </c>
      <c r="C25" t="s">
        <v>3150</v>
      </c>
      <c r="D25" t="s">
        <v>123</v>
      </c>
      <c r="E25" t="s">
        <v>106</v>
      </c>
      <c r="F25" t="s">
        <v>293</v>
      </c>
      <c r="G25" s="77">
        <v>482082.45</v>
      </c>
      <c r="H25" s="77">
        <v>0.51870000000000005</v>
      </c>
      <c r="I25" s="77">
        <v>8.9670141419858993</v>
      </c>
      <c r="J25" s="78">
        <v>-2.9999999999999997E-4</v>
      </c>
      <c r="K25" s="78">
        <v>0</v>
      </c>
    </row>
    <row r="26" spans="2:11">
      <c r="B26" t="s">
        <v>3151</v>
      </c>
      <c r="C26" t="s">
        <v>3152</v>
      </c>
      <c r="D26" t="s">
        <v>123</v>
      </c>
      <c r="E26" t="s">
        <v>106</v>
      </c>
      <c r="F26" t="s">
        <v>293</v>
      </c>
      <c r="G26" s="77">
        <v>482082.45</v>
      </c>
      <c r="H26" s="77">
        <v>-0.27379999999999999</v>
      </c>
      <c r="I26" s="77">
        <v>-4.7333111086865998</v>
      </c>
      <c r="J26" s="78">
        <v>2.0000000000000001E-4</v>
      </c>
      <c r="K26" s="78">
        <v>0</v>
      </c>
    </row>
    <row r="27" spans="2:11">
      <c r="B27" t="s">
        <v>3153</v>
      </c>
      <c r="C27" t="s">
        <v>3154</v>
      </c>
      <c r="D27" t="s">
        <v>123</v>
      </c>
      <c r="E27" t="s">
        <v>106</v>
      </c>
      <c r="F27" t="s">
        <v>293</v>
      </c>
      <c r="G27" s="77">
        <v>482082.45</v>
      </c>
      <c r="H27" s="77">
        <v>2.5100000000000001E-2</v>
      </c>
      <c r="I27" s="77">
        <v>0.43391566409069998</v>
      </c>
      <c r="J27" s="78">
        <v>0</v>
      </c>
      <c r="K27" s="78">
        <v>0</v>
      </c>
    </row>
    <row r="28" spans="2:11">
      <c r="B28" t="s">
        <v>3155</v>
      </c>
      <c r="C28" t="s">
        <v>3156</v>
      </c>
      <c r="D28" t="s">
        <v>123</v>
      </c>
      <c r="E28" t="s">
        <v>106</v>
      </c>
      <c r="F28" t="s">
        <v>293</v>
      </c>
      <c r="G28" s="77">
        <v>1036057.16</v>
      </c>
      <c r="H28" s="77">
        <v>-2.3051000000000013</v>
      </c>
      <c r="I28" s="77">
        <v>-85.641402792243795</v>
      </c>
      <c r="J28" s="78">
        <v>3.0999999999999999E-3</v>
      </c>
      <c r="K28" s="78">
        <v>0</v>
      </c>
    </row>
    <row r="29" spans="2:11">
      <c r="B29" t="s">
        <v>3157</v>
      </c>
      <c r="C29" t="s">
        <v>3158</v>
      </c>
      <c r="D29" t="s">
        <v>123</v>
      </c>
      <c r="E29" t="s">
        <v>106</v>
      </c>
      <c r="F29" t="s">
        <v>290</v>
      </c>
      <c r="G29" s="77">
        <v>385665.96</v>
      </c>
      <c r="H29" s="77">
        <v>-2.180100000000003</v>
      </c>
      <c r="I29" s="77">
        <v>-30.150742287940599</v>
      </c>
      <c r="J29" s="78">
        <v>1.1000000000000001E-3</v>
      </c>
      <c r="K29" s="78">
        <v>0</v>
      </c>
    </row>
    <row r="30" spans="2:11">
      <c r="B30" t="s">
        <v>3157</v>
      </c>
      <c r="C30" t="s">
        <v>3159</v>
      </c>
      <c r="D30" t="s">
        <v>123</v>
      </c>
      <c r="E30" t="s">
        <v>106</v>
      </c>
      <c r="F30" t="s">
        <v>293</v>
      </c>
      <c r="G30" s="77">
        <v>535891.64</v>
      </c>
      <c r="H30" s="77">
        <v>-2.1382999999999988</v>
      </c>
      <c r="I30" s="77">
        <v>-41.0918697840983</v>
      </c>
      <c r="J30" s="78">
        <v>1.5E-3</v>
      </c>
      <c r="K30" s="78">
        <v>0</v>
      </c>
    </row>
    <row r="31" spans="2:11">
      <c r="B31" t="s">
        <v>3160</v>
      </c>
      <c r="C31" t="s">
        <v>3161</v>
      </c>
      <c r="D31" t="s">
        <v>123</v>
      </c>
      <c r="E31" t="s">
        <v>106</v>
      </c>
      <c r="F31" t="s">
        <v>290</v>
      </c>
      <c r="G31" s="77">
        <v>381915.74</v>
      </c>
      <c r="H31" s="77">
        <v>-0.95479999999999854</v>
      </c>
      <c r="I31" s="77">
        <v>-13.0764619070747</v>
      </c>
      <c r="J31" s="78">
        <v>5.0000000000000001E-4</v>
      </c>
      <c r="K31" s="78">
        <v>0</v>
      </c>
    </row>
    <row r="32" spans="2:11">
      <c r="B32" t="s">
        <v>3160</v>
      </c>
      <c r="C32" t="s">
        <v>3162</v>
      </c>
      <c r="D32" t="s">
        <v>123</v>
      </c>
      <c r="E32" t="s">
        <v>106</v>
      </c>
      <c r="F32" t="s">
        <v>293</v>
      </c>
      <c r="G32" s="77">
        <v>286436.81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t="s">
        <v>3163</v>
      </c>
      <c r="C33" t="s">
        <v>3164</v>
      </c>
      <c r="D33" t="s">
        <v>123</v>
      </c>
      <c r="E33" t="s">
        <v>106</v>
      </c>
      <c r="F33" t="s">
        <v>293</v>
      </c>
      <c r="G33" s="77">
        <v>357261.09</v>
      </c>
      <c r="H33" s="77">
        <v>-2.3664999999999998</v>
      </c>
      <c r="I33" s="77">
        <v>-30.318137129732101</v>
      </c>
      <c r="J33" s="78">
        <v>1.1000000000000001E-3</v>
      </c>
      <c r="K33" s="78">
        <v>0</v>
      </c>
    </row>
    <row r="34" spans="2:11">
      <c r="B34" t="s">
        <v>3165</v>
      </c>
      <c r="C34" t="s">
        <v>3166</v>
      </c>
      <c r="D34" t="s">
        <v>123</v>
      </c>
      <c r="E34" t="s">
        <v>106</v>
      </c>
      <c r="F34" t="s">
        <v>290</v>
      </c>
      <c r="G34" s="77">
        <v>385665.96</v>
      </c>
      <c r="H34" s="77">
        <v>-1.9381000000000028</v>
      </c>
      <c r="I34" s="77">
        <v>-26.8038868071454</v>
      </c>
      <c r="J34" s="78">
        <v>1E-3</v>
      </c>
      <c r="K34" s="78">
        <v>0</v>
      </c>
    </row>
    <row r="35" spans="2:11">
      <c r="B35" t="s">
        <v>3165</v>
      </c>
      <c r="C35" t="s">
        <v>3167</v>
      </c>
      <c r="D35" t="s">
        <v>123</v>
      </c>
      <c r="E35" t="s">
        <v>106</v>
      </c>
      <c r="F35" t="s">
        <v>293</v>
      </c>
      <c r="G35" s="77">
        <v>157097.09</v>
      </c>
      <c r="H35" s="77">
        <v>-0.20380000000000001</v>
      </c>
      <c r="I35" s="77">
        <v>-1.1481076357401201</v>
      </c>
      <c r="J35" s="78">
        <v>0</v>
      </c>
      <c r="K35" s="78">
        <v>0</v>
      </c>
    </row>
    <row r="36" spans="2:11">
      <c r="B36" t="s">
        <v>3168</v>
      </c>
      <c r="C36" t="s">
        <v>3169</v>
      </c>
      <c r="D36" t="s">
        <v>123</v>
      </c>
      <c r="E36" t="s">
        <v>106</v>
      </c>
      <c r="F36" t="s">
        <v>290</v>
      </c>
      <c r="G36" s="77">
        <v>1091824.78</v>
      </c>
      <c r="H36" s="77">
        <v>4.9783000000000088</v>
      </c>
      <c r="I36" s="77">
        <v>194.914566499546</v>
      </c>
      <c r="J36" s="78">
        <v>-7.0000000000000001E-3</v>
      </c>
      <c r="K36" s="78">
        <v>1E-4</v>
      </c>
    </row>
    <row r="37" spans="2:11">
      <c r="B37" t="s">
        <v>3170</v>
      </c>
      <c r="C37" t="s">
        <v>3171</v>
      </c>
      <c r="D37" t="s">
        <v>123</v>
      </c>
      <c r="E37" t="s">
        <v>106</v>
      </c>
      <c r="F37" t="s">
        <v>290</v>
      </c>
      <c r="G37" s="77">
        <v>482082.45</v>
      </c>
      <c r="H37" s="77">
        <v>-2.4144000000000001</v>
      </c>
      <c r="I37" s="77">
        <v>-41.738883640660802</v>
      </c>
      <c r="J37" s="78">
        <v>1.5E-3</v>
      </c>
      <c r="K37" s="78">
        <v>0</v>
      </c>
    </row>
    <row r="38" spans="2:11">
      <c r="B38" t="s">
        <v>3172</v>
      </c>
      <c r="C38" t="s">
        <v>3173</v>
      </c>
      <c r="D38" t="s">
        <v>123</v>
      </c>
      <c r="E38" t="s">
        <v>106</v>
      </c>
      <c r="F38" t="s">
        <v>293</v>
      </c>
      <c r="G38" s="77">
        <v>482082.45</v>
      </c>
      <c r="H38" s="77">
        <v>0.14249999999999999</v>
      </c>
      <c r="I38" s="77">
        <v>2.4634654236225</v>
      </c>
      <c r="J38" s="78">
        <v>-1E-4</v>
      </c>
      <c r="K38" s="78">
        <v>0</v>
      </c>
    </row>
    <row r="39" spans="2:11">
      <c r="B39" t="s">
        <v>3174</v>
      </c>
      <c r="C39" t="s">
        <v>3175</v>
      </c>
      <c r="D39" t="s">
        <v>123</v>
      </c>
      <c r="E39" t="s">
        <v>102</v>
      </c>
      <c r="F39" t="s">
        <v>287</v>
      </c>
      <c r="G39" s="77">
        <v>923835.13</v>
      </c>
      <c r="H39" s="77">
        <v>-4.2012999999999998</v>
      </c>
      <c r="I39" s="77">
        <v>-38.81308531669</v>
      </c>
      <c r="J39" s="78">
        <v>1.4E-3</v>
      </c>
      <c r="K39" s="78">
        <v>0</v>
      </c>
    </row>
    <row r="40" spans="2:11">
      <c r="B40" t="s">
        <v>3174</v>
      </c>
      <c r="C40" t="s">
        <v>3176</v>
      </c>
      <c r="D40" t="s">
        <v>123</v>
      </c>
      <c r="E40" t="s">
        <v>102</v>
      </c>
      <c r="F40" t="s">
        <v>287</v>
      </c>
      <c r="G40" s="77">
        <v>953795.41</v>
      </c>
      <c r="H40" s="77">
        <v>-4.2923999999999998</v>
      </c>
      <c r="I40" s="77">
        <v>-40.940714178839997</v>
      </c>
      <c r="J40" s="78">
        <v>1.5E-3</v>
      </c>
      <c r="K40" s="78">
        <v>0</v>
      </c>
    </row>
    <row r="41" spans="2:11">
      <c r="B41" t="s">
        <v>3174</v>
      </c>
      <c r="C41" t="s">
        <v>3177</v>
      </c>
      <c r="D41" t="s">
        <v>123</v>
      </c>
      <c r="E41" t="s">
        <v>102</v>
      </c>
      <c r="F41" t="s">
        <v>290</v>
      </c>
      <c r="G41" s="77">
        <v>2559303.1800000002</v>
      </c>
      <c r="H41" s="77">
        <v>1.835</v>
      </c>
      <c r="I41" s="77">
        <v>46.963213353</v>
      </c>
      <c r="J41" s="78">
        <v>-1.6999999999999999E-3</v>
      </c>
      <c r="K41" s="78">
        <v>0</v>
      </c>
    </row>
    <row r="42" spans="2:11">
      <c r="B42" t="s">
        <v>3178</v>
      </c>
      <c r="C42" t="s">
        <v>3179</v>
      </c>
      <c r="D42" t="s">
        <v>123</v>
      </c>
      <c r="E42" t="s">
        <v>102</v>
      </c>
      <c r="F42" t="s">
        <v>290</v>
      </c>
      <c r="G42" s="77">
        <v>4187345.02</v>
      </c>
      <c r="H42" s="77">
        <v>-1.3331</v>
      </c>
      <c r="I42" s="77">
        <v>-55.821496461620001</v>
      </c>
      <c r="J42" s="78">
        <v>2E-3</v>
      </c>
      <c r="K42" s="78">
        <v>0</v>
      </c>
    </row>
    <row r="43" spans="2:11">
      <c r="B43" t="s">
        <v>3178</v>
      </c>
      <c r="C43" t="s">
        <v>3180</v>
      </c>
      <c r="D43" t="s">
        <v>123</v>
      </c>
      <c r="E43" t="s">
        <v>102</v>
      </c>
      <c r="F43" t="s">
        <v>290</v>
      </c>
      <c r="G43" s="77">
        <v>1688252.74</v>
      </c>
      <c r="H43" s="77">
        <v>-1.3447</v>
      </c>
      <c r="I43" s="77">
        <v>-22.701934594779999</v>
      </c>
      <c r="J43" s="78">
        <v>8.0000000000000004E-4</v>
      </c>
      <c r="K43" s="78">
        <v>0</v>
      </c>
    </row>
    <row r="44" spans="2:11">
      <c r="B44" t="s">
        <v>3181</v>
      </c>
      <c r="C44" t="s">
        <v>3182</v>
      </c>
      <c r="D44" t="s">
        <v>123</v>
      </c>
      <c r="E44" t="s">
        <v>102</v>
      </c>
      <c r="F44" t="s">
        <v>282</v>
      </c>
      <c r="G44" s="77">
        <v>931477.69</v>
      </c>
      <c r="H44" s="77">
        <v>-3.5032000000000001</v>
      </c>
      <c r="I44" s="77">
        <v>-32.631526436080001</v>
      </c>
      <c r="J44" s="78">
        <v>1.1999999999999999E-3</v>
      </c>
      <c r="K44" s="78">
        <v>0</v>
      </c>
    </row>
    <row r="45" spans="2:11">
      <c r="B45" t="s">
        <v>3181</v>
      </c>
      <c r="C45" t="s">
        <v>3183</v>
      </c>
      <c r="D45" t="s">
        <v>123</v>
      </c>
      <c r="E45" t="s">
        <v>102</v>
      </c>
      <c r="F45" t="s">
        <v>282</v>
      </c>
      <c r="G45" s="77">
        <v>2836756.33</v>
      </c>
      <c r="H45" s="77">
        <v>-3.5032000000000001</v>
      </c>
      <c r="I45" s="77">
        <v>-99.377247752559995</v>
      </c>
      <c r="J45" s="78">
        <v>3.5999999999999999E-3</v>
      </c>
      <c r="K45" s="78">
        <v>0</v>
      </c>
    </row>
    <row r="46" spans="2:11">
      <c r="B46" t="s">
        <v>3181</v>
      </c>
      <c r="C46" t="s">
        <v>3184</v>
      </c>
      <c r="D46" t="s">
        <v>123</v>
      </c>
      <c r="E46" t="s">
        <v>102</v>
      </c>
      <c r="F46" t="s">
        <v>282</v>
      </c>
      <c r="G46" s="77">
        <v>1167603.69</v>
      </c>
      <c r="H46" s="77">
        <v>-3.5451000000000001</v>
      </c>
      <c r="I46" s="77">
        <v>-41.39271841419</v>
      </c>
      <c r="J46" s="78">
        <v>1.5E-3</v>
      </c>
      <c r="K46" s="78">
        <v>0</v>
      </c>
    </row>
    <row r="47" spans="2:11">
      <c r="B47" t="s">
        <v>3181</v>
      </c>
      <c r="C47" t="s">
        <v>3185</v>
      </c>
      <c r="D47" t="s">
        <v>123</v>
      </c>
      <c r="E47" t="s">
        <v>102</v>
      </c>
      <c r="F47" t="s">
        <v>282</v>
      </c>
      <c r="G47" s="77">
        <v>4458962.1100000003</v>
      </c>
      <c r="H47" s="77">
        <v>-3.5032999999999999</v>
      </c>
      <c r="I47" s="77">
        <v>-156.21081959963001</v>
      </c>
      <c r="J47" s="78">
        <v>5.5999999999999999E-3</v>
      </c>
      <c r="K47" s="78">
        <v>-1E-4</v>
      </c>
    </row>
    <row r="48" spans="2:11">
      <c r="B48" t="s">
        <v>3186</v>
      </c>
      <c r="C48" t="s">
        <v>3187</v>
      </c>
      <c r="D48" t="s">
        <v>123</v>
      </c>
      <c r="E48" t="s">
        <v>102</v>
      </c>
      <c r="F48" t="s">
        <v>290</v>
      </c>
      <c r="G48" s="77">
        <v>2963235.04</v>
      </c>
      <c r="H48" s="77">
        <v>-0.98470000000000002</v>
      </c>
      <c r="I48" s="77">
        <v>-29.178975438879998</v>
      </c>
      <c r="J48" s="78">
        <v>1.1000000000000001E-3</v>
      </c>
      <c r="K48" s="78">
        <v>0</v>
      </c>
    </row>
    <row r="49" spans="2:11">
      <c r="B49" t="s">
        <v>3186</v>
      </c>
      <c r="C49" t="s">
        <v>3188</v>
      </c>
      <c r="D49" t="s">
        <v>123</v>
      </c>
      <c r="E49" t="s">
        <v>102</v>
      </c>
      <c r="F49" t="s">
        <v>290</v>
      </c>
      <c r="G49" s="77">
        <v>2946870.71</v>
      </c>
      <c r="H49" s="77">
        <v>-1.0192000000000001</v>
      </c>
      <c r="I49" s="77">
        <v>-30.034506276319998</v>
      </c>
      <c r="J49" s="78">
        <v>1.1000000000000001E-3</v>
      </c>
      <c r="K49" s="78">
        <v>0</v>
      </c>
    </row>
    <row r="50" spans="2:11">
      <c r="B50" t="s">
        <v>3189</v>
      </c>
      <c r="C50" t="s">
        <v>3190</v>
      </c>
      <c r="D50" t="s">
        <v>123</v>
      </c>
      <c r="E50" t="s">
        <v>102</v>
      </c>
      <c r="F50" t="s">
        <v>356</v>
      </c>
      <c r="G50" s="77">
        <v>789641.78</v>
      </c>
      <c r="H50" s="77">
        <v>-1.8274999999999999</v>
      </c>
      <c r="I50" s="77">
        <v>-14.430703529500001</v>
      </c>
      <c r="J50" s="78">
        <v>5.0000000000000001E-4</v>
      </c>
      <c r="K50" s="78">
        <v>0</v>
      </c>
    </row>
    <row r="51" spans="2:11">
      <c r="B51" t="s">
        <v>3189</v>
      </c>
      <c r="C51" t="s">
        <v>3191</v>
      </c>
      <c r="D51" t="s">
        <v>123</v>
      </c>
      <c r="E51" t="s">
        <v>102</v>
      </c>
      <c r="F51" t="s">
        <v>356</v>
      </c>
      <c r="G51" s="77">
        <v>1187851.1599999999</v>
      </c>
      <c r="H51" s="77">
        <v>-1.8622000000000001</v>
      </c>
      <c r="I51" s="77">
        <v>-22.120164301519999</v>
      </c>
      <c r="J51" s="78">
        <v>8.0000000000000004E-4</v>
      </c>
      <c r="K51" s="78">
        <v>0</v>
      </c>
    </row>
    <row r="52" spans="2:11">
      <c r="B52" t="s">
        <v>3189</v>
      </c>
      <c r="C52" t="s">
        <v>3192</v>
      </c>
      <c r="D52" t="s">
        <v>123</v>
      </c>
      <c r="E52" t="s">
        <v>102</v>
      </c>
      <c r="F52" t="s">
        <v>356</v>
      </c>
      <c r="G52" s="77">
        <v>1867259.6</v>
      </c>
      <c r="H52" s="77">
        <v>-1.8274999999999999</v>
      </c>
      <c r="I52" s="77">
        <v>-34.124169190000003</v>
      </c>
      <c r="J52" s="78">
        <v>1.1999999999999999E-3</v>
      </c>
      <c r="K52" s="78">
        <v>0</v>
      </c>
    </row>
    <row r="53" spans="2:11">
      <c r="B53" t="s">
        <v>3189</v>
      </c>
      <c r="C53" t="s">
        <v>3193</v>
      </c>
      <c r="D53" t="s">
        <v>123</v>
      </c>
      <c r="E53" t="s">
        <v>102</v>
      </c>
      <c r="F53" t="s">
        <v>356</v>
      </c>
      <c r="G53" s="77">
        <v>1188526.07</v>
      </c>
      <c r="H53" s="77">
        <v>-1.8044</v>
      </c>
      <c r="I53" s="77">
        <v>-21.445764407079999</v>
      </c>
      <c r="J53" s="78">
        <v>8.0000000000000004E-4</v>
      </c>
      <c r="K53" s="78">
        <v>0</v>
      </c>
    </row>
    <row r="54" spans="2:11">
      <c r="B54" t="s">
        <v>3189</v>
      </c>
      <c r="C54" t="s">
        <v>3194</v>
      </c>
      <c r="D54" t="s">
        <v>123</v>
      </c>
      <c r="E54" t="s">
        <v>102</v>
      </c>
      <c r="F54" t="s">
        <v>356</v>
      </c>
      <c r="G54" s="77">
        <v>1696930.22</v>
      </c>
      <c r="H54" s="77">
        <v>-1.8622000000000001</v>
      </c>
      <c r="I54" s="77">
        <v>-31.60023455684</v>
      </c>
      <c r="J54" s="78">
        <v>1.1000000000000001E-3</v>
      </c>
      <c r="K54" s="78">
        <v>0</v>
      </c>
    </row>
    <row r="55" spans="2:11">
      <c r="B55" t="s">
        <v>3189</v>
      </c>
      <c r="C55" t="s">
        <v>3195</v>
      </c>
      <c r="D55" t="s">
        <v>123</v>
      </c>
      <c r="E55" t="s">
        <v>102</v>
      </c>
      <c r="F55" t="s">
        <v>287</v>
      </c>
      <c r="G55" s="77">
        <v>2005008.78</v>
      </c>
      <c r="H55" s="77">
        <v>-6.4814999999999996</v>
      </c>
      <c r="I55" s="77">
        <v>-129.9546440757</v>
      </c>
      <c r="J55" s="78">
        <v>4.7000000000000002E-3</v>
      </c>
      <c r="K55" s="78">
        <v>-1E-4</v>
      </c>
    </row>
    <row r="56" spans="2:11">
      <c r="B56" t="s">
        <v>3196</v>
      </c>
      <c r="C56" t="s">
        <v>3197</v>
      </c>
      <c r="D56" t="s">
        <v>123</v>
      </c>
      <c r="E56" t="s">
        <v>102</v>
      </c>
      <c r="F56" t="s">
        <v>282</v>
      </c>
      <c r="G56" s="77">
        <v>1685669.46</v>
      </c>
      <c r="H56" s="77">
        <v>-2.9447999999999999</v>
      </c>
      <c r="I56" s="77">
        <v>-49.639594258080002</v>
      </c>
      <c r="J56" s="78">
        <v>1.8E-3</v>
      </c>
      <c r="K56" s="78">
        <v>0</v>
      </c>
    </row>
    <row r="57" spans="2:11">
      <c r="B57" t="s">
        <v>3196</v>
      </c>
      <c r="C57" t="s">
        <v>3198</v>
      </c>
      <c r="D57" t="s">
        <v>123</v>
      </c>
      <c r="E57" t="s">
        <v>102</v>
      </c>
      <c r="F57" t="s">
        <v>282</v>
      </c>
      <c r="G57" s="77">
        <v>1404724.55</v>
      </c>
      <c r="H57" s="77">
        <v>-2.9447999999999999</v>
      </c>
      <c r="I57" s="77">
        <v>-41.366328548399999</v>
      </c>
      <c r="J57" s="78">
        <v>1.5E-3</v>
      </c>
      <c r="K57" s="78">
        <v>0</v>
      </c>
    </row>
    <row r="58" spans="2:11">
      <c r="B58" t="s">
        <v>3196</v>
      </c>
      <c r="C58" t="s">
        <v>3199</v>
      </c>
      <c r="D58" t="s">
        <v>123</v>
      </c>
      <c r="E58" t="s">
        <v>102</v>
      </c>
      <c r="F58" t="s">
        <v>282</v>
      </c>
      <c r="G58" s="77">
        <v>1989229.75</v>
      </c>
      <c r="H58" s="77">
        <v>-2.9447999999999999</v>
      </c>
      <c r="I58" s="77">
        <v>-58.578837677999999</v>
      </c>
      <c r="J58" s="78">
        <v>2.0999999999999999E-3</v>
      </c>
      <c r="K58" s="78">
        <v>0</v>
      </c>
    </row>
    <row r="59" spans="2:11">
      <c r="B59" t="s">
        <v>3200</v>
      </c>
      <c r="C59" t="s">
        <v>3201</v>
      </c>
      <c r="D59" t="s">
        <v>123</v>
      </c>
      <c r="E59" t="s">
        <v>102</v>
      </c>
      <c r="F59" t="s">
        <v>649</v>
      </c>
      <c r="G59" s="77">
        <v>1224891.1000000001</v>
      </c>
      <c r="H59" s="77">
        <v>-5.0309999999999997</v>
      </c>
      <c r="I59" s="77">
        <v>-61.624271241000002</v>
      </c>
      <c r="J59" s="78">
        <v>2.2000000000000001E-3</v>
      </c>
      <c r="K59" s="78">
        <v>0</v>
      </c>
    </row>
    <row r="60" spans="2:11">
      <c r="B60" t="s">
        <v>3200</v>
      </c>
      <c r="C60" t="s">
        <v>3202</v>
      </c>
      <c r="D60" t="s">
        <v>123</v>
      </c>
      <c r="E60" t="s">
        <v>102</v>
      </c>
      <c r="F60" t="s">
        <v>649</v>
      </c>
      <c r="G60" s="77">
        <v>1072752.98</v>
      </c>
      <c r="H60" s="77">
        <v>-4.9358000000000004</v>
      </c>
      <c r="I60" s="77">
        <v>-52.94894158684</v>
      </c>
      <c r="J60" s="78">
        <v>1.9E-3</v>
      </c>
      <c r="K60" s="78">
        <v>0</v>
      </c>
    </row>
    <row r="61" spans="2:11">
      <c r="B61" t="s">
        <v>3200</v>
      </c>
      <c r="C61" t="s">
        <v>3203</v>
      </c>
      <c r="D61" t="s">
        <v>123</v>
      </c>
      <c r="E61" t="s">
        <v>102</v>
      </c>
      <c r="F61" t="s">
        <v>649</v>
      </c>
      <c r="G61" s="77">
        <v>658293.23</v>
      </c>
      <c r="H61" s="77">
        <v>-5.0311000000000003</v>
      </c>
      <c r="I61" s="77">
        <v>-33.119390694529997</v>
      </c>
      <c r="J61" s="78">
        <v>1.1999999999999999E-3</v>
      </c>
      <c r="K61" s="78">
        <v>0</v>
      </c>
    </row>
    <row r="62" spans="2:11">
      <c r="B62" t="s">
        <v>3200</v>
      </c>
      <c r="C62" t="s">
        <v>3204</v>
      </c>
      <c r="D62" t="s">
        <v>123</v>
      </c>
      <c r="E62" t="s">
        <v>102</v>
      </c>
      <c r="F62" t="s">
        <v>649</v>
      </c>
      <c r="G62" s="77">
        <v>2800286.79</v>
      </c>
      <c r="H62" s="77">
        <v>-4.9358000000000004</v>
      </c>
      <c r="I62" s="77">
        <v>-138.21655538082001</v>
      </c>
      <c r="J62" s="78">
        <v>5.0000000000000001E-3</v>
      </c>
      <c r="K62" s="78">
        <v>-1E-4</v>
      </c>
    </row>
    <row r="63" spans="2:11">
      <c r="B63" t="s">
        <v>3200</v>
      </c>
      <c r="C63" t="s">
        <v>3205</v>
      </c>
      <c r="D63" t="s">
        <v>123</v>
      </c>
      <c r="E63" t="s">
        <v>106</v>
      </c>
      <c r="F63" t="s">
        <v>649</v>
      </c>
      <c r="G63" s="77">
        <v>328780.23</v>
      </c>
      <c r="H63" s="77">
        <v>-5.1481000000000003</v>
      </c>
      <c r="I63" s="77">
        <v>-16.92593502063</v>
      </c>
      <c r="J63" s="78">
        <v>5.9999999999999995E-4</v>
      </c>
      <c r="K63" s="78">
        <v>0</v>
      </c>
    </row>
    <row r="64" spans="2:11">
      <c r="B64" t="s">
        <v>3200</v>
      </c>
      <c r="C64" t="s">
        <v>3206</v>
      </c>
      <c r="D64" t="s">
        <v>123</v>
      </c>
      <c r="E64" t="s">
        <v>102</v>
      </c>
      <c r="F64" t="s">
        <v>649</v>
      </c>
      <c r="G64" s="77">
        <v>1668373.56</v>
      </c>
      <c r="H64" s="77">
        <v>-4.9326999999999996</v>
      </c>
      <c r="I64" s="77">
        <v>-82.295862594119995</v>
      </c>
      <c r="J64" s="78">
        <v>3.0000000000000001E-3</v>
      </c>
      <c r="K64" s="78">
        <v>0</v>
      </c>
    </row>
    <row r="65" spans="2:11">
      <c r="B65" t="s">
        <v>3200</v>
      </c>
      <c r="C65" t="s">
        <v>3207</v>
      </c>
      <c r="D65" t="s">
        <v>123</v>
      </c>
      <c r="E65" t="s">
        <v>102</v>
      </c>
      <c r="F65" t="s">
        <v>649</v>
      </c>
      <c r="G65" s="77">
        <v>1340745.1100000001</v>
      </c>
      <c r="H65" s="77">
        <v>-5.0308000000000002</v>
      </c>
      <c r="I65" s="77">
        <v>-67.450204993880007</v>
      </c>
      <c r="J65" s="78">
        <v>2.3999999999999998E-3</v>
      </c>
      <c r="K65" s="78">
        <v>0</v>
      </c>
    </row>
    <row r="66" spans="2:11">
      <c r="B66" t="s">
        <v>3208</v>
      </c>
      <c r="C66" t="s">
        <v>3209</v>
      </c>
      <c r="D66" t="s">
        <v>123</v>
      </c>
      <c r="E66" t="s">
        <v>102</v>
      </c>
      <c r="F66" t="s">
        <v>282</v>
      </c>
      <c r="G66" s="77">
        <v>1875657.11</v>
      </c>
      <c r="H66" s="77">
        <v>-2.7919999999999998</v>
      </c>
      <c r="I66" s="77">
        <v>-52.368346511200002</v>
      </c>
      <c r="J66" s="78">
        <v>1.9E-3</v>
      </c>
      <c r="K66" s="78">
        <v>0</v>
      </c>
    </row>
    <row r="67" spans="2:11">
      <c r="B67" t="s">
        <v>3208</v>
      </c>
      <c r="C67" t="s">
        <v>3210</v>
      </c>
      <c r="D67" t="s">
        <v>123</v>
      </c>
      <c r="E67" t="s">
        <v>102</v>
      </c>
      <c r="F67" t="s">
        <v>282</v>
      </c>
      <c r="G67" s="77">
        <v>1848328.22</v>
      </c>
      <c r="H67" s="77">
        <v>-2.7772000000000001</v>
      </c>
      <c r="I67" s="77">
        <v>-51.331771325840002</v>
      </c>
      <c r="J67" s="78">
        <v>1.9E-3</v>
      </c>
      <c r="K67" s="78">
        <v>0</v>
      </c>
    </row>
    <row r="68" spans="2:11">
      <c r="B68" t="s">
        <v>3208</v>
      </c>
      <c r="C68" t="s">
        <v>3211</v>
      </c>
      <c r="D68" t="s">
        <v>123</v>
      </c>
      <c r="E68" t="s">
        <v>102</v>
      </c>
      <c r="F68" t="s">
        <v>282</v>
      </c>
      <c r="G68" s="77">
        <v>1680057.34</v>
      </c>
      <c r="H68" s="77">
        <v>-2.7919999999999998</v>
      </c>
      <c r="I68" s="77">
        <v>-46.907200932800002</v>
      </c>
      <c r="J68" s="78">
        <v>1.6999999999999999E-3</v>
      </c>
      <c r="K68" s="78">
        <v>0</v>
      </c>
    </row>
    <row r="69" spans="2:11">
      <c r="B69" t="s">
        <v>3212</v>
      </c>
      <c r="C69" t="s">
        <v>3213</v>
      </c>
      <c r="D69" t="s">
        <v>123</v>
      </c>
      <c r="E69" t="s">
        <v>102</v>
      </c>
      <c r="F69" t="s">
        <v>290</v>
      </c>
      <c r="G69" s="77">
        <v>1304438.3400000001</v>
      </c>
      <c r="H69" s="77">
        <v>2.1034000000000002</v>
      </c>
      <c r="I69" s="77">
        <v>27.437556043560001</v>
      </c>
      <c r="J69" s="78">
        <v>-1E-3</v>
      </c>
      <c r="K69" s="78">
        <v>0</v>
      </c>
    </row>
    <row r="70" spans="2:11">
      <c r="B70" t="s">
        <v>3212</v>
      </c>
      <c r="C70" t="s">
        <v>3214</v>
      </c>
      <c r="D70" t="s">
        <v>123</v>
      </c>
      <c r="E70" t="s">
        <v>102</v>
      </c>
      <c r="F70" t="s">
        <v>290</v>
      </c>
      <c r="G70" s="77">
        <v>2938215.4</v>
      </c>
      <c r="H70" s="77">
        <v>0.72989999999999999</v>
      </c>
      <c r="I70" s="77">
        <v>21.4460342046</v>
      </c>
      <c r="J70" s="78">
        <v>-8.0000000000000004E-4</v>
      </c>
      <c r="K70" s="78">
        <v>0</v>
      </c>
    </row>
    <row r="71" spans="2:11">
      <c r="B71" t="s">
        <v>3212</v>
      </c>
      <c r="C71" t="s">
        <v>3215</v>
      </c>
      <c r="D71" t="s">
        <v>123</v>
      </c>
      <c r="E71" t="s">
        <v>102</v>
      </c>
      <c r="F71" t="s">
        <v>290</v>
      </c>
      <c r="G71" s="77">
        <v>1036149.45</v>
      </c>
      <c r="H71" s="77">
        <v>0.64670000000000005</v>
      </c>
      <c r="I71" s="77">
        <v>6.7007784931499996</v>
      </c>
      <c r="J71" s="78">
        <v>-2.0000000000000001E-4</v>
      </c>
      <c r="K71" s="78">
        <v>0</v>
      </c>
    </row>
    <row r="72" spans="2:11">
      <c r="B72" t="s">
        <v>3212</v>
      </c>
      <c r="C72" t="s">
        <v>3216</v>
      </c>
      <c r="D72" t="s">
        <v>123</v>
      </c>
      <c r="E72" t="s">
        <v>102</v>
      </c>
      <c r="F72" t="s">
        <v>290</v>
      </c>
      <c r="G72" s="77">
        <v>1756226.37</v>
      </c>
      <c r="H72" s="77">
        <v>2.3048999999999999</v>
      </c>
      <c r="I72" s="77">
        <v>40.479261602130002</v>
      </c>
      <c r="J72" s="78">
        <v>-1.5E-3</v>
      </c>
      <c r="K72" s="78">
        <v>0</v>
      </c>
    </row>
    <row r="73" spans="2:11">
      <c r="B73" t="s">
        <v>3212</v>
      </c>
      <c r="C73" t="s">
        <v>3217</v>
      </c>
      <c r="D73" t="s">
        <v>123</v>
      </c>
      <c r="E73" t="s">
        <v>102</v>
      </c>
      <c r="F73" t="s">
        <v>290</v>
      </c>
      <c r="G73" s="77">
        <v>3332708.29</v>
      </c>
      <c r="H73" s="77">
        <v>2.1840999999999999</v>
      </c>
      <c r="I73" s="77">
        <v>72.789681761889995</v>
      </c>
      <c r="J73" s="78">
        <v>-2.5999999999999999E-3</v>
      </c>
      <c r="K73" s="78">
        <v>0</v>
      </c>
    </row>
    <row r="74" spans="2:11">
      <c r="B74" t="s">
        <v>3218</v>
      </c>
      <c r="C74" t="s">
        <v>3219</v>
      </c>
      <c r="D74" t="s">
        <v>123</v>
      </c>
      <c r="E74" t="s">
        <v>102</v>
      </c>
      <c r="F74" t="s">
        <v>649</v>
      </c>
      <c r="G74" s="77">
        <v>1616904.54</v>
      </c>
      <c r="H74" s="77">
        <v>-6.6273</v>
      </c>
      <c r="I74" s="77">
        <v>-107.15711457942</v>
      </c>
      <c r="J74" s="78">
        <v>3.8999999999999998E-3</v>
      </c>
      <c r="K74" s="78">
        <v>0</v>
      </c>
    </row>
    <row r="75" spans="2:11">
      <c r="B75" t="s">
        <v>3218</v>
      </c>
      <c r="C75" t="s">
        <v>3220</v>
      </c>
      <c r="D75" t="s">
        <v>123</v>
      </c>
      <c r="E75" t="s">
        <v>102</v>
      </c>
      <c r="F75" t="s">
        <v>649</v>
      </c>
      <c r="G75" s="77">
        <v>971907.14</v>
      </c>
      <c r="H75" s="77">
        <v>-6.4337</v>
      </c>
      <c r="I75" s="77">
        <v>-62.529589666180001</v>
      </c>
      <c r="J75" s="78">
        <v>2.3E-3</v>
      </c>
      <c r="K75" s="78">
        <v>0</v>
      </c>
    </row>
    <row r="76" spans="2:11">
      <c r="B76" t="s">
        <v>3218</v>
      </c>
      <c r="C76" t="s">
        <v>3221</v>
      </c>
      <c r="D76" t="s">
        <v>123</v>
      </c>
      <c r="E76" t="s">
        <v>102</v>
      </c>
      <c r="F76" t="s">
        <v>649</v>
      </c>
      <c r="G76" s="77">
        <v>1293330.8</v>
      </c>
      <c r="H76" s="77">
        <v>-6.6432000000000002</v>
      </c>
      <c r="I76" s="77">
        <v>-85.918551705599995</v>
      </c>
      <c r="J76" s="78">
        <v>3.0999999999999999E-3</v>
      </c>
      <c r="K76" s="78">
        <v>0</v>
      </c>
    </row>
    <row r="77" spans="2:11">
      <c r="B77" t="s">
        <v>3218</v>
      </c>
      <c r="C77" t="s">
        <v>3222</v>
      </c>
      <c r="D77" t="s">
        <v>123</v>
      </c>
      <c r="E77" t="s">
        <v>102</v>
      </c>
      <c r="F77" t="s">
        <v>649</v>
      </c>
      <c r="G77" s="77">
        <v>800288.66</v>
      </c>
      <c r="H77" s="77">
        <v>-6.4337</v>
      </c>
      <c r="I77" s="77">
        <v>-51.488171518420003</v>
      </c>
      <c r="J77" s="78">
        <v>1.9E-3</v>
      </c>
      <c r="K77" s="78">
        <v>0</v>
      </c>
    </row>
    <row r="78" spans="2:11">
      <c r="B78" t="s">
        <v>3218</v>
      </c>
      <c r="C78" t="s">
        <v>3223</v>
      </c>
      <c r="D78" t="s">
        <v>123</v>
      </c>
      <c r="E78" t="s">
        <v>102</v>
      </c>
      <c r="F78" t="s">
        <v>649</v>
      </c>
      <c r="G78" s="77">
        <v>800741.19</v>
      </c>
      <c r="H78" s="77">
        <v>-6.3735999999999997</v>
      </c>
      <c r="I78" s="77">
        <v>-51.036040485839997</v>
      </c>
      <c r="J78" s="78">
        <v>1.8E-3</v>
      </c>
      <c r="K78" s="78">
        <v>0</v>
      </c>
    </row>
    <row r="79" spans="2:11">
      <c r="B79" t="s">
        <v>3224</v>
      </c>
      <c r="C79" t="s">
        <v>3225</v>
      </c>
      <c r="D79" t="s">
        <v>123</v>
      </c>
      <c r="E79" t="s">
        <v>102</v>
      </c>
      <c r="F79" t="s">
        <v>293</v>
      </c>
      <c r="G79" s="77">
        <v>32310.46</v>
      </c>
      <c r="H79" s="77">
        <v>1.1974</v>
      </c>
      <c r="I79" s="77">
        <v>0.38688544804000002</v>
      </c>
      <c r="J79" s="78">
        <v>0</v>
      </c>
      <c r="K79" s="78">
        <v>0</v>
      </c>
    </row>
    <row r="80" spans="2:11">
      <c r="B80" t="s">
        <v>3224</v>
      </c>
      <c r="C80" t="s">
        <v>3226</v>
      </c>
      <c r="D80" t="s">
        <v>123</v>
      </c>
      <c r="E80" t="s">
        <v>102</v>
      </c>
      <c r="F80" t="s">
        <v>293</v>
      </c>
      <c r="G80" s="77">
        <v>1291700.74</v>
      </c>
      <c r="H80" s="77">
        <v>1.1423000000000001</v>
      </c>
      <c r="I80" s="77">
        <v>14.755097553020001</v>
      </c>
      <c r="J80" s="78">
        <v>-5.0000000000000001E-4</v>
      </c>
      <c r="K80" s="78">
        <v>0</v>
      </c>
    </row>
    <row r="81" spans="2:11">
      <c r="B81" t="s">
        <v>3224</v>
      </c>
      <c r="C81" t="s">
        <v>3227</v>
      </c>
      <c r="D81" t="s">
        <v>123</v>
      </c>
      <c r="E81" t="s">
        <v>102</v>
      </c>
      <c r="F81" t="s">
        <v>293</v>
      </c>
      <c r="G81" s="77">
        <v>722611.7</v>
      </c>
      <c r="H81" s="77">
        <v>0.28079999999999999</v>
      </c>
      <c r="I81" s="77">
        <v>2.0290936535999999</v>
      </c>
      <c r="J81" s="78">
        <v>-1E-4</v>
      </c>
      <c r="K81" s="78">
        <v>0</v>
      </c>
    </row>
    <row r="82" spans="2:11">
      <c r="B82" t="s">
        <v>3224</v>
      </c>
      <c r="C82" t="s">
        <v>3228</v>
      </c>
      <c r="D82" t="s">
        <v>123</v>
      </c>
      <c r="E82" t="s">
        <v>102</v>
      </c>
      <c r="F82" t="s">
        <v>293</v>
      </c>
      <c r="G82" s="77">
        <v>1700038.81</v>
      </c>
      <c r="H82" s="77">
        <v>0.28079999999999999</v>
      </c>
      <c r="I82" s="77">
        <v>4.7737089784800002</v>
      </c>
      <c r="J82" s="78">
        <v>-2.0000000000000001E-4</v>
      </c>
      <c r="K82" s="78">
        <v>0</v>
      </c>
    </row>
    <row r="83" spans="2:11">
      <c r="B83" t="s">
        <v>3224</v>
      </c>
      <c r="C83" t="s">
        <v>3229</v>
      </c>
      <c r="D83" t="s">
        <v>123</v>
      </c>
      <c r="E83" t="s">
        <v>102</v>
      </c>
      <c r="F83" t="s">
        <v>293</v>
      </c>
      <c r="G83" s="77">
        <v>1715805.93</v>
      </c>
      <c r="H83" s="77">
        <v>1.1972</v>
      </c>
      <c r="I83" s="77">
        <v>20.541628593959999</v>
      </c>
      <c r="J83" s="78">
        <v>-6.9999999999999999E-4</v>
      </c>
      <c r="K83" s="78">
        <v>0</v>
      </c>
    </row>
    <row r="84" spans="2:11">
      <c r="B84" t="s">
        <v>3224</v>
      </c>
      <c r="C84" t="s">
        <v>3230</v>
      </c>
      <c r="D84" t="s">
        <v>123</v>
      </c>
      <c r="E84" t="s">
        <v>102</v>
      </c>
      <c r="F84" t="s">
        <v>293</v>
      </c>
      <c r="G84" s="77">
        <v>2546386.73</v>
      </c>
      <c r="H84" s="77">
        <v>1.1971000000000001</v>
      </c>
      <c r="I84" s="77">
        <v>30.482795544830001</v>
      </c>
      <c r="J84" s="78">
        <v>-1.1000000000000001E-3</v>
      </c>
      <c r="K84" s="78">
        <v>0</v>
      </c>
    </row>
    <row r="85" spans="2:11">
      <c r="B85" t="s">
        <v>3231</v>
      </c>
      <c r="C85" t="s">
        <v>3232</v>
      </c>
      <c r="D85" t="s">
        <v>123</v>
      </c>
      <c r="E85" t="s">
        <v>102</v>
      </c>
      <c r="F85" t="s">
        <v>290</v>
      </c>
      <c r="G85" s="77">
        <v>1441739.85</v>
      </c>
      <c r="H85" s="77">
        <v>0.65910000000000002</v>
      </c>
      <c r="I85" s="77">
        <v>9.5025073513499994</v>
      </c>
      <c r="J85" s="78">
        <v>-2.9999999999999997E-4</v>
      </c>
      <c r="K85" s="78">
        <v>0</v>
      </c>
    </row>
    <row r="86" spans="2:11">
      <c r="B86" t="s">
        <v>3231</v>
      </c>
      <c r="C86" t="s">
        <v>3233</v>
      </c>
      <c r="D86" t="s">
        <v>123</v>
      </c>
      <c r="E86" t="s">
        <v>102</v>
      </c>
      <c r="F86" t="s">
        <v>290</v>
      </c>
      <c r="G86" s="77">
        <v>1377483.11</v>
      </c>
      <c r="H86" s="77">
        <v>0.65910000000000002</v>
      </c>
      <c r="I86" s="77">
        <v>9.0789911780099999</v>
      </c>
      <c r="J86" s="78">
        <v>-2.9999999999999997E-4</v>
      </c>
      <c r="K86" s="78">
        <v>0</v>
      </c>
    </row>
    <row r="87" spans="2:11">
      <c r="B87" t="s">
        <v>3231</v>
      </c>
      <c r="C87" t="s">
        <v>3234</v>
      </c>
      <c r="D87" t="s">
        <v>123</v>
      </c>
      <c r="E87" t="s">
        <v>102</v>
      </c>
      <c r="F87" t="s">
        <v>290</v>
      </c>
      <c r="G87" s="77">
        <v>1276029.4399999999</v>
      </c>
      <c r="H87" s="77">
        <v>0.65910000000000002</v>
      </c>
      <c r="I87" s="77">
        <v>8.4103100390400005</v>
      </c>
      <c r="J87" s="78">
        <v>-2.9999999999999997E-4</v>
      </c>
      <c r="K87" s="78">
        <v>0</v>
      </c>
    </row>
    <row r="88" spans="2:11">
      <c r="B88" t="s">
        <v>3235</v>
      </c>
      <c r="C88" t="s">
        <v>3236</v>
      </c>
      <c r="D88" t="s">
        <v>123</v>
      </c>
      <c r="E88" t="s">
        <v>102</v>
      </c>
      <c r="F88" t="s">
        <v>299</v>
      </c>
      <c r="G88" s="77">
        <v>1636910.96</v>
      </c>
      <c r="H88" s="77">
        <v>-5.3185000000000002</v>
      </c>
      <c r="I88" s="77">
        <v>-87.059109407600005</v>
      </c>
      <c r="J88" s="78">
        <v>3.0999999999999999E-3</v>
      </c>
      <c r="K88" s="78">
        <v>0</v>
      </c>
    </row>
    <row r="89" spans="2:11">
      <c r="B89" t="s">
        <v>3235</v>
      </c>
      <c r="C89" t="s">
        <v>3237</v>
      </c>
      <c r="D89" t="s">
        <v>123</v>
      </c>
      <c r="E89" t="s">
        <v>102</v>
      </c>
      <c r="F89" t="s">
        <v>299</v>
      </c>
      <c r="G89" s="77">
        <v>3271411.51</v>
      </c>
      <c r="H89" s="77">
        <v>-5.3960999999999997</v>
      </c>
      <c r="I89" s="77">
        <v>-176.52863649111001</v>
      </c>
      <c r="J89" s="78">
        <v>6.4000000000000003E-3</v>
      </c>
      <c r="K89" s="78">
        <v>-1E-4</v>
      </c>
    </row>
    <row r="90" spans="2:11">
      <c r="B90" t="s">
        <v>3238</v>
      </c>
      <c r="C90" t="s">
        <v>3239</v>
      </c>
      <c r="D90" t="s">
        <v>123</v>
      </c>
      <c r="E90" t="s">
        <v>102</v>
      </c>
      <c r="F90" t="s">
        <v>290</v>
      </c>
      <c r="G90" s="77">
        <v>32423.48</v>
      </c>
      <c r="H90" s="77">
        <v>1.843</v>
      </c>
      <c r="I90" s="77">
        <v>0.59756473639999996</v>
      </c>
      <c r="J90" s="78">
        <v>0</v>
      </c>
      <c r="K90" s="78">
        <v>0</v>
      </c>
    </row>
    <row r="91" spans="2:11">
      <c r="B91" t="s">
        <v>3238</v>
      </c>
      <c r="C91" t="s">
        <v>3240</v>
      </c>
      <c r="D91" t="s">
        <v>123</v>
      </c>
      <c r="E91" t="s">
        <v>102</v>
      </c>
      <c r="F91" t="s">
        <v>290</v>
      </c>
      <c r="G91" s="77">
        <v>486123.79</v>
      </c>
      <c r="H91" s="77">
        <v>1.7970999999999999</v>
      </c>
      <c r="I91" s="77">
        <v>8.7361306300900008</v>
      </c>
      <c r="J91" s="78">
        <v>-2.9999999999999997E-4</v>
      </c>
      <c r="K91" s="78">
        <v>0</v>
      </c>
    </row>
    <row r="92" spans="2:11">
      <c r="B92" t="s">
        <v>3238</v>
      </c>
      <c r="C92" t="s">
        <v>3241</v>
      </c>
      <c r="D92" t="s">
        <v>123</v>
      </c>
      <c r="E92" t="s">
        <v>102</v>
      </c>
      <c r="F92" t="s">
        <v>290</v>
      </c>
      <c r="G92" s="77">
        <v>1048529.33</v>
      </c>
      <c r="H92" s="77">
        <v>2.1248</v>
      </c>
      <c r="I92" s="77">
        <v>22.279151203840001</v>
      </c>
      <c r="J92" s="78">
        <v>-8.0000000000000004E-4</v>
      </c>
      <c r="K92" s="78">
        <v>0</v>
      </c>
    </row>
    <row r="93" spans="2:11">
      <c r="B93" t="s">
        <v>3238</v>
      </c>
      <c r="C93" t="s">
        <v>3242</v>
      </c>
      <c r="D93" t="s">
        <v>123</v>
      </c>
      <c r="E93" t="s">
        <v>102</v>
      </c>
      <c r="F93" t="s">
        <v>290</v>
      </c>
      <c r="G93" s="77">
        <v>1045058.34</v>
      </c>
      <c r="H93" s="77">
        <v>1.7998000000000001</v>
      </c>
      <c r="I93" s="77">
        <v>18.808960003319999</v>
      </c>
      <c r="J93" s="78">
        <v>-6.9999999999999999E-4</v>
      </c>
      <c r="K93" s="78">
        <v>0</v>
      </c>
    </row>
    <row r="94" spans="2:11">
      <c r="B94" t="s">
        <v>3238</v>
      </c>
      <c r="C94" t="s">
        <v>3243</v>
      </c>
      <c r="D94" t="s">
        <v>123</v>
      </c>
      <c r="E94" t="s">
        <v>102</v>
      </c>
      <c r="F94" t="s">
        <v>290</v>
      </c>
      <c r="G94" s="77">
        <v>1044913.71</v>
      </c>
      <c r="H94" s="77">
        <v>1.7862</v>
      </c>
      <c r="I94" s="77">
        <v>18.664248688019999</v>
      </c>
      <c r="J94" s="78">
        <v>-6.9999999999999999E-4</v>
      </c>
      <c r="K94" s="78">
        <v>0</v>
      </c>
    </row>
    <row r="95" spans="2:11">
      <c r="B95" t="s">
        <v>3238</v>
      </c>
      <c r="C95" t="s">
        <v>3244</v>
      </c>
      <c r="D95" t="s">
        <v>123</v>
      </c>
      <c r="E95" t="s">
        <v>102</v>
      </c>
      <c r="F95" t="s">
        <v>290</v>
      </c>
      <c r="G95" s="77">
        <v>3972980.31</v>
      </c>
      <c r="H95" s="77">
        <v>1.8432999999999999</v>
      </c>
      <c r="I95" s="77">
        <v>73.233946054230003</v>
      </c>
      <c r="J95" s="78">
        <v>-2.5999999999999999E-3</v>
      </c>
      <c r="K95" s="78">
        <v>0</v>
      </c>
    </row>
    <row r="96" spans="2:11">
      <c r="B96" t="s">
        <v>3238</v>
      </c>
      <c r="C96" t="s">
        <v>3245</v>
      </c>
      <c r="D96" t="s">
        <v>123</v>
      </c>
      <c r="E96" t="s">
        <v>102</v>
      </c>
      <c r="F96" t="s">
        <v>290</v>
      </c>
      <c r="G96" s="77">
        <v>2151009.48</v>
      </c>
      <c r="H96" s="77">
        <v>1.7862</v>
      </c>
      <c r="I96" s="77">
        <v>38.421331331760001</v>
      </c>
      <c r="J96" s="78">
        <v>-1.4E-3</v>
      </c>
      <c r="K96" s="78">
        <v>0</v>
      </c>
    </row>
    <row r="97" spans="2:11">
      <c r="B97" t="s">
        <v>3246</v>
      </c>
      <c r="C97" t="s">
        <v>3247</v>
      </c>
      <c r="D97" t="s">
        <v>123</v>
      </c>
      <c r="E97" t="s">
        <v>102</v>
      </c>
      <c r="F97" t="s">
        <v>282</v>
      </c>
      <c r="G97" s="77">
        <v>624322.02</v>
      </c>
      <c r="H97" s="77">
        <v>-2.919</v>
      </c>
      <c r="I97" s="77">
        <v>-18.2239597638</v>
      </c>
      <c r="J97" s="78">
        <v>6.9999999999999999E-4</v>
      </c>
      <c r="K97" s="78">
        <v>0</v>
      </c>
    </row>
    <row r="98" spans="2:11">
      <c r="B98" t="s">
        <v>3246</v>
      </c>
      <c r="C98" t="s">
        <v>3248</v>
      </c>
      <c r="D98" t="s">
        <v>123</v>
      </c>
      <c r="E98" t="s">
        <v>102</v>
      </c>
      <c r="F98" t="s">
        <v>282</v>
      </c>
      <c r="G98" s="77">
        <v>838823.46</v>
      </c>
      <c r="H98" s="77">
        <v>-2.919</v>
      </c>
      <c r="I98" s="77">
        <v>-24.485256797400002</v>
      </c>
      <c r="J98" s="78">
        <v>8.9999999999999998E-4</v>
      </c>
      <c r="K98" s="78">
        <v>0</v>
      </c>
    </row>
    <row r="99" spans="2:11">
      <c r="B99" t="s">
        <v>3246</v>
      </c>
      <c r="C99" t="s">
        <v>3249</v>
      </c>
      <c r="D99" t="s">
        <v>123</v>
      </c>
      <c r="E99" t="s">
        <v>102</v>
      </c>
      <c r="F99" t="s">
        <v>287</v>
      </c>
      <c r="G99" s="77">
        <v>1970367.39</v>
      </c>
      <c r="H99" s="77">
        <v>-5.1550000000000002</v>
      </c>
      <c r="I99" s="77">
        <v>-101.5724389545</v>
      </c>
      <c r="J99" s="78">
        <v>3.7000000000000002E-3</v>
      </c>
      <c r="K99" s="78">
        <v>0</v>
      </c>
    </row>
    <row r="100" spans="2:11">
      <c r="B100" t="s">
        <v>3246</v>
      </c>
      <c r="C100" t="s">
        <v>3250</v>
      </c>
      <c r="D100" t="s">
        <v>123</v>
      </c>
      <c r="E100" t="s">
        <v>102</v>
      </c>
      <c r="F100" t="s">
        <v>287</v>
      </c>
      <c r="G100" s="77">
        <v>985183.69</v>
      </c>
      <c r="H100" s="77">
        <v>-5.1550000000000002</v>
      </c>
      <c r="I100" s="77">
        <v>-50.786219219499998</v>
      </c>
      <c r="J100" s="78">
        <v>1.8E-3</v>
      </c>
      <c r="K100" s="78">
        <v>0</v>
      </c>
    </row>
    <row r="101" spans="2:11">
      <c r="B101" t="s">
        <v>3246</v>
      </c>
      <c r="C101" t="s">
        <v>3251</v>
      </c>
      <c r="D101" t="s">
        <v>123</v>
      </c>
      <c r="E101" t="s">
        <v>102</v>
      </c>
      <c r="F101" t="s">
        <v>287</v>
      </c>
      <c r="G101" s="77">
        <v>985183.69</v>
      </c>
      <c r="H101" s="77">
        <v>-5.1550000000000002</v>
      </c>
      <c r="I101" s="77">
        <v>-50.786219219499998</v>
      </c>
      <c r="J101" s="78">
        <v>1.8E-3</v>
      </c>
      <c r="K101" s="78">
        <v>0</v>
      </c>
    </row>
    <row r="102" spans="2:11">
      <c r="B102" t="s">
        <v>3246</v>
      </c>
      <c r="C102" t="s">
        <v>3252</v>
      </c>
      <c r="D102" t="s">
        <v>123</v>
      </c>
      <c r="E102" t="s">
        <v>102</v>
      </c>
      <c r="F102" t="s">
        <v>287</v>
      </c>
      <c r="G102" s="77">
        <v>3452192.42</v>
      </c>
      <c r="H102" s="77">
        <v>-5.0316999999999998</v>
      </c>
      <c r="I102" s="77">
        <v>-173.70396599713999</v>
      </c>
      <c r="J102" s="78">
        <v>6.3E-3</v>
      </c>
      <c r="K102" s="78">
        <v>-1E-4</v>
      </c>
    </row>
    <row r="103" spans="2:11">
      <c r="B103" t="s">
        <v>3246</v>
      </c>
      <c r="C103" t="s">
        <v>3253</v>
      </c>
      <c r="D103" t="s">
        <v>123</v>
      </c>
      <c r="E103" t="s">
        <v>102</v>
      </c>
      <c r="F103" t="s">
        <v>287</v>
      </c>
      <c r="G103" s="77">
        <v>2407827.1</v>
      </c>
      <c r="H103" s="77">
        <v>-5.1548999999999996</v>
      </c>
      <c r="I103" s="77">
        <v>-124.1210791779</v>
      </c>
      <c r="J103" s="78">
        <v>4.4999999999999997E-3</v>
      </c>
      <c r="K103" s="78">
        <v>-1E-4</v>
      </c>
    </row>
    <row r="104" spans="2:11">
      <c r="B104" t="s">
        <v>3254</v>
      </c>
      <c r="C104" t="s">
        <v>3255</v>
      </c>
      <c r="D104" t="s">
        <v>123</v>
      </c>
      <c r="E104" t="s">
        <v>102</v>
      </c>
      <c r="F104" t="s">
        <v>287</v>
      </c>
      <c r="G104" s="77">
        <v>1808381.03</v>
      </c>
      <c r="H104" s="77">
        <v>-6.4256000000000002</v>
      </c>
      <c r="I104" s="77">
        <v>-116.19933146368</v>
      </c>
      <c r="J104" s="78">
        <v>4.1999999999999997E-3</v>
      </c>
      <c r="K104" s="78">
        <v>0</v>
      </c>
    </row>
    <row r="105" spans="2:11">
      <c r="B105" t="s">
        <v>3254</v>
      </c>
      <c r="C105" t="s">
        <v>3256</v>
      </c>
      <c r="D105" t="s">
        <v>123</v>
      </c>
      <c r="E105" t="s">
        <v>102</v>
      </c>
      <c r="F105" t="s">
        <v>287</v>
      </c>
      <c r="G105" s="77">
        <v>1134870.3</v>
      </c>
      <c r="H105" s="77">
        <v>-6.3305999999999996</v>
      </c>
      <c r="I105" s="77">
        <v>-71.8440992118</v>
      </c>
      <c r="J105" s="78">
        <v>2.5999999999999999E-3</v>
      </c>
      <c r="K105" s="78">
        <v>0</v>
      </c>
    </row>
    <row r="106" spans="2:11">
      <c r="B106" t="s">
        <v>3254</v>
      </c>
      <c r="C106" t="s">
        <v>3257</v>
      </c>
      <c r="D106" t="s">
        <v>123</v>
      </c>
      <c r="E106" t="s">
        <v>102</v>
      </c>
      <c r="F106" t="s">
        <v>287</v>
      </c>
      <c r="G106" s="77">
        <v>4786953.92</v>
      </c>
      <c r="H106" s="77">
        <v>-6.4730999999999996</v>
      </c>
      <c r="I106" s="77">
        <v>-309.86431419552002</v>
      </c>
      <c r="J106" s="78">
        <v>1.12E-2</v>
      </c>
      <c r="K106" s="78">
        <v>-1E-4</v>
      </c>
    </row>
    <row r="107" spans="2:11">
      <c r="B107" t="s">
        <v>3258</v>
      </c>
      <c r="C107" t="s">
        <v>3259</v>
      </c>
      <c r="D107" t="s">
        <v>123</v>
      </c>
      <c r="E107" t="s">
        <v>102</v>
      </c>
      <c r="F107" t="s">
        <v>293</v>
      </c>
      <c r="G107" s="77">
        <v>1753586.48</v>
      </c>
      <c r="H107" s="77">
        <v>0.51629999999999998</v>
      </c>
      <c r="I107" s="77">
        <v>9.0537669962400003</v>
      </c>
      <c r="J107" s="78">
        <v>-2.9999999999999997E-4</v>
      </c>
      <c r="K107" s="78">
        <v>0</v>
      </c>
    </row>
    <row r="108" spans="2:11">
      <c r="B108" t="s">
        <v>3258</v>
      </c>
      <c r="C108" t="s">
        <v>3260</v>
      </c>
      <c r="D108" t="s">
        <v>123</v>
      </c>
      <c r="E108" t="s">
        <v>102</v>
      </c>
      <c r="F108" t="s">
        <v>293</v>
      </c>
      <c r="G108" s="77">
        <v>1582109.75</v>
      </c>
      <c r="H108" s="77">
        <v>0.54420000000000002</v>
      </c>
      <c r="I108" s="77">
        <v>8.6098412594999996</v>
      </c>
      <c r="J108" s="78">
        <v>-2.9999999999999997E-4</v>
      </c>
      <c r="K108" s="78">
        <v>0</v>
      </c>
    </row>
    <row r="109" spans="2:11">
      <c r="B109" t="s">
        <v>3258</v>
      </c>
      <c r="C109" t="s">
        <v>3261</v>
      </c>
      <c r="D109" t="s">
        <v>123</v>
      </c>
      <c r="E109" t="s">
        <v>102</v>
      </c>
      <c r="F109" t="s">
        <v>293</v>
      </c>
      <c r="G109" s="77">
        <v>2268970.5499999998</v>
      </c>
      <c r="H109" s="77">
        <v>0.5161</v>
      </c>
      <c r="I109" s="77">
        <v>11.71015700855</v>
      </c>
      <c r="J109" s="78">
        <v>-4.0000000000000002E-4</v>
      </c>
      <c r="K109" s="78">
        <v>0</v>
      </c>
    </row>
    <row r="110" spans="2:11">
      <c r="B110" t="s">
        <v>3258</v>
      </c>
      <c r="C110" t="s">
        <v>3262</v>
      </c>
      <c r="D110" t="s">
        <v>123</v>
      </c>
      <c r="E110" t="s">
        <v>102</v>
      </c>
      <c r="F110" t="s">
        <v>293</v>
      </c>
      <c r="G110" s="77">
        <v>283010.40999999997</v>
      </c>
      <c r="H110" s="77">
        <v>1.5338000000000001</v>
      </c>
      <c r="I110" s="77">
        <v>4.3408136685800001</v>
      </c>
      <c r="J110" s="78">
        <v>-2.0000000000000001E-4</v>
      </c>
      <c r="K110" s="78">
        <v>0</v>
      </c>
    </row>
    <row r="111" spans="2:11">
      <c r="B111" t="s">
        <v>3263</v>
      </c>
      <c r="C111" t="s">
        <v>3264</v>
      </c>
      <c r="D111" t="s">
        <v>123</v>
      </c>
      <c r="E111" t="s">
        <v>102</v>
      </c>
      <c r="F111" t="s">
        <v>287</v>
      </c>
      <c r="G111" s="77">
        <v>2211656.2799999998</v>
      </c>
      <c r="H111" s="77">
        <v>-6.0369999999999999</v>
      </c>
      <c r="I111" s="77">
        <v>-133.51768962360001</v>
      </c>
      <c r="J111" s="78">
        <v>4.7999999999999996E-3</v>
      </c>
      <c r="K111" s="78">
        <v>-1E-4</v>
      </c>
    </row>
    <row r="112" spans="2:11">
      <c r="B112" t="s">
        <v>3263</v>
      </c>
      <c r="C112" t="s">
        <v>3265</v>
      </c>
      <c r="D112" t="s">
        <v>123</v>
      </c>
      <c r="E112" t="s">
        <v>102</v>
      </c>
      <c r="F112" t="s">
        <v>356</v>
      </c>
      <c r="G112" s="77">
        <v>2683463.75</v>
      </c>
      <c r="H112" s="77">
        <v>-2.9434</v>
      </c>
      <c r="I112" s="77">
        <v>-78.985072017500002</v>
      </c>
      <c r="J112" s="78">
        <v>2.8999999999999998E-3</v>
      </c>
      <c r="K112" s="78">
        <v>0</v>
      </c>
    </row>
    <row r="113" spans="2:11">
      <c r="B113" t="s">
        <v>3263</v>
      </c>
      <c r="C113" t="s">
        <v>3266</v>
      </c>
      <c r="D113" t="s">
        <v>123</v>
      </c>
      <c r="E113" t="s">
        <v>102</v>
      </c>
      <c r="F113" t="s">
        <v>287</v>
      </c>
      <c r="G113" s="77">
        <v>195388.02</v>
      </c>
      <c r="H113" s="77">
        <v>-6.0369999999999999</v>
      </c>
      <c r="I113" s="77">
        <v>-11.7955747674</v>
      </c>
      <c r="J113" s="78">
        <v>4.0000000000000002E-4</v>
      </c>
      <c r="K113" s="78">
        <v>0</v>
      </c>
    </row>
    <row r="114" spans="2:11">
      <c r="B114" t="s">
        <v>3267</v>
      </c>
      <c r="C114" t="s">
        <v>3268</v>
      </c>
      <c r="D114" t="s">
        <v>123</v>
      </c>
      <c r="E114" t="s">
        <v>102</v>
      </c>
      <c r="F114" t="s">
        <v>293</v>
      </c>
      <c r="G114" s="77">
        <v>2362898.2000000002</v>
      </c>
      <c r="H114" s="77">
        <v>1.5649</v>
      </c>
      <c r="I114" s="77">
        <v>36.976993931800003</v>
      </c>
      <c r="J114" s="78">
        <v>-1.2999999999999999E-3</v>
      </c>
      <c r="K114" s="78">
        <v>0</v>
      </c>
    </row>
    <row r="115" spans="2:11">
      <c r="B115" t="s">
        <v>3267</v>
      </c>
      <c r="C115" t="s">
        <v>3269</v>
      </c>
      <c r="D115" t="s">
        <v>123</v>
      </c>
      <c r="E115" t="s">
        <v>102</v>
      </c>
      <c r="F115" t="s">
        <v>293</v>
      </c>
      <c r="G115" s="77">
        <v>2083753.18</v>
      </c>
      <c r="H115" s="77">
        <v>1.5102</v>
      </c>
      <c r="I115" s="77">
        <v>31.468840524360001</v>
      </c>
      <c r="J115" s="78">
        <v>-1.1000000000000001E-3</v>
      </c>
      <c r="K115" s="78">
        <v>0</v>
      </c>
    </row>
    <row r="116" spans="2:11">
      <c r="B116" t="s">
        <v>3267</v>
      </c>
      <c r="C116" t="s">
        <v>3270</v>
      </c>
      <c r="D116" t="s">
        <v>123</v>
      </c>
      <c r="E116" t="s">
        <v>102</v>
      </c>
      <c r="F116" t="s">
        <v>293</v>
      </c>
      <c r="G116" s="77">
        <v>1528085.67</v>
      </c>
      <c r="H116" s="77">
        <v>1.5102</v>
      </c>
      <c r="I116" s="77">
        <v>23.077149788340002</v>
      </c>
      <c r="J116" s="78">
        <v>-8.0000000000000004E-4</v>
      </c>
      <c r="K116" s="78">
        <v>0</v>
      </c>
    </row>
    <row r="117" spans="2:11">
      <c r="B117" t="s">
        <v>3267</v>
      </c>
      <c r="C117" t="s">
        <v>3271</v>
      </c>
      <c r="D117" t="s">
        <v>123</v>
      </c>
      <c r="E117" t="s">
        <v>102</v>
      </c>
      <c r="F117" t="s">
        <v>293</v>
      </c>
      <c r="G117" s="77">
        <v>1736943.07</v>
      </c>
      <c r="H117" s="77">
        <v>1.5376000000000001</v>
      </c>
      <c r="I117" s="77">
        <v>26.707236644320002</v>
      </c>
      <c r="J117" s="78">
        <v>-1E-3</v>
      </c>
      <c r="K117" s="78">
        <v>0</v>
      </c>
    </row>
    <row r="118" spans="2:11">
      <c r="B118" t="s">
        <v>3272</v>
      </c>
      <c r="C118" t="s">
        <v>3273</v>
      </c>
      <c r="D118" t="s">
        <v>123</v>
      </c>
      <c r="E118" t="s">
        <v>102</v>
      </c>
      <c r="F118" t="s">
        <v>356</v>
      </c>
      <c r="G118" s="77">
        <v>1686458.12</v>
      </c>
      <c r="H118" s="77">
        <v>-6.2108999999999996</v>
      </c>
      <c r="I118" s="77">
        <v>-104.74422737508</v>
      </c>
      <c r="J118" s="78">
        <v>3.8E-3</v>
      </c>
      <c r="K118" s="78">
        <v>0</v>
      </c>
    </row>
    <row r="119" spans="2:11">
      <c r="B119" t="s">
        <v>3272</v>
      </c>
      <c r="C119" t="s">
        <v>3274</v>
      </c>
      <c r="D119" t="s">
        <v>123</v>
      </c>
      <c r="E119" t="s">
        <v>102</v>
      </c>
      <c r="F119" t="s">
        <v>356</v>
      </c>
      <c r="G119" s="77">
        <v>2127013.44</v>
      </c>
      <c r="H119" s="77">
        <v>-6.2676999999999996</v>
      </c>
      <c r="I119" s="77">
        <v>-133.31482137888</v>
      </c>
      <c r="J119" s="78">
        <v>4.7999999999999996E-3</v>
      </c>
      <c r="K119" s="78">
        <v>-1E-4</v>
      </c>
    </row>
    <row r="120" spans="2:11">
      <c r="B120" t="s">
        <v>3272</v>
      </c>
      <c r="C120" t="s">
        <v>3275</v>
      </c>
      <c r="D120" t="s">
        <v>123</v>
      </c>
      <c r="E120" t="s">
        <v>102</v>
      </c>
      <c r="F120" t="s">
        <v>356</v>
      </c>
      <c r="G120" s="77">
        <v>1406715.54</v>
      </c>
      <c r="H120" s="77">
        <v>-6.1101999999999999</v>
      </c>
      <c r="I120" s="77">
        <v>-85.953132925079998</v>
      </c>
      <c r="J120" s="78">
        <v>3.0999999999999999E-3</v>
      </c>
      <c r="K120" s="78">
        <v>0</v>
      </c>
    </row>
    <row r="121" spans="2:11">
      <c r="B121" t="s">
        <v>3276</v>
      </c>
      <c r="C121" t="s">
        <v>3277</v>
      </c>
      <c r="D121" t="s">
        <v>123</v>
      </c>
      <c r="E121" t="s">
        <v>102</v>
      </c>
      <c r="F121" t="s">
        <v>287</v>
      </c>
      <c r="G121" s="77">
        <v>1344983.39</v>
      </c>
      <c r="H121" s="77">
        <v>-6.6382000000000003</v>
      </c>
      <c r="I121" s="77">
        <v>-89.282687394980002</v>
      </c>
      <c r="J121" s="78">
        <v>3.2000000000000002E-3</v>
      </c>
      <c r="K121" s="78">
        <v>0</v>
      </c>
    </row>
    <row r="122" spans="2:11">
      <c r="B122" t="s">
        <v>3276</v>
      </c>
      <c r="C122" t="s">
        <v>3278</v>
      </c>
      <c r="D122" t="s">
        <v>123</v>
      </c>
      <c r="E122" t="s">
        <v>102</v>
      </c>
      <c r="F122" t="s">
        <v>287</v>
      </c>
      <c r="G122" s="77">
        <v>1929756.76</v>
      </c>
      <c r="H122" s="77">
        <v>-6.5167999999999999</v>
      </c>
      <c r="I122" s="77">
        <v>-125.75838853568</v>
      </c>
      <c r="J122" s="78">
        <v>4.4999999999999997E-3</v>
      </c>
      <c r="K122" s="78">
        <v>-1E-4</v>
      </c>
    </row>
    <row r="123" spans="2:11">
      <c r="B123" t="s">
        <v>3276</v>
      </c>
      <c r="C123" t="s">
        <v>3279</v>
      </c>
      <c r="D123" t="s">
        <v>123</v>
      </c>
      <c r="E123" t="s">
        <v>102</v>
      </c>
      <c r="F123" t="s">
        <v>287</v>
      </c>
      <c r="G123" s="77">
        <v>1125758.94</v>
      </c>
      <c r="H123" s="77">
        <v>-6.5103999999999997</v>
      </c>
      <c r="I123" s="77">
        <v>-73.291410029760002</v>
      </c>
      <c r="J123" s="78">
        <v>2.5999999999999999E-3</v>
      </c>
      <c r="K123" s="78">
        <v>0</v>
      </c>
    </row>
    <row r="124" spans="2:11">
      <c r="B124" t="s">
        <v>3276</v>
      </c>
      <c r="C124" t="s">
        <v>3280</v>
      </c>
      <c r="D124" t="s">
        <v>123</v>
      </c>
      <c r="E124" t="s">
        <v>102</v>
      </c>
      <c r="F124" t="s">
        <v>293</v>
      </c>
      <c r="G124" s="77">
        <v>1492160.49</v>
      </c>
      <c r="H124" s="77">
        <v>0.749</v>
      </c>
      <c r="I124" s="77">
        <v>11.176282070099999</v>
      </c>
      <c r="J124" s="78">
        <v>-4.0000000000000002E-4</v>
      </c>
      <c r="K124" s="78">
        <v>0</v>
      </c>
    </row>
    <row r="125" spans="2:11">
      <c r="B125" t="s">
        <v>3281</v>
      </c>
      <c r="C125" t="s">
        <v>3282</v>
      </c>
      <c r="D125" t="s">
        <v>123</v>
      </c>
      <c r="E125" t="s">
        <v>102</v>
      </c>
      <c r="F125" t="s">
        <v>287</v>
      </c>
      <c r="G125" s="77">
        <v>445367.65</v>
      </c>
      <c r="H125" s="77">
        <v>-7.3414000000000001</v>
      </c>
      <c r="I125" s="77">
        <v>-32.6962206571</v>
      </c>
      <c r="J125" s="78">
        <v>1.1999999999999999E-3</v>
      </c>
      <c r="K125" s="78">
        <v>0</v>
      </c>
    </row>
    <row r="126" spans="2:11">
      <c r="B126" t="s">
        <v>3281</v>
      </c>
      <c r="C126" t="s">
        <v>3283</v>
      </c>
      <c r="D126" t="s">
        <v>123</v>
      </c>
      <c r="E126" t="s">
        <v>102</v>
      </c>
      <c r="F126" t="s">
        <v>287</v>
      </c>
      <c r="G126" s="77">
        <v>1116985.04</v>
      </c>
      <c r="H126" s="77">
        <v>-7.3414000000000001</v>
      </c>
      <c r="I126" s="77">
        <v>-82.002339726559995</v>
      </c>
      <c r="J126" s="78">
        <v>3.0000000000000001E-3</v>
      </c>
      <c r="K126" s="78">
        <v>0</v>
      </c>
    </row>
    <row r="127" spans="2:11">
      <c r="B127" t="s">
        <v>3281</v>
      </c>
      <c r="C127" t="s">
        <v>3284</v>
      </c>
      <c r="D127" t="s">
        <v>123</v>
      </c>
      <c r="E127" t="s">
        <v>102</v>
      </c>
      <c r="F127" t="s">
        <v>287</v>
      </c>
      <c r="G127" s="77">
        <v>2394624.0499999998</v>
      </c>
      <c r="H127" s="77">
        <v>-7.2927999999999997</v>
      </c>
      <c r="I127" s="77">
        <v>-174.6351427184</v>
      </c>
      <c r="J127" s="78">
        <v>6.3E-3</v>
      </c>
      <c r="K127" s="78">
        <v>-1E-4</v>
      </c>
    </row>
    <row r="128" spans="2:11">
      <c r="B128" t="s">
        <v>3281</v>
      </c>
      <c r="C128" t="s">
        <v>3285</v>
      </c>
      <c r="D128" t="s">
        <v>123</v>
      </c>
      <c r="E128" t="s">
        <v>102</v>
      </c>
      <c r="F128" t="s">
        <v>287</v>
      </c>
      <c r="G128" s="77">
        <v>1276554.33</v>
      </c>
      <c r="H128" s="77">
        <v>-7.3414000000000001</v>
      </c>
      <c r="I128" s="77">
        <v>-93.716959582620007</v>
      </c>
      <c r="J128" s="78">
        <v>3.3999999999999998E-3</v>
      </c>
      <c r="K128" s="78">
        <v>0</v>
      </c>
    </row>
    <row r="129" spans="2:11">
      <c r="B129" t="s">
        <v>3281</v>
      </c>
      <c r="C129" t="s">
        <v>3286</v>
      </c>
      <c r="D129" t="s">
        <v>123</v>
      </c>
      <c r="E129" t="s">
        <v>102</v>
      </c>
      <c r="F129" t="s">
        <v>287</v>
      </c>
      <c r="G129" s="77">
        <v>2213249.4500000002</v>
      </c>
      <c r="H129" s="77">
        <v>-7.2927999999999997</v>
      </c>
      <c r="I129" s="77">
        <v>-161.4078558896</v>
      </c>
      <c r="J129" s="78">
        <v>5.7999999999999996E-3</v>
      </c>
      <c r="K129" s="78">
        <v>-1E-4</v>
      </c>
    </row>
    <row r="130" spans="2:11">
      <c r="B130" t="s">
        <v>3287</v>
      </c>
      <c r="C130" t="s">
        <v>3288</v>
      </c>
      <c r="D130" t="s">
        <v>123</v>
      </c>
      <c r="E130" t="s">
        <v>102</v>
      </c>
      <c r="F130" t="s">
        <v>649</v>
      </c>
      <c r="G130" s="77">
        <v>320681.25</v>
      </c>
      <c r="H130" s="77">
        <v>-7.4905999999999997</v>
      </c>
      <c r="I130" s="77">
        <v>-24.020949712499998</v>
      </c>
      <c r="J130" s="78">
        <v>8.9999999999999998E-4</v>
      </c>
      <c r="K130" s="78">
        <v>0</v>
      </c>
    </row>
    <row r="131" spans="2:11">
      <c r="B131" t="s">
        <v>3287</v>
      </c>
      <c r="C131" t="s">
        <v>3289</v>
      </c>
      <c r="D131" t="s">
        <v>123</v>
      </c>
      <c r="E131" t="s">
        <v>102</v>
      </c>
      <c r="F131" t="s">
        <v>649</v>
      </c>
      <c r="G131" s="77">
        <v>1603888.31</v>
      </c>
      <c r="H131" s="77">
        <v>-7.4583000000000004</v>
      </c>
      <c r="I131" s="77">
        <v>-119.62280182473</v>
      </c>
      <c r="J131" s="78">
        <v>4.3E-3</v>
      </c>
      <c r="K131" s="78">
        <v>0</v>
      </c>
    </row>
    <row r="132" spans="2:11">
      <c r="B132" t="s">
        <v>3287</v>
      </c>
      <c r="C132" t="s">
        <v>3290</v>
      </c>
      <c r="D132" t="s">
        <v>123</v>
      </c>
      <c r="E132" t="s">
        <v>102</v>
      </c>
      <c r="F132" t="s">
        <v>649</v>
      </c>
      <c r="G132" s="77">
        <v>2226141.0499999998</v>
      </c>
      <c r="H132" s="77">
        <v>-8.3901000000000003</v>
      </c>
      <c r="I132" s="77">
        <v>-186.77546023605001</v>
      </c>
      <c r="J132" s="78">
        <v>6.7000000000000002E-3</v>
      </c>
      <c r="K132" s="78">
        <v>-1E-4</v>
      </c>
    </row>
    <row r="133" spans="2:11">
      <c r="B133" t="s">
        <v>3287</v>
      </c>
      <c r="C133" t="s">
        <v>3291</v>
      </c>
      <c r="D133" t="s">
        <v>123</v>
      </c>
      <c r="E133" t="s">
        <v>102</v>
      </c>
      <c r="F133" t="s">
        <v>649</v>
      </c>
      <c r="G133" s="77">
        <v>1188250.3899999999</v>
      </c>
      <c r="H133" s="77">
        <v>-7.4905999999999997</v>
      </c>
      <c r="I133" s="77">
        <v>-89.007083713339995</v>
      </c>
      <c r="J133" s="78">
        <v>3.2000000000000002E-3</v>
      </c>
      <c r="K133" s="78">
        <v>0</v>
      </c>
    </row>
    <row r="134" spans="2:11">
      <c r="B134" t="s">
        <v>3287</v>
      </c>
      <c r="C134" t="s">
        <v>3292</v>
      </c>
      <c r="D134" t="s">
        <v>123</v>
      </c>
      <c r="E134" t="s">
        <v>102</v>
      </c>
      <c r="F134" t="s">
        <v>649</v>
      </c>
      <c r="G134" s="77">
        <v>1109367.1399999999</v>
      </c>
      <c r="H134" s="77">
        <v>-7.4583000000000004</v>
      </c>
      <c r="I134" s="77">
        <v>-82.739929402620007</v>
      </c>
      <c r="J134" s="78">
        <v>3.0000000000000001E-3</v>
      </c>
      <c r="K134" s="78">
        <v>0</v>
      </c>
    </row>
    <row r="135" spans="2:11">
      <c r="B135" t="s">
        <v>3287</v>
      </c>
      <c r="C135" t="s">
        <v>3293</v>
      </c>
      <c r="D135" t="s">
        <v>123</v>
      </c>
      <c r="E135" t="s">
        <v>102</v>
      </c>
      <c r="F135" t="s">
        <v>649</v>
      </c>
      <c r="G135" s="77">
        <v>2240027.0299999998</v>
      </c>
      <c r="H135" s="77">
        <v>-8.3375000000000004</v>
      </c>
      <c r="I135" s="77">
        <v>-186.76225362624999</v>
      </c>
      <c r="J135" s="78">
        <v>6.7000000000000002E-3</v>
      </c>
      <c r="K135" s="78">
        <v>-1E-4</v>
      </c>
    </row>
    <row r="136" spans="2:11">
      <c r="B136" t="s">
        <v>3294</v>
      </c>
      <c r="C136" t="s">
        <v>3295</v>
      </c>
      <c r="D136" t="s">
        <v>123</v>
      </c>
      <c r="E136" t="s">
        <v>102</v>
      </c>
      <c r="F136" t="s">
        <v>287</v>
      </c>
      <c r="G136" s="77">
        <v>3059295.23</v>
      </c>
      <c r="H136" s="77">
        <v>-6.3716999999999997</v>
      </c>
      <c r="I136" s="77">
        <v>-194.92911416991001</v>
      </c>
      <c r="J136" s="78">
        <v>7.0000000000000001E-3</v>
      </c>
      <c r="K136" s="78">
        <v>-1E-4</v>
      </c>
    </row>
    <row r="137" spans="2:11">
      <c r="B137" t="s">
        <v>3294</v>
      </c>
      <c r="C137" t="s">
        <v>3296</v>
      </c>
      <c r="D137" t="s">
        <v>123</v>
      </c>
      <c r="E137" t="s">
        <v>102</v>
      </c>
      <c r="F137" t="s">
        <v>287</v>
      </c>
      <c r="G137" s="77">
        <v>1546350.81</v>
      </c>
      <c r="H137" s="77">
        <v>-6.3303000000000003</v>
      </c>
      <c r="I137" s="77">
        <v>-97.888645325430005</v>
      </c>
      <c r="J137" s="78">
        <v>3.5000000000000001E-3</v>
      </c>
      <c r="K137" s="78">
        <v>0</v>
      </c>
    </row>
    <row r="138" spans="2:11">
      <c r="B138" t="s">
        <v>3294</v>
      </c>
      <c r="C138" t="s">
        <v>3297</v>
      </c>
      <c r="D138" t="s">
        <v>123</v>
      </c>
      <c r="E138" t="s">
        <v>102</v>
      </c>
      <c r="F138" t="s">
        <v>287</v>
      </c>
      <c r="G138" s="77">
        <v>1513183.53</v>
      </c>
      <c r="H138" s="77">
        <v>-6.3971999999999998</v>
      </c>
      <c r="I138" s="77">
        <v>-96.801376781160002</v>
      </c>
      <c r="J138" s="78">
        <v>3.5000000000000001E-3</v>
      </c>
      <c r="K138" s="78">
        <v>0</v>
      </c>
    </row>
    <row r="139" spans="2:11">
      <c r="B139" t="s">
        <v>3298</v>
      </c>
      <c r="C139" t="s">
        <v>3299</v>
      </c>
      <c r="D139" t="s">
        <v>123</v>
      </c>
      <c r="E139" t="s">
        <v>102</v>
      </c>
      <c r="F139" t="s">
        <v>282</v>
      </c>
      <c r="G139" s="77">
        <v>1510316.11</v>
      </c>
      <c r="H139" s="77">
        <v>-2.6989000000000001</v>
      </c>
      <c r="I139" s="77">
        <v>-40.761921492790002</v>
      </c>
      <c r="J139" s="78">
        <v>1.5E-3</v>
      </c>
      <c r="K139" s="78">
        <v>0</v>
      </c>
    </row>
    <row r="140" spans="2:11">
      <c r="B140" t="s">
        <v>3298</v>
      </c>
      <c r="C140" t="s">
        <v>3300</v>
      </c>
      <c r="D140" t="s">
        <v>123</v>
      </c>
      <c r="E140" t="s">
        <v>102</v>
      </c>
      <c r="F140" t="s">
        <v>282</v>
      </c>
      <c r="G140" s="77">
        <v>840269.71</v>
      </c>
      <c r="H140" s="77">
        <v>-2.5516000000000001</v>
      </c>
      <c r="I140" s="77">
        <v>-21.440321920359999</v>
      </c>
      <c r="J140" s="78">
        <v>8.0000000000000004E-4</v>
      </c>
      <c r="K140" s="78">
        <v>0</v>
      </c>
    </row>
    <row r="141" spans="2:11">
      <c r="B141" t="s">
        <v>3298</v>
      </c>
      <c r="C141" t="s">
        <v>3301</v>
      </c>
      <c r="D141" t="s">
        <v>123</v>
      </c>
      <c r="E141" t="s">
        <v>102</v>
      </c>
      <c r="F141" t="s">
        <v>282</v>
      </c>
      <c r="G141" s="77">
        <v>415137.39</v>
      </c>
      <c r="H141" s="77">
        <v>-2.5516000000000001</v>
      </c>
      <c r="I141" s="77">
        <v>-10.592645643239999</v>
      </c>
      <c r="J141" s="78">
        <v>4.0000000000000002E-4</v>
      </c>
      <c r="K141" s="78">
        <v>0</v>
      </c>
    </row>
    <row r="142" spans="2:11">
      <c r="B142" t="s">
        <v>3302</v>
      </c>
      <c r="C142" t="s">
        <v>3303</v>
      </c>
      <c r="D142" t="s">
        <v>123</v>
      </c>
      <c r="E142" t="s">
        <v>102</v>
      </c>
      <c r="F142" t="s">
        <v>293</v>
      </c>
      <c r="G142" s="77">
        <v>1297046.94</v>
      </c>
      <c r="H142" s="77">
        <v>1.8823000000000001</v>
      </c>
      <c r="I142" s="77">
        <v>24.414314551619999</v>
      </c>
      <c r="J142" s="78">
        <v>-8.9999999999999998E-4</v>
      </c>
      <c r="K142" s="78">
        <v>0</v>
      </c>
    </row>
    <row r="143" spans="2:11">
      <c r="B143" t="s">
        <v>3302</v>
      </c>
      <c r="C143" t="s">
        <v>3304</v>
      </c>
      <c r="D143" t="s">
        <v>123</v>
      </c>
      <c r="E143" t="s">
        <v>102</v>
      </c>
      <c r="F143" t="s">
        <v>293</v>
      </c>
      <c r="G143" s="77">
        <v>1290605.69</v>
      </c>
      <c r="H143" s="77">
        <v>1.8170999999999999</v>
      </c>
      <c r="I143" s="77">
        <v>23.451595992990001</v>
      </c>
      <c r="J143" s="78">
        <v>-8.0000000000000004E-4</v>
      </c>
      <c r="K143" s="78">
        <v>0</v>
      </c>
    </row>
    <row r="144" spans="2:11">
      <c r="B144" t="s">
        <v>3302</v>
      </c>
      <c r="C144" t="s">
        <v>3305</v>
      </c>
      <c r="D144" t="s">
        <v>123</v>
      </c>
      <c r="E144" t="s">
        <v>102</v>
      </c>
      <c r="F144" t="s">
        <v>293</v>
      </c>
      <c r="G144" s="77">
        <v>1852172.49</v>
      </c>
      <c r="H144" s="77">
        <v>1.9393</v>
      </c>
      <c r="I144" s="77">
        <v>35.91918109857</v>
      </c>
      <c r="J144" s="78">
        <v>-1.2999999999999999E-3</v>
      </c>
      <c r="K144" s="78">
        <v>0</v>
      </c>
    </row>
    <row r="145" spans="2:11">
      <c r="B145" t="s">
        <v>3306</v>
      </c>
      <c r="C145" t="s">
        <v>3307</v>
      </c>
      <c r="D145" t="s">
        <v>123</v>
      </c>
      <c r="E145" t="s">
        <v>102</v>
      </c>
      <c r="F145" t="s">
        <v>293</v>
      </c>
      <c r="G145" s="77">
        <v>2019327.68</v>
      </c>
      <c r="H145" s="77">
        <v>1.931</v>
      </c>
      <c r="I145" s="77">
        <v>38.9932175008</v>
      </c>
      <c r="J145" s="78">
        <v>-1.4E-3</v>
      </c>
      <c r="K145" s="78">
        <v>0</v>
      </c>
    </row>
    <row r="146" spans="2:11">
      <c r="B146" t="s">
        <v>3306</v>
      </c>
      <c r="C146" t="s">
        <v>3308</v>
      </c>
      <c r="D146" t="s">
        <v>123</v>
      </c>
      <c r="E146" t="s">
        <v>102</v>
      </c>
      <c r="F146" t="s">
        <v>293</v>
      </c>
      <c r="G146" s="77">
        <v>2611922.71</v>
      </c>
      <c r="H146" s="77">
        <v>1.9581</v>
      </c>
      <c r="I146" s="77">
        <v>51.144058584509999</v>
      </c>
      <c r="J146" s="78">
        <v>-1.8E-3</v>
      </c>
      <c r="K146" s="78">
        <v>0</v>
      </c>
    </row>
    <row r="147" spans="2:11">
      <c r="B147" t="s">
        <v>3309</v>
      </c>
      <c r="C147" t="s">
        <v>3310</v>
      </c>
      <c r="D147" t="s">
        <v>123</v>
      </c>
      <c r="E147" t="s">
        <v>102</v>
      </c>
      <c r="F147" t="s">
        <v>293</v>
      </c>
      <c r="G147" s="77">
        <v>320234.14</v>
      </c>
      <c r="H147" s="77">
        <v>0.65349999999999997</v>
      </c>
      <c r="I147" s="77">
        <v>2.0927301049000002</v>
      </c>
      <c r="J147" s="78">
        <v>-1E-4</v>
      </c>
      <c r="K147" s="78">
        <v>0</v>
      </c>
    </row>
    <row r="148" spans="2:11">
      <c r="B148" t="s">
        <v>3309</v>
      </c>
      <c r="C148" t="s">
        <v>3311</v>
      </c>
      <c r="D148" t="s">
        <v>123</v>
      </c>
      <c r="E148" t="s">
        <v>102</v>
      </c>
      <c r="F148" t="s">
        <v>293</v>
      </c>
      <c r="G148" s="77">
        <v>2836154.8</v>
      </c>
      <c r="H148" s="77">
        <v>0.53369999999999995</v>
      </c>
      <c r="I148" s="77">
        <v>15.136558167600001</v>
      </c>
      <c r="J148" s="78">
        <v>-5.0000000000000001E-4</v>
      </c>
      <c r="K148" s="78">
        <v>0</v>
      </c>
    </row>
    <row r="149" spans="2:11">
      <c r="B149" t="s">
        <v>3309</v>
      </c>
      <c r="C149" t="s">
        <v>3312</v>
      </c>
      <c r="D149" t="s">
        <v>123</v>
      </c>
      <c r="E149" t="s">
        <v>102</v>
      </c>
      <c r="F149" t="s">
        <v>293</v>
      </c>
      <c r="G149" s="77">
        <v>961781.48</v>
      </c>
      <c r="H149" s="77">
        <v>0.4471</v>
      </c>
      <c r="I149" s="77">
        <v>4.3001249970800002</v>
      </c>
      <c r="J149" s="78">
        <v>-2.0000000000000001E-4</v>
      </c>
      <c r="K149" s="78">
        <v>0</v>
      </c>
    </row>
    <row r="150" spans="2:11">
      <c r="B150" t="s">
        <v>3309</v>
      </c>
      <c r="C150" t="s">
        <v>3313</v>
      </c>
      <c r="D150" t="s">
        <v>123</v>
      </c>
      <c r="E150" t="s">
        <v>102</v>
      </c>
      <c r="F150" t="s">
        <v>293</v>
      </c>
      <c r="G150" s="77">
        <v>2065241.22</v>
      </c>
      <c r="H150" s="77">
        <v>0.65349999999999997</v>
      </c>
      <c r="I150" s="77">
        <v>13.4963513727</v>
      </c>
      <c r="J150" s="78">
        <v>-5.0000000000000001E-4</v>
      </c>
      <c r="K150" s="78">
        <v>0</v>
      </c>
    </row>
    <row r="151" spans="2:11">
      <c r="B151" t="s">
        <v>3309</v>
      </c>
      <c r="C151" t="s">
        <v>3314</v>
      </c>
      <c r="D151" t="s">
        <v>123</v>
      </c>
      <c r="E151" t="s">
        <v>102</v>
      </c>
      <c r="F151" t="s">
        <v>293</v>
      </c>
      <c r="G151" s="77">
        <v>1203239.23</v>
      </c>
      <c r="H151" s="77">
        <v>0.53090000000000004</v>
      </c>
      <c r="I151" s="77">
        <v>6.3879970720700001</v>
      </c>
      <c r="J151" s="78">
        <v>-2.0000000000000001E-4</v>
      </c>
      <c r="K151" s="78">
        <v>0</v>
      </c>
    </row>
    <row r="152" spans="2:11">
      <c r="B152" t="s">
        <v>3309</v>
      </c>
      <c r="C152" t="s">
        <v>3315</v>
      </c>
      <c r="D152" t="s">
        <v>123</v>
      </c>
      <c r="E152" t="s">
        <v>102</v>
      </c>
      <c r="F152" t="s">
        <v>293</v>
      </c>
      <c r="G152" s="77">
        <v>1703373.24</v>
      </c>
      <c r="H152" s="77">
        <v>0.81740000000000002</v>
      </c>
      <c r="I152" s="77">
        <v>13.923372863759999</v>
      </c>
      <c r="J152" s="78">
        <v>-5.0000000000000001E-4</v>
      </c>
      <c r="K152" s="78">
        <v>0</v>
      </c>
    </row>
    <row r="153" spans="2:11">
      <c r="B153" t="s">
        <v>3309</v>
      </c>
      <c r="C153" t="s">
        <v>3316</v>
      </c>
      <c r="D153" t="s">
        <v>123</v>
      </c>
      <c r="E153" t="s">
        <v>102</v>
      </c>
      <c r="F153" t="s">
        <v>293</v>
      </c>
      <c r="G153" s="77">
        <v>2688773.25</v>
      </c>
      <c r="H153" s="77">
        <v>0.53349999999999997</v>
      </c>
      <c r="I153" s="77">
        <v>14.34460528875</v>
      </c>
      <c r="J153" s="78">
        <v>-5.0000000000000001E-4</v>
      </c>
      <c r="K153" s="78">
        <v>0</v>
      </c>
    </row>
    <row r="154" spans="2:11">
      <c r="B154" t="s">
        <v>3317</v>
      </c>
      <c r="C154" t="s">
        <v>3318</v>
      </c>
      <c r="D154" t="s">
        <v>123</v>
      </c>
      <c r="E154" t="s">
        <v>102</v>
      </c>
      <c r="F154" t="s">
        <v>293</v>
      </c>
      <c r="G154" s="77">
        <v>1609333.54</v>
      </c>
      <c r="H154" s="77">
        <v>1.3129999999999999</v>
      </c>
      <c r="I154" s="77">
        <v>21.130549380200002</v>
      </c>
      <c r="J154" s="78">
        <v>-8.0000000000000004E-4</v>
      </c>
      <c r="K154" s="78">
        <v>0</v>
      </c>
    </row>
    <row r="155" spans="2:11">
      <c r="B155" t="s">
        <v>3317</v>
      </c>
      <c r="C155" t="s">
        <v>3319</v>
      </c>
      <c r="D155" t="s">
        <v>123</v>
      </c>
      <c r="E155" t="s">
        <v>102</v>
      </c>
      <c r="F155" t="s">
        <v>293</v>
      </c>
      <c r="G155" s="77">
        <v>1033199.11</v>
      </c>
      <c r="H155" s="77">
        <v>0.86539999999999995</v>
      </c>
      <c r="I155" s="77">
        <v>8.9413050979400008</v>
      </c>
      <c r="J155" s="78">
        <v>-2.9999999999999997E-4</v>
      </c>
      <c r="K155" s="78">
        <v>0</v>
      </c>
    </row>
    <row r="156" spans="2:11">
      <c r="B156" t="s">
        <v>3317</v>
      </c>
      <c r="C156" t="s">
        <v>3320</v>
      </c>
      <c r="D156" t="s">
        <v>123</v>
      </c>
      <c r="E156" t="s">
        <v>102</v>
      </c>
      <c r="F156" t="s">
        <v>293</v>
      </c>
      <c r="G156" s="77">
        <v>1729808.25</v>
      </c>
      <c r="H156" s="77">
        <v>1.3129999999999999</v>
      </c>
      <c r="I156" s="77">
        <v>22.712382322500002</v>
      </c>
      <c r="J156" s="78">
        <v>-8.0000000000000004E-4</v>
      </c>
      <c r="K156" s="78">
        <v>0</v>
      </c>
    </row>
    <row r="157" spans="2:11">
      <c r="B157" t="s">
        <v>3321</v>
      </c>
      <c r="C157" t="s">
        <v>3322</v>
      </c>
      <c r="D157" t="s">
        <v>123</v>
      </c>
      <c r="E157" t="s">
        <v>102</v>
      </c>
      <c r="F157" t="s">
        <v>356</v>
      </c>
      <c r="G157" s="77">
        <v>4375404.42</v>
      </c>
      <c r="H157" s="77">
        <v>-6.5095999999999998</v>
      </c>
      <c r="I157" s="77">
        <v>-284.82132612432002</v>
      </c>
      <c r="J157" s="78">
        <v>1.03E-2</v>
      </c>
      <c r="K157" s="78">
        <v>-1E-4</v>
      </c>
    </row>
    <row r="158" spans="2:11">
      <c r="B158" t="s">
        <v>3321</v>
      </c>
      <c r="C158" t="s">
        <v>3323</v>
      </c>
      <c r="D158" t="s">
        <v>123</v>
      </c>
      <c r="E158" t="s">
        <v>102</v>
      </c>
      <c r="F158" t="s">
        <v>356</v>
      </c>
      <c r="G158" s="77">
        <v>1132305.6200000001</v>
      </c>
      <c r="H158" s="77">
        <v>-6.7031999999999998</v>
      </c>
      <c r="I158" s="77">
        <v>-75.900710319840002</v>
      </c>
      <c r="J158" s="78">
        <v>2.7000000000000001E-3</v>
      </c>
      <c r="K158" s="78">
        <v>0</v>
      </c>
    </row>
    <row r="159" spans="2:11">
      <c r="B159" t="s">
        <v>3321</v>
      </c>
      <c r="C159" t="s">
        <v>3324</v>
      </c>
      <c r="D159" t="s">
        <v>123</v>
      </c>
      <c r="E159" t="s">
        <v>102</v>
      </c>
      <c r="F159" t="s">
        <v>356</v>
      </c>
      <c r="G159" s="77">
        <v>679293.85</v>
      </c>
      <c r="H159" s="77">
        <v>-6.7031999999999998</v>
      </c>
      <c r="I159" s="77">
        <v>-45.5344253532</v>
      </c>
      <c r="J159" s="78">
        <v>1.6000000000000001E-3</v>
      </c>
      <c r="K159" s="78">
        <v>0</v>
      </c>
    </row>
    <row r="160" spans="2:11">
      <c r="B160" t="s">
        <v>3321</v>
      </c>
      <c r="C160" t="s">
        <v>3325</v>
      </c>
      <c r="D160" t="s">
        <v>123</v>
      </c>
      <c r="E160" t="s">
        <v>102</v>
      </c>
      <c r="F160" t="s">
        <v>287</v>
      </c>
      <c r="G160" s="77">
        <v>2799843.25</v>
      </c>
      <c r="H160" s="77">
        <v>-6.5983999999999998</v>
      </c>
      <c r="I160" s="77">
        <v>-184.744857008</v>
      </c>
      <c r="J160" s="78">
        <v>6.7000000000000002E-3</v>
      </c>
      <c r="K160" s="78">
        <v>-1E-4</v>
      </c>
    </row>
    <row r="161" spans="2:11">
      <c r="B161" t="s">
        <v>3326</v>
      </c>
      <c r="C161" t="s">
        <v>3327</v>
      </c>
      <c r="D161" t="s">
        <v>123</v>
      </c>
      <c r="E161" t="s">
        <v>102</v>
      </c>
      <c r="F161" t="s">
        <v>293</v>
      </c>
      <c r="G161" s="77">
        <v>1578000.48</v>
      </c>
      <c r="H161" s="77">
        <v>2.4887000000000001</v>
      </c>
      <c r="I161" s="77">
        <v>39.271697945760003</v>
      </c>
      <c r="J161" s="78">
        <v>-1.4E-3</v>
      </c>
      <c r="K161" s="78">
        <v>0</v>
      </c>
    </row>
    <row r="162" spans="2:11">
      <c r="B162" t="s">
        <v>3326</v>
      </c>
      <c r="C162" t="s">
        <v>3328</v>
      </c>
      <c r="D162" t="s">
        <v>123</v>
      </c>
      <c r="E162" t="s">
        <v>102</v>
      </c>
      <c r="F162" t="s">
        <v>293</v>
      </c>
      <c r="G162" s="77">
        <v>1479656.35</v>
      </c>
      <c r="H162" s="77">
        <v>9.9000000000000005E-2</v>
      </c>
      <c r="I162" s="77">
        <v>1.4648597864999999</v>
      </c>
      <c r="J162" s="78">
        <v>-1E-4</v>
      </c>
      <c r="K162" s="78">
        <v>0</v>
      </c>
    </row>
    <row r="163" spans="2:11">
      <c r="B163" t="s">
        <v>3329</v>
      </c>
      <c r="C163" t="s">
        <v>3330</v>
      </c>
      <c r="D163" t="s">
        <v>123</v>
      </c>
      <c r="E163" t="s">
        <v>102</v>
      </c>
      <c r="F163" t="s">
        <v>356</v>
      </c>
      <c r="G163" s="77">
        <v>2615817.94</v>
      </c>
      <c r="H163" s="77">
        <v>-5.5683999999999996</v>
      </c>
      <c r="I163" s="77">
        <v>-145.65920617096</v>
      </c>
      <c r="J163" s="78">
        <v>5.3E-3</v>
      </c>
      <c r="K163" s="78">
        <v>-1E-4</v>
      </c>
    </row>
    <row r="164" spans="2:11">
      <c r="B164" t="s">
        <v>3329</v>
      </c>
      <c r="C164" t="s">
        <v>3331</v>
      </c>
      <c r="D164" t="s">
        <v>123</v>
      </c>
      <c r="E164" t="s">
        <v>102</v>
      </c>
      <c r="F164" t="s">
        <v>356</v>
      </c>
      <c r="G164" s="77">
        <v>1311264.26</v>
      </c>
      <c r="H164" s="77">
        <v>-5.2981999999999996</v>
      </c>
      <c r="I164" s="77">
        <v>-69.473403023320003</v>
      </c>
      <c r="J164" s="78">
        <v>2.5000000000000001E-3</v>
      </c>
      <c r="K164" s="78">
        <v>0</v>
      </c>
    </row>
    <row r="165" spans="2:11">
      <c r="B165" t="s">
        <v>3329</v>
      </c>
      <c r="C165" t="s">
        <v>3332</v>
      </c>
      <c r="D165" t="s">
        <v>123</v>
      </c>
      <c r="E165" t="s">
        <v>102</v>
      </c>
      <c r="F165" t="s">
        <v>356</v>
      </c>
      <c r="G165" s="77">
        <v>1966896.4</v>
      </c>
      <c r="H165" s="77">
        <v>-5.2981999999999996</v>
      </c>
      <c r="I165" s="77">
        <v>-104.2101050648</v>
      </c>
      <c r="J165" s="78">
        <v>3.8E-3</v>
      </c>
      <c r="K165" s="78">
        <v>0</v>
      </c>
    </row>
    <row r="166" spans="2:11">
      <c r="B166" t="s">
        <v>3329</v>
      </c>
      <c r="C166" t="s">
        <v>3333</v>
      </c>
      <c r="D166" t="s">
        <v>123</v>
      </c>
      <c r="E166" t="s">
        <v>102</v>
      </c>
      <c r="F166" t="s">
        <v>356</v>
      </c>
      <c r="G166" s="77">
        <v>1820263.12</v>
      </c>
      <c r="H166" s="77">
        <v>-5.4005000000000001</v>
      </c>
      <c r="I166" s="77">
        <v>-98.303309795600001</v>
      </c>
      <c r="J166" s="78">
        <v>3.5000000000000001E-3</v>
      </c>
      <c r="K166" s="78">
        <v>0</v>
      </c>
    </row>
    <row r="167" spans="2:11">
      <c r="B167" t="s">
        <v>3329</v>
      </c>
      <c r="C167" t="s">
        <v>3334</v>
      </c>
      <c r="D167" t="s">
        <v>123</v>
      </c>
      <c r="E167" t="s">
        <v>102</v>
      </c>
      <c r="F167" t="s">
        <v>287</v>
      </c>
      <c r="G167" s="77">
        <v>1998280.36</v>
      </c>
      <c r="H167" s="77">
        <v>-6.6757999999999997</v>
      </c>
      <c r="I167" s="77">
        <v>-133.40120027288</v>
      </c>
      <c r="J167" s="78">
        <v>4.7999999999999996E-3</v>
      </c>
      <c r="K167" s="78">
        <v>-1E-4</v>
      </c>
    </row>
    <row r="168" spans="2:11">
      <c r="B168" t="s">
        <v>3335</v>
      </c>
      <c r="C168" t="s">
        <v>3336</v>
      </c>
      <c r="D168" t="s">
        <v>123</v>
      </c>
      <c r="E168" t="s">
        <v>102</v>
      </c>
      <c r="F168" t="s">
        <v>287</v>
      </c>
      <c r="G168" s="77">
        <v>1488188.52</v>
      </c>
      <c r="H168" s="77">
        <v>-3.5589</v>
      </c>
      <c r="I168" s="77">
        <v>-52.963141238280002</v>
      </c>
      <c r="J168" s="78">
        <v>1.9E-3</v>
      </c>
      <c r="K168" s="78">
        <v>0</v>
      </c>
    </row>
    <row r="169" spans="2:11">
      <c r="B169" t="s">
        <v>3335</v>
      </c>
      <c r="C169" t="s">
        <v>3337</v>
      </c>
      <c r="D169" t="s">
        <v>123</v>
      </c>
      <c r="E169" t="s">
        <v>102</v>
      </c>
      <c r="F169" t="s">
        <v>287</v>
      </c>
      <c r="G169" s="77">
        <v>1522811.68</v>
      </c>
      <c r="H169" s="77">
        <v>-3.4533</v>
      </c>
      <c r="I169" s="77">
        <v>-52.587255745439997</v>
      </c>
      <c r="J169" s="78">
        <v>1.9E-3</v>
      </c>
      <c r="K169" s="78">
        <v>0</v>
      </c>
    </row>
    <row r="170" spans="2:11">
      <c r="B170" t="s">
        <v>3335</v>
      </c>
      <c r="C170" t="s">
        <v>3338</v>
      </c>
      <c r="D170" t="s">
        <v>123</v>
      </c>
      <c r="E170" t="s">
        <v>102</v>
      </c>
      <c r="F170" t="s">
        <v>287</v>
      </c>
      <c r="G170" s="77">
        <v>661417.12</v>
      </c>
      <c r="H170" s="77">
        <v>-3.5589</v>
      </c>
      <c r="I170" s="77">
        <v>-23.53917388368</v>
      </c>
      <c r="J170" s="78">
        <v>8.0000000000000004E-4</v>
      </c>
      <c r="K170" s="78">
        <v>0</v>
      </c>
    </row>
    <row r="171" spans="2:11">
      <c r="B171" t="s">
        <v>3335</v>
      </c>
      <c r="C171" t="s">
        <v>3339</v>
      </c>
      <c r="D171" t="s">
        <v>123</v>
      </c>
      <c r="E171" t="s">
        <v>102</v>
      </c>
      <c r="F171" t="s">
        <v>287</v>
      </c>
      <c r="G171" s="77">
        <v>1191800.3799999999</v>
      </c>
      <c r="H171" s="77">
        <v>-3.4502999999999999</v>
      </c>
      <c r="I171" s="77">
        <v>-41.120688511140003</v>
      </c>
      <c r="J171" s="78">
        <v>1.5E-3</v>
      </c>
      <c r="K171" s="78">
        <v>0</v>
      </c>
    </row>
    <row r="172" spans="2:11">
      <c r="B172" t="s">
        <v>3340</v>
      </c>
      <c r="C172" t="s">
        <v>3341</v>
      </c>
      <c r="D172" t="s">
        <v>123</v>
      </c>
      <c r="E172" t="s">
        <v>102</v>
      </c>
      <c r="F172" t="s">
        <v>293</v>
      </c>
      <c r="G172" s="77">
        <v>473219.95</v>
      </c>
      <c r="H172" s="77">
        <v>-0.83299999999999996</v>
      </c>
      <c r="I172" s="77">
        <v>-3.9419221835</v>
      </c>
      <c r="J172" s="78">
        <v>1E-4</v>
      </c>
      <c r="K172" s="78">
        <v>0</v>
      </c>
    </row>
    <row r="173" spans="2:11">
      <c r="B173" t="s">
        <v>3340</v>
      </c>
      <c r="C173" t="s">
        <v>3342</v>
      </c>
      <c r="D173" t="s">
        <v>123</v>
      </c>
      <c r="E173" t="s">
        <v>102</v>
      </c>
      <c r="F173" t="s">
        <v>293</v>
      </c>
      <c r="G173" s="77">
        <v>1394953.78</v>
      </c>
      <c r="H173" s="77">
        <v>1.9547000000000001</v>
      </c>
      <c r="I173" s="77">
        <v>27.267161537660002</v>
      </c>
      <c r="J173" s="78">
        <v>-1E-3</v>
      </c>
      <c r="K173" s="78">
        <v>0</v>
      </c>
    </row>
    <row r="174" spans="2:11">
      <c r="B174" t="s">
        <v>3340</v>
      </c>
      <c r="C174" t="s">
        <v>3343</v>
      </c>
      <c r="D174" t="s">
        <v>123</v>
      </c>
      <c r="E174" t="s">
        <v>102</v>
      </c>
      <c r="F174" t="s">
        <v>293</v>
      </c>
      <c r="G174" s="77">
        <v>576956.28</v>
      </c>
      <c r="H174" s="77">
        <v>-0.74709999999999999</v>
      </c>
      <c r="I174" s="77">
        <v>-4.3104403678800001</v>
      </c>
      <c r="J174" s="78">
        <v>2.0000000000000001E-4</v>
      </c>
      <c r="K174" s="78">
        <v>0</v>
      </c>
    </row>
    <row r="175" spans="2:11">
      <c r="B175" t="s">
        <v>3340</v>
      </c>
      <c r="C175" t="s">
        <v>3344</v>
      </c>
      <c r="D175" t="s">
        <v>123</v>
      </c>
      <c r="E175" t="s">
        <v>102</v>
      </c>
      <c r="F175" t="s">
        <v>293</v>
      </c>
      <c r="G175" s="77">
        <v>1695483.98</v>
      </c>
      <c r="H175" s="77">
        <v>-0.83309999999999995</v>
      </c>
      <c r="I175" s="77">
        <v>-14.125077037380001</v>
      </c>
      <c r="J175" s="78">
        <v>5.0000000000000001E-4</v>
      </c>
      <c r="K175" s="78">
        <v>0</v>
      </c>
    </row>
    <row r="176" spans="2:11">
      <c r="B176" t="s">
        <v>3340</v>
      </c>
      <c r="C176" t="s">
        <v>3345</v>
      </c>
      <c r="D176" t="s">
        <v>123</v>
      </c>
      <c r="E176" t="s">
        <v>102</v>
      </c>
      <c r="F176" t="s">
        <v>293</v>
      </c>
      <c r="G176" s="77">
        <v>679543.42</v>
      </c>
      <c r="H176" s="77">
        <v>-0.63280000000000003</v>
      </c>
      <c r="I176" s="77">
        <v>-4.3001507617600003</v>
      </c>
      <c r="J176" s="78">
        <v>2.0000000000000001E-4</v>
      </c>
      <c r="K176" s="78">
        <v>0</v>
      </c>
    </row>
    <row r="177" spans="2:11">
      <c r="B177" t="s">
        <v>3340</v>
      </c>
      <c r="C177" t="s">
        <v>3346</v>
      </c>
      <c r="D177" t="s">
        <v>123</v>
      </c>
      <c r="E177" t="s">
        <v>102</v>
      </c>
      <c r="F177" t="s">
        <v>293</v>
      </c>
      <c r="G177" s="77">
        <v>646106.68000000005</v>
      </c>
      <c r="H177" s="77">
        <v>1.9547000000000001</v>
      </c>
      <c r="I177" s="77">
        <v>12.62944727396</v>
      </c>
      <c r="J177" s="78">
        <v>-5.0000000000000001E-4</v>
      </c>
      <c r="K177" s="78">
        <v>0</v>
      </c>
    </row>
    <row r="178" spans="2:11">
      <c r="B178" t="s">
        <v>3340</v>
      </c>
      <c r="C178" t="s">
        <v>3347</v>
      </c>
      <c r="D178" t="s">
        <v>123</v>
      </c>
      <c r="E178" t="s">
        <v>102</v>
      </c>
      <c r="F178" t="s">
        <v>293</v>
      </c>
      <c r="G178" s="77">
        <v>568220.17000000004</v>
      </c>
      <c r="H178" s="77">
        <v>1.9550000000000001</v>
      </c>
      <c r="I178" s="77">
        <v>11.1087043235</v>
      </c>
      <c r="J178" s="78">
        <v>-4.0000000000000002E-4</v>
      </c>
      <c r="K178" s="78">
        <v>0</v>
      </c>
    </row>
    <row r="179" spans="2:11">
      <c r="B179" t="s">
        <v>3348</v>
      </c>
      <c r="C179" t="s">
        <v>3349</v>
      </c>
      <c r="D179" t="s">
        <v>123</v>
      </c>
      <c r="E179" t="s">
        <v>102</v>
      </c>
      <c r="F179" t="s">
        <v>356</v>
      </c>
      <c r="G179" s="77">
        <v>766947.31</v>
      </c>
      <c r="H179" s="77">
        <v>-4.6772</v>
      </c>
      <c r="I179" s="77">
        <v>-35.871659583320003</v>
      </c>
      <c r="J179" s="78">
        <v>1.2999999999999999E-3</v>
      </c>
      <c r="K179" s="78">
        <v>0</v>
      </c>
    </row>
    <row r="180" spans="2:11">
      <c r="B180" t="s">
        <v>3348</v>
      </c>
      <c r="C180" t="s">
        <v>3350</v>
      </c>
      <c r="D180" t="s">
        <v>123</v>
      </c>
      <c r="E180" t="s">
        <v>102</v>
      </c>
      <c r="F180" t="s">
        <v>356</v>
      </c>
      <c r="G180" s="77">
        <v>3983840.66</v>
      </c>
      <c r="H180" s="77">
        <v>-4.8365999999999998</v>
      </c>
      <c r="I180" s="77">
        <v>-192.68243736156001</v>
      </c>
      <c r="J180" s="78">
        <v>7.0000000000000001E-3</v>
      </c>
      <c r="K180" s="78">
        <v>-1E-4</v>
      </c>
    </row>
    <row r="181" spans="2:11">
      <c r="B181" t="s">
        <v>3348</v>
      </c>
      <c r="C181" t="s">
        <v>3351</v>
      </c>
      <c r="D181" t="s">
        <v>123</v>
      </c>
      <c r="E181" t="s">
        <v>102</v>
      </c>
      <c r="F181" t="s">
        <v>290</v>
      </c>
      <c r="G181" s="77">
        <v>696840.54</v>
      </c>
      <c r="H181" s="77">
        <v>0.93369999999999997</v>
      </c>
      <c r="I181" s="77">
        <v>6.5064001219799996</v>
      </c>
      <c r="J181" s="78">
        <v>-2.0000000000000001E-4</v>
      </c>
      <c r="K181" s="78">
        <v>0</v>
      </c>
    </row>
    <row r="182" spans="2:11">
      <c r="B182" t="s">
        <v>3348</v>
      </c>
      <c r="C182" t="s">
        <v>3352</v>
      </c>
      <c r="D182" t="s">
        <v>123</v>
      </c>
      <c r="E182" t="s">
        <v>102</v>
      </c>
      <c r="F182" t="s">
        <v>356</v>
      </c>
      <c r="G182" s="77">
        <v>407634.9</v>
      </c>
      <c r="H182" s="77">
        <v>-4.5854999999999997</v>
      </c>
      <c r="I182" s="77">
        <v>-18.692098339499999</v>
      </c>
      <c r="J182" s="78">
        <v>6.9999999999999999E-4</v>
      </c>
      <c r="K182" s="78">
        <v>0</v>
      </c>
    </row>
    <row r="183" spans="2:11">
      <c r="B183" t="s">
        <v>3348</v>
      </c>
      <c r="C183" t="s">
        <v>3353</v>
      </c>
      <c r="D183" t="s">
        <v>123</v>
      </c>
      <c r="E183" t="s">
        <v>102</v>
      </c>
      <c r="F183" t="s">
        <v>356</v>
      </c>
      <c r="G183" s="77">
        <v>1425471.75</v>
      </c>
      <c r="H183" s="77">
        <v>-4.6772</v>
      </c>
      <c r="I183" s="77">
        <v>-66.672164691000006</v>
      </c>
      <c r="J183" s="78">
        <v>2.3999999999999998E-3</v>
      </c>
      <c r="K183" s="78">
        <v>0</v>
      </c>
    </row>
    <row r="184" spans="2:11">
      <c r="B184" t="s">
        <v>3348</v>
      </c>
      <c r="C184" t="s">
        <v>3354</v>
      </c>
      <c r="D184" t="s">
        <v>123</v>
      </c>
      <c r="E184" t="s">
        <v>102</v>
      </c>
      <c r="F184" t="s">
        <v>356</v>
      </c>
      <c r="G184" s="77">
        <v>2287770.7599999998</v>
      </c>
      <c r="H184" s="77">
        <v>-4.5854999999999997</v>
      </c>
      <c r="I184" s="77">
        <v>-104.9057281998</v>
      </c>
      <c r="J184" s="78">
        <v>3.8E-3</v>
      </c>
      <c r="K184" s="78">
        <v>0</v>
      </c>
    </row>
    <row r="185" spans="2:11">
      <c r="B185" t="s">
        <v>3355</v>
      </c>
      <c r="C185" t="s">
        <v>3356</v>
      </c>
      <c r="D185" t="s">
        <v>123</v>
      </c>
      <c r="E185" t="s">
        <v>102</v>
      </c>
      <c r="F185" t="s">
        <v>287</v>
      </c>
      <c r="G185" s="77">
        <v>5128971.5999999996</v>
      </c>
      <c r="H185" s="77">
        <v>-3.4931000000000001</v>
      </c>
      <c r="I185" s="77">
        <v>-179.1601069596</v>
      </c>
      <c r="J185" s="78">
        <v>6.4999999999999997E-3</v>
      </c>
      <c r="K185" s="78">
        <v>-1E-4</v>
      </c>
    </row>
    <row r="186" spans="2:11">
      <c r="B186" t="s">
        <v>3357</v>
      </c>
      <c r="C186" t="s">
        <v>3358</v>
      </c>
      <c r="D186" t="s">
        <v>123</v>
      </c>
      <c r="E186" t="s">
        <v>102</v>
      </c>
      <c r="F186" t="s">
        <v>356</v>
      </c>
      <c r="G186" s="77">
        <v>659295.96</v>
      </c>
      <c r="H186" s="77">
        <v>-4.7026000000000003</v>
      </c>
      <c r="I186" s="77">
        <v>-31.00405181496</v>
      </c>
      <c r="J186" s="78">
        <v>1.1000000000000001E-3</v>
      </c>
      <c r="K186" s="78">
        <v>0</v>
      </c>
    </row>
    <row r="187" spans="2:11">
      <c r="B187" t="s">
        <v>3357</v>
      </c>
      <c r="C187" t="s">
        <v>3359</v>
      </c>
      <c r="D187" t="s">
        <v>123</v>
      </c>
      <c r="E187" t="s">
        <v>102</v>
      </c>
      <c r="F187" t="s">
        <v>356</v>
      </c>
      <c r="G187" s="77">
        <v>2611539.83</v>
      </c>
      <c r="H187" s="77">
        <v>-4.7026000000000003</v>
      </c>
      <c r="I187" s="77">
        <v>-122.81027204558001</v>
      </c>
      <c r="J187" s="78">
        <v>4.4000000000000003E-3</v>
      </c>
      <c r="K187" s="78">
        <v>-1E-4</v>
      </c>
    </row>
    <row r="188" spans="2:11">
      <c r="B188" t="s">
        <v>3360</v>
      </c>
      <c r="C188" t="s">
        <v>3361</v>
      </c>
      <c r="D188" t="s">
        <v>123</v>
      </c>
      <c r="E188" t="s">
        <v>102</v>
      </c>
      <c r="F188" t="s">
        <v>290</v>
      </c>
      <c r="G188" s="77">
        <v>912667.3</v>
      </c>
      <c r="H188" s="77">
        <v>-4.7234999999999996</v>
      </c>
      <c r="I188" s="77">
        <v>-43.109839915499997</v>
      </c>
      <c r="J188" s="78">
        <v>1.6000000000000001E-3</v>
      </c>
      <c r="K188" s="78">
        <v>0</v>
      </c>
    </row>
    <row r="189" spans="2:11">
      <c r="B189" t="s">
        <v>3360</v>
      </c>
      <c r="C189" t="s">
        <v>3362</v>
      </c>
      <c r="D189" t="s">
        <v>123</v>
      </c>
      <c r="E189" t="s">
        <v>102</v>
      </c>
      <c r="F189" t="s">
        <v>290</v>
      </c>
      <c r="G189" s="77">
        <v>1210529.28</v>
      </c>
      <c r="H189" s="77">
        <v>-4.6679000000000004</v>
      </c>
      <c r="I189" s="77">
        <v>-56.506296261119999</v>
      </c>
      <c r="J189" s="78">
        <v>2E-3</v>
      </c>
      <c r="K189" s="78">
        <v>0</v>
      </c>
    </row>
    <row r="190" spans="2:11">
      <c r="B190" t="s">
        <v>3360</v>
      </c>
      <c r="C190" t="s">
        <v>3363</v>
      </c>
      <c r="D190" t="s">
        <v>123</v>
      </c>
      <c r="E190" t="s">
        <v>102</v>
      </c>
      <c r="F190" t="s">
        <v>290</v>
      </c>
      <c r="G190" s="77">
        <v>2354374.9900000002</v>
      </c>
      <c r="H190" s="77">
        <v>-4.7234999999999996</v>
      </c>
      <c r="I190" s="77">
        <v>-111.20890265265</v>
      </c>
      <c r="J190" s="78">
        <v>4.0000000000000001E-3</v>
      </c>
      <c r="K190" s="78">
        <v>0</v>
      </c>
    </row>
    <row r="191" spans="2:11">
      <c r="B191" t="s">
        <v>3360</v>
      </c>
      <c r="C191" t="s">
        <v>3364</v>
      </c>
      <c r="D191" t="s">
        <v>123</v>
      </c>
      <c r="E191" t="s">
        <v>102</v>
      </c>
      <c r="F191" t="s">
        <v>290</v>
      </c>
      <c r="G191" s="77">
        <v>1472135.18</v>
      </c>
      <c r="H191" s="77">
        <v>-4.6772</v>
      </c>
      <c r="I191" s="77">
        <v>-68.854706638959996</v>
      </c>
      <c r="J191" s="78">
        <v>2.5000000000000001E-3</v>
      </c>
      <c r="K191" s="78">
        <v>0</v>
      </c>
    </row>
    <row r="192" spans="2:11">
      <c r="B192" t="s">
        <v>3360</v>
      </c>
      <c r="C192" t="s">
        <v>3365</v>
      </c>
      <c r="D192" t="s">
        <v>123</v>
      </c>
      <c r="E192" t="s">
        <v>102</v>
      </c>
      <c r="F192" t="s">
        <v>290</v>
      </c>
      <c r="G192" s="77">
        <v>2020490.09</v>
      </c>
      <c r="H192" s="77">
        <v>-4.6679000000000004</v>
      </c>
      <c r="I192" s="77">
        <v>-94.31445691111</v>
      </c>
      <c r="J192" s="78">
        <v>3.3999999999999998E-3</v>
      </c>
      <c r="K192" s="78">
        <v>0</v>
      </c>
    </row>
    <row r="193" spans="2:11">
      <c r="B193" t="s">
        <v>3360</v>
      </c>
      <c r="C193" t="s">
        <v>3366</v>
      </c>
      <c r="D193" t="s">
        <v>123</v>
      </c>
      <c r="E193" t="s">
        <v>102</v>
      </c>
      <c r="F193" t="s">
        <v>290</v>
      </c>
      <c r="G193" s="77">
        <v>1697061.63</v>
      </c>
      <c r="H193" s="77">
        <v>-4.6772</v>
      </c>
      <c r="I193" s="77">
        <v>-79.374966558360001</v>
      </c>
      <c r="J193" s="78">
        <v>2.8999999999999998E-3</v>
      </c>
      <c r="K193" s="78">
        <v>0</v>
      </c>
    </row>
    <row r="194" spans="2:11">
      <c r="B194" t="s">
        <v>3367</v>
      </c>
      <c r="C194" t="s">
        <v>3368</v>
      </c>
      <c r="D194" t="s">
        <v>123</v>
      </c>
      <c r="E194" t="s">
        <v>102</v>
      </c>
      <c r="F194" t="s">
        <v>282</v>
      </c>
      <c r="G194" s="77">
        <v>1878348.15</v>
      </c>
      <c r="H194" s="77">
        <v>-2.7016</v>
      </c>
      <c r="I194" s="77">
        <v>-50.745453620399999</v>
      </c>
      <c r="J194" s="78">
        <v>1.8E-3</v>
      </c>
      <c r="K194" s="78">
        <v>0</v>
      </c>
    </row>
    <row r="195" spans="2:11">
      <c r="B195" t="s">
        <v>3367</v>
      </c>
      <c r="C195" t="s">
        <v>3369</v>
      </c>
      <c r="D195" t="s">
        <v>123</v>
      </c>
      <c r="E195" t="s">
        <v>102</v>
      </c>
      <c r="F195" t="s">
        <v>282</v>
      </c>
      <c r="G195" s="77">
        <v>1682467.75</v>
      </c>
      <c r="H195" s="77">
        <v>-2.7016</v>
      </c>
      <c r="I195" s="77">
        <v>-45.453548734000002</v>
      </c>
      <c r="J195" s="78">
        <v>1.6000000000000001E-3</v>
      </c>
      <c r="K195" s="78">
        <v>0</v>
      </c>
    </row>
    <row r="196" spans="2:11">
      <c r="B196" t="s">
        <v>3367</v>
      </c>
      <c r="C196" t="s">
        <v>3370</v>
      </c>
      <c r="D196" t="s">
        <v>123</v>
      </c>
      <c r="E196" t="s">
        <v>102</v>
      </c>
      <c r="F196" t="s">
        <v>282</v>
      </c>
      <c r="G196" s="77">
        <v>1514958.56</v>
      </c>
      <c r="H196" s="77">
        <v>-2.6516000000000002</v>
      </c>
      <c r="I196" s="77">
        <v>-40.170641176959997</v>
      </c>
      <c r="J196" s="78">
        <v>1.4E-3</v>
      </c>
      <c r="K196" s="78">
        <v>0</v>
      </c>
    </row>
    <row r="197" spans="2:11">
      <c r="B197" t="s">
        <v>3367</v>
      </c>
      <c r="C197" t="s">
        <v>3371</v>
      </c>
      <c r="D197" t="s">
        <v>123</v>
      </c>
      <c r="E197" t="s">
        <v>102</v>
      </c>
      <c r="F197" t="s">
        <v>282</v>
      </c>
      <c r="G197" s="77">
        <v>1347478.3</v>
      </c>
      <c r="H197" s="77">
        <v>-2.5869</v>
      </c>
      <c r="I197" s="77">
        <v>-34.857916142699999</v>
      </c>
      <c r="J197" s="78">
        <v>1.2999999999999999E-3</v>
      </c>
      <c r="K197" s="78">
        <v>0</v>
      </c>
    </row>
    <row r="198" spans="2:11">
      <c r="B198" t="s">
        <v>3367</v>
      </c>
      <c r="C198" t="s">
        <v>3372</v>
      </c>
      <c r="D198" t="s">
        <v>123</v>
      </c>
      <c r="E198" t="s">
        <v>102</v>
      </c>
      <c r="F198" t="s">
        <v>293</v>
      </c>
      <c r="G198" s="77">
        <v>1360514.72</v>
      </c>
      <c r="H198" s="77">
        <v>1.3272999999999999</v>
      </c>
      <c r="I198" s="77">
        <v>18.058111878559998</v>
      </c>
      <c r="J198" s="78">
        <v>-6.9999999999999999E-4</v>
      </c>
      <c r="K198" s="78">
        <v>0</v>
      </c>
    </row>
    <row r="199" spans="2:11">
      <c r="B199" t="s">
        <v>3373</v>
      </c>
      <c r="C199" t="s">
        <v>3374</v>
      </c>
      <c r="D199" t="s">
        <v>123</v>
      </c>
      <c r="E199" t="s">
        <v>102</v>
      </c>
      <c r="F199" t="s">
        <v>290</v>
      </c>
      <c r="G199" s="77">
        <v>1211579.4099999999</v>
      </c>
      <c r="H199" s="77">
        <v>-5.1769999999999996</v>
      </c>
      <c r="I199" s="77">
        <v>-62.723466055700001</v>
      </c>
      <c r="J199" s="78">
        <v>2.3E-3</v>
      </c>
      <c r="K199" s="78">
        <v>0</v>
      </c>
    </row>
    <row r="200" spans="2:11">
      <c r="B200" t="s">
        <v>3373</v>
      </c>
      <c r="C200" t="s">
        <v>3375</v>
      </c>
      <c r="D200" t="s">
        <v>123</v>
      </c>
      <c r="E200" t="s">
        <v>102</v>
      </c>
      <c r="F200" t="s">
        <v>290</v>
      </c>
      <c r="G200" s="77">
        <v>1627847.81</v>
      </c>
      <c r="H200" s="77">
        <v>-5.1769999999999996</v>
      </c>
      <c r="I200" s="77">
        <v>-84.273681123700001</v>
      </c>
      <c r="J200" s="78">
        <v>3.0000000000000001E-3</v>
      </c>
      <c r="K200" s="78">
        <v>0</v>
      </c>
    </row>
    <row r="201" spans="2:11">
      <c r="B201" t="s">
        <v>3373</v>
      </c>
      <c r="C201" t="s">
        <v>3376</v>
      </c>
      <c r="D201" t="s">
        <v>123</v>
      </c>
      <c r="E201" t="s">
        <v>102</v>
      </c>
      <c r="F201" t="s">
        <v>290</v>
      </c>
      <c r="G201" s="77">
        <v>2016678.16</v>
      </c>
      <c r="H201" s="77">
        <v>-5.2736000000000001</v>
      </c>
      <c r="I201" s="77">
        <v>-106.35153944576</v>
      </c>
      <c r="J201" s="78">
        <v>3.8E-3</v>
      </c>
      <c r="K201" s="78">
        <v>0</v>
      </c>
    </row>
    <row r="202" spans="2:11">
      <c r="B202" t="s">
        <v>3373</v>
      </c>
      <c r="C202" t="s">
        <v>3377</v>
      </c>
      <c r="D202" t="s">
        <v>123</v>
      </c>
      <c r="E202" t="s">
        <v>102</v>
      </c>
      <c r="F202" t="s">
        <v>290</v>
      </c>
      <c r="G202" s="77">
        <v>401799.64</v>
      </c>
      <c r="H202" s="77">
        <v>-5.2610999999999999</v>
      </c>
      <c r="I202" s="77">
        <v>-21.13908086004</v>
      </c>
      <c r="J202" s="78">
        <v>8.0000000000000004E-4</v>
      </c>
      <c r="K202" s="78">
        <v>0</v>
      </c>
    </row>
    <row r="203" spans="2:11">
      <c r="B203" t="s">
        <v>3373</v>
      </c>
      <c r="C203" t="s">
        <v>3378</v>
      </c>
      <c r="D203" t="s">
        <v>123</v>
      </c>
      <c r="E203" t="s">
        <v>102</v>
      </c>
      <c r="F203" t="s">
        <v>290</v>
      </c>
      <c r="G203" s="77">
        <v>4043481.02</v>
      </c>
      <c r="H203" s="77">
        <v>-4.5976999999999997</v>
      </c>
      <c r="I203" s="77">
        <v>-185.90712685654</v>
      </c>
      <c r="J203" s="78">
        <v>6.7000000000000002E-3</v>
      </c>
      <c r="K203" s="78">
        <v>-1E-4</v>
      </c>
    </row>
    <row r="204" spans="2:11">
      <c r="B204" t="s">
        <v>3379</v>
      </c>
      <c r="C204" t="s">
        <v>3380</v>
      </c>
      <c r="D204" t="s">
        <v>123</v>
      </c>
      <c r="E204" t="s">
        <v>102</v>
      </c>
      <c r="F204" t="s">
        <v>282</v>
      </c>
      <c r="G204" s="77">
        <v>4450999.7699999996</v>
      </c>
      <c r="H204" s="77">
        <v>-3.2608999999999999</v>
      </c>
      <c r="I204" s="77">
        <v>-145.14265149993</v>
      </c>
      <c r="J204" s="78">
        <v>5.1999999999999998E-3</v>
      </c>
      <c r="K204" s="78">
        <v>-1E-4</v>
      </c>
    </row>
    <row r="205" spans="2:11">
      <c r="B205" t="s">
        <v>3379</v>
      </c>
      <c r="C205" t="s">
        <v>3381</v>
      </c>
      <c r="D205" t="s">
        <v>123</v>
      </c>
      <c r="E205" t="s">
        <v>102</v>
      </c>
      <c r="F205" t="s">
        <v>282</v>
      </c>
      <c r="G205" s="77">
        <v>1778280.18</v>
      </c>
      <c r="H205" s="77">
        <v>-3.2103999999999999</v>
      </c>
      <c r="I205" s="77">
        <v>-57.089906898720002</v>
      </c>
      <c r="J205" s="78">
        <v>2.0999999999999999E-3</v>
      </c>
      <c r="K205" s="78">
        <v>0</v>
      </c>
    </row>
    <row r="206" spans="2:11">
      <c r="B206" t="s">
        <v>3379</v>
      </c>
      <c r="C206" t="s">
        <v>3382</v>
      </c>
      <c r="D206" t="s">
        <v>123</v>
      </c>
      <c r="E206" t="s">
        <v>102</v>
      </c>
      <c r="F206" t="s">
        <v>282</v>
      </c>
      <c r="G206" s="77">
        <v>1239338.72</v>
      </c>
      <c r="H206" s="77">
        <v>-3.3205</v>
      </c>
      <c r="I206" s="77">
        <v>-41.152242197600003</v>
      </c>
      <c r="J206" s="78">
        <v>1.5E-3</v>
      </c>
      <c r="K206" s="78">
        <v>0</v>
      </c>
    </row>
    <row r="207" spans="2:11">
      <c r="B207" t="s">
        <v>3379</v>
      </c>
      <c r="C207" t="s">
        <v>3383</v>
      </c>
      <c r="D207" t="s">
        <v>123</v>
      </c>
      <c r="E207" t="s">
        <v>102</v>
      </c>
      <c r="F207" t="s">
        <v>282</v>
      </c>
      <c r="G207" s="77">
        <v>331216.43</v>
      </c>
      <c r="H207" s="77">
        <v>-3.3205</v>
      </c>
      <c r="I207" s="77">
        <v>-10.99804155815</v>
      </c>
      <c r="J207" s="78">
        <v>4.0000000000000002E-4</v>
      </c>
      <c r="K207" s="78">
        <v>0</v>
      </c>
    </row>
    <row r="208" spans="2:11">
      <c r="B208" t="s">
        <v>3379</v>
      </c>
      <c r="C208" t="s">
        <v>3384</v>
      </c>
      <c r="D208" t="s">
        <v>123</v>
      </c>
      <c r="E208" t="s">
        <v>102</v>
      </c>
      <c r="F208" t="s">
        <v>282</v>
      </c>
      <c r="G208" s="77">
        <v>2179879.2200000002</v>
      </c>
      <c r="H208" s="77">
        <v>-3.3205</v>
      </c>
      <c r="I208" s="77">
        <v>-72.382889500100006</v>
      </c>
      <c r="J208" s="78">
        <v>2.5999999999999999E-3</v>
      </c>
      <c r="K208" s="78">
        <v>0</v>
      </c>
    </row>
    <row r="209" spans="2:11">
      <c r="B209" t="s">
        <v>3385</v>
      </c>
      <c r="C209" t="s">
        <v>3386</v>
      </c>
      <c r="D209" t="s">
        <v>123</v>
      </c>
      <c r="E209" t="s">
        <v>102</v>
      </c>
      <c r="F209" t="s">
        <v>293</v>
      </c>
      <c r="G209" s="77">
        <v>2380764.1800000002</v>
      </c>
      <c r="H209" s="77">
        <v>-0.51180000000000003</v>
      </c>
      <c r="I209" s="77">
        <v>-12.184751073239999</v>
      </c>
      <c r="J209" s="78">
        <v>4.0000000000000002E-4</v>
      </c>
      <c r="K209" s="78">
        <v>0</v>
      </c>
    </row>
    <row r="210" spans="2:11">
      <c r="B210" t="s">
        <v>3385</v>
      </c>
      <c r="C210" t="s">
        <v>3387</v>
      </c>
      <c r="D210" t="s">
        <v>123</v>
      </c>
      <c r="E210" t="s">
        <v>102</v>
      </c>
      <c r="F210" t="s">
        <v>293</v>
      </c>
      <c r="G210" s="77">
        <v>1021050.63</v>
      </c>
      <c r="H210" s="77">
        <v>-0.44059999999999999</v>
      </c>
      <c r="I210" s="77">
        <v>-4.4987490757800002</v>
      </c>
      <c r="J210" s="78">
        <v>2.0000000000000001E-4</v>
      </c>
      <c r="K210" s="78">
        <v>0</v>
      </c>
    </row>
    <row r="211" spans="2:11">
      <c r="B211" t="s">
        <v>3388</v>
      </c>
      <c r="C211" t="s">
        <v>3389</v>
      </c>
      <c r="D211" t="s">
        <v>123</v>
      </c>
      <c r="E211" t="s">
        <v>102</v>
      </c>
      <c r="F211" t="s">
        <v>293</v>
      </c>
      <c r="G211" s="77">
        <v>790718.19</v>
      </c>
      <c r="H211" s="77">
        <v>-0.54930000000000001</v>
      </c>
      <c r="I211" s="77">
        <v>-4.3434150176699999</v>
      </c>
      <c r="J211" s="78">
        <v>2.0000000000000001E-4</v>
      </c>
      <c r="K211" s="78">
        <v>0</v>
      </c>
    </row>
    <row r="212" spans="2:11">
      <c r="B212" t="s">
        <v>3388</v>
      </c>
      <c r="C212" t="s">
        <v>3390</v>
      </c>
      <c r="D212" t="s">
        <v>123</v>
      </c>
      <c r="E212" t="s">
        <v>102</v>
      </c>
      <c r="F212" t="s">
        <v>293</v>
      </c>
      <c r="G212" s="77">
        <v>577939.72</v>
      </c>
      <c r="H212" s="77">
        <v>-0.54930000000000001</v>
      </c>
      <c r="I212" s="77">
        <v>-3.17462288196</v>
      </c>
      <c r="J212" s="78">
        <v>1E-4</v>
      </c>
      <c r="K212" s="78">
        <v>0</v>
      </c>
    </row>
    <row r="213" spans="2:11">
      <c r="B213" t="s">
        <v>3388</v>
      </c>
      <c r="C213" t="s">
        <v>3391</v>
      </c>
      <c r="D213" t="s">
        <v>123</v>
      </c>
      <c r="E213" t="s">
        <v>102</v>
      </c>
      <c r="F213" t="s">
        <v>293</v>
      </c>
      <c r="G213" s="77">
        <v>2891337.7</v>
      </c>
      <c r="H213" s="77">
        <v>-0.49230000000000002</v>
      </c>
      <c r="I213" s="77">
        <v>-14.2340554971</v>
      </c>
      <c r="J213" s="78">
        <v>5.0000000000000001E-4</v>
      </c>
      <c r="K213" s="78">
        <v>0</v>
      </c>
    </row>
    <row r="214" spans="2:11">
      <c r="B214" t="s">
        <v>3392</v>
      </c>
      <c r="C214" t="s">
        <v>3393</v>
      </c>
      <c r="D214" t="s">
        <v>123</v>
      </c>
      <c r="E214" t="s">
        <v>102</v>
      </c>
      <c r="F214" t="s">
        <v>356</v>
      </c>
      <c r="G214" s="77">
        <v>1300966.98</v>
      </c>
      <c r="H214" s="77">
        <v>-6.0942999999999996</v>
      </c>
      <c r="I214" s="77">
        <v>-79.284830662139996</v>
      </c>
      <c r="J214" s="78">
        <v>2.8999999999999998E-3</v>
      </c>
      <c r="K214" s="78">
        <v>0</v>
      </c>
    </row>
    <row r="215" spans="2:11">
      <c r="B215" t="s">
        <v>3392</v>
      </c>
      <c r="C215" t="s">
        <v>3394</v>
      </c>
      <c r="D215" t="s">
        <v>123</v>
      </c>
      <c r="E215" t="s">
        <v>102</v>
      </c>
      <c r="F215" t="s">
        <v>356</v>
      </c>
      <c r="G215" s="77">
        <v>3574159.28</v>
      </c>
      <c r="H215" s="77">
        <v>-6.1981999999999999</v>
      </c>
      <c r="I215" s="77">
        <v>-221.53354049295999</v>
      </c>
      <c r="J215" s="78">
        <v>8.0000000000000002E-3</v>
      </c>
      <c r="K215" s="78">
        <v>-1E-4</v>
      </c>
    </row>
    <row r="216" spans="2:11">
      <c r="B216" t="s">
        <v>3392</v>
      </c>
      <c r="C216" t="s">
        <v>3395</v>
      </c>
      <c r="D216" t="s">
        <v>123</v>
      </c>
      <c r="E216" t="s">
        <v>102</v>
      </c>
      <c r="F216" t="s">
        <v>356</v>
      </c>
      <c r="G216" s="77">
        <v>1137299.99</v>
      </c>
      <c r="H216" s="77">
        <v>-6.1919000000000004</v>
      </c>
      <c r="I216" s="77">
        <v>-70.42047808081</v>
      </c>
      <c r="J216" s="78">
        <v>2.5000000000000001E-3</v>
      </c>
      <c r="K216" s="78">
        <v>0</v>
      </c>
    </row>
    <row r="217" spans="2:11">
      <c r="B217" t="s">
        <v>3392</v>
      </c>
      <c r="C217" t="s">
        <v>3396</v>
      </c>
      <c r="D217" t="s">
        <v>123</v>
      </c>
      <c r="E217" t="s">
        <v>102</v>
      </c>
      <c r="F217" t="s">
        <v>356</v>
      </c>
      <c r="G217" s="77">
        <v>4073717.22</v>
      </c>
      <c r="H217" s="77">
        <v>-5.8808999999999996</v>
      </c>
      <c r="I217" s="77">
        <v>-239.57123599098</v>
      </c>
      <c r="J217" s="78">
        <v>8.6E-3</v>
      </c>
      <c r="K217" s="78">
        <v>-1E-4</v>
      </c>
    </row>
    <row r="218" spans="2:11">
      <c r="B218" t="s">
        <v>3392</v>
      </c>
      <c r="C218" t="s">
        <v>3397</v>
      </c>
      <c r="D218" t="s">
        <v>123</v>
      </c>
      <c r="E218" t="s">
        <v>102</v>
      </c>
      <c r="F218" t="s">
        <v>356</v>
      </c>
      <c r="G218" s="77">
        <v>2117731.61</v>
      </c>
      <c r="H218" s="77">
        <v>-6.1951000000000001</v>
      </c>
      <c r="I218" s="77">
        <v>-131.19559097110999</v>
      </c>
      <c r="J218" s="78">
        <v>4.7000000000000002E-3</v>
      </c>
      <c r="K218" s="78">
        <v>-1E-4</v>
      </c>
    </row>
    <row r="219" spans="2:11">
      <c r="B219" t="s">
        <v>3398</v>
      </c>
      <c r="C219" t="s">
        <v>3399</v>
      </c>
      <c r="D219" t="s">
        <v>123</v>
      </c>
      <c r="E219" t="s">
        <v>102</v>
      </c>
      <c r="F219" t="s">
        <v>290</v>
      </c>
      <c r="G219" s="77">
        <v>1310107.27</v>
      </c>
      <c r="H219" s="77">
        <v>-4.5265000000000004</v>
      </c>
      <c r="I219" s="77">
        <v>-59.302005576550002</v>
      </c>
      <c r="J219" s="78">
        <v>2.0999999999999999E-3</v>
      </c>
      <c r="K219" s="78">
        <v>0</v>
      </c>
    </row>
    <row r="220" spans="2:11">
      <c r="B220" t="s">
        <v>3398</v>
      </c>
      <c r="C220" t="s">
        <v>3400</v>
      </c>
      <c r="D220" t="s">
        <v>123</v>
      </c>
      <c r="E220" t="s">
        <v>102</v>
      </c>
      <c r="F220" t="s">
        <v>290</v>
      </c>
      <c r="G220" s="77">
        <v>2032459.61</v>
      </c>
      <c r="H220" s="77">
        <v>-4.4343000000000004</v>
      </c>
      <c r="I220" s="77">
        <v>-90.125356486230004</v>
      </c>
      <c r="J220" s="78">
        <v>3.3E-3</v>
      </c>
      <c r="K220" s="78">
        <v>0</v>
      </c>
    </row>
    <row r="221" spans="2:11">
      <c r="B221" t="s">
        <v>3398</v>
      </c>
      <c r="C221" t="s">
        <v>3401</v>
      </c>
      <c r="D221" t="s">
        <v>123</v>
      </c>
      <c r="E221" t="s">
        <v>102</v>
      </c>
      <c r="F221" t="s">
        <v>290</v>
      </c>
      <c r="G221" s="77">
        <v>1472785.99</v>
      </c>
      <c r="H221" s="77">
        <v>-4.6035000000000004</v>
      </c>
      <c r="I221" s="77">
        <v>-67.799703049650006</v>
      </c>
      <c r="J221" s="78">
        <v>2.3999999999999998E-3</v>
      </c>
      <c r="K221" s="78">
        <v>0</v>
      </c>
    </row>
    <row r="222" spans="2:11">
      <c r="B222" t="s">
        <v>3402</v>
      </c>
      <c r="C222" t="s">
        <v>3403</v>
      </c>
      <c r="D222" t="s">
        <v>123</v>
      </c>
      <c r="E222" t="s">
        <v>102</v>
      </c>
      <c r="F222" t="s">
        <v>356</v>
      </c>
      <c r="G222" s="77">
        <v>1343235.97</v>
      </c>
      <c r="H222" s="77">
        <v>-2.8955000000000002</v>
      </c>
      <c r="I222" s="77">
        <v>-38.893397511350003</v>
      </c>
      <c r="J222" s="78">
        <v>1.4E-3</v>
      </c>
      <c r="K222" s="78">
        <v>0</v>
      </c>
    </row>
    <row r="223" spans="2:11">
      <c r="B223" t="s">
        <v>3402</v>
      </c>
      <c r="C223" t="s">
        <v>3404</v>
      </c>
      <c r="D223" t="s">
        <v>123</v>
      </c>
      <c r="E223" t="s">
        <v>102</v>
      </c>
      <c r="F223" t="s">
        <v>356</v>
      </c>
      <c r="G223" s="77">
        <v>2698119.06</v>
      </c>
      <c r="H223" s="77">
        <v>-2.4514</v>
      </c>
      <c r="I223" s="77">
        <v>-66.141690636839996</v>
      </c>
      <c r="J223" s="78">
        <v>2.3999999999999998E-3</v>
      </c>
      <c r="K223" s="78">
        <v>0</v>
      </c>
    </row>
    <row r="224" spans="2:11">
      <c r="B224" t="s">
        <v>3402</v>
      </c>
      <c r="C224" t="s">
        <v>3405</v>
      </c>
      <c r="D224" t="s">
        <v>123</v>
      </c>
      <c r="E224" t="s">
        <v>102</v>
      </c>
      <c r="F224" t="s">
        <v>356</v>
      </c>
      <c r="G224" s="77">
        <v>1344315.84</v>
      </c>
      <c r="H224" s="77">
        <v>-2.8129</v>
      </c>
      <c r="I224" s="77">
        <v>-37.814260263359998</v>
      </c>
      <c r="J224" s="78">
        <v>1.4E-3</v>
      </c>
      <c r="K224" s="78">
        <v>0</v>
      </c>
    </row>
    <row r="225" spans="2:11">
      <c r="B225" t="s">
        <v>3402</v>
      </c>
      <c r="C225" t="s">
        <v>3406</v>
      </c>
      <c r="D225" t="s">
        <v>123</v>
      </c>
      <c r="E225" t="s">
        <v>102</v>
      </c>
      <c r="F225" t="s">
        <v>356</v>
      </c>
      <c r="G225" s="77">
        <v>1649445.1</v>
      </c>
      <c r="H225" s="77">
        <v>-4.742</v>
      </c>
      <c r="I225" s="77">
        <v>-78.216686641999999</v>
      </c>
      <c r="J225" s="78">
        <v>2.8E-3</v>
      </c>
      <c r="K225" s="78">
        <v>0</v>
      </c>
    </row>
    <row r="226" spans="2:11">
      <c r="B226" t="s">
        <v>3402</v>
      </c>
      <c r="C226" t="s">
        <v>3407</v>
      </c>
      <c r="D226" t="s">
        <v>123</v>
      </c>
      <c r="E226" t="s">
        <v>102</v>
      </c>
      <c r="F226" t="s">
        <v>356</v>
      </c>
      <c r="G226" s="77">
        <v>829536.43</v>
      </c>
      <c r="H226" s="77">
        <v>-2.8955000000000002</v>
      </c>
      <c r="I226" s="77">
        <v>-24.019227330650001</v>
      </c>
      <c r="J226" s="78">
        <v>8.9999999999999998E-4</v>
      </c>
      <c r="K226" s="78">
        <v>0</v>
      </c>
    </row>
    <row r="227" spans="2:11">
      <c r="B227" t="s">
        <v>3402</v>
      </c>
      <c r="C227" t="s">
        <v>3408</v>
      </c>
      <c r="D227" t="s">
        <v>123</v>
      </c>
      <c r="E227" t="s">
        <v>102</v>
      </c>
      <c r="F227" t="s">
        <v>356</v>
      </c>
      <c r="G227" s="77">
        <v>1036116.7</v>
      </c>
      <c r="H227" s="77">
        <v>-2.9754</v>
      </c>
      <c r="I227" s="77">
        <v>-30.8286162918</v>
      </c>
      <c r="J227" s="78">
        <v>1.1000000000000001E-3</v>
      </c>
      <c r="K227" s="78">
        <v>0</v>
      </c>
    </row>
    <row r="228" spans="2:11">
      <c r="B228" t="s">
        <v>3409</v>
      </c>
      <c r="C228" t="s">
        <v>3410</v>
      </c>
      <c r="D228" t="s">
        <v>123</v>
      </c>
      <c r="E228" t="s">
        <v>102</v>
      </c>
      <c r="F228" t="s">
        <v>356</v>
      </c>
      <c r="G228" s="77">
        <v>4095290.41</v>
      </c>
      <c r="H228" s="77">
        <v>-5.3178000000000001</v>
      </c>
      <c r="I228" s="77">
        <v>-217.77935342297999</v>
      </c>
      <c r="J228" s="78">
        <v>7.9000000000000008E-3</v>
      </c>
      <c r="K228" s="78">
        <v>-1E-4</v>
      </c>
    </row>
    <row r="229" spans="2:11">
      <c r="B229" t="s">
        <v>3409</v>
      </c>
      <c r="C229" t="s">
        <v>3411</v>
      </c>
      <c r="D229" t="s">
        <v>123</v>
      </c>
      <c r="E229" t="s">
        <v>102</v>
      </c>
      <c r="F229" t="s">
        <v>356</v>
      </c>
      <c r="G229" s="77">
        <v>1309335.93</v>
      </c>
      <c r="H229" s="77">
        <v>-5.4108999999999998</v>
      </c>
      <c r="I229" s="77">
        <v>-70.846857836370006</v>
      </c>
      <c r="J229" s="78">
        <v>2.5999999999999999E-3</v>
      </c>
      <c r="K229" s="78">
        <v>0</v>
      </c>
    </row>
    <row r="230" spans="2:11">
      <c r="B230" t="s">
        <v>3409</v>
      </c>
      <c r="C230" t="s">
        <v>3412</v>
      </c>
      <c r="D230" t="s">
        <v>123</v>
      </c>
      <c r="E230" t="s">
        <v>102</v>
      </c>
      <c r="F230" t="s">
        <v>356</v>
      </c>
      <c r="G230" s="77">
        <v>2134635.2599999998</v>
      </c>
      <c r="H230" s="77">
        <v>-5.3490000000000002</v>
      </c>
      <c r="I230" s="77">
        <v>-114.1816400574</v>
      </c>
      <c r="J230" s="78">
        <v>4.1000000000000003E-3</v>
      </c>
      <c r="K230" s="78">
        <v>0</v>
      </c>
    </row>
    <row r="231" spans="2:11">
      <c r="B231" t="s">
        <v>3413</v>
      </c>
      <c r="C231" t="s">
        <v>3414</v>
      </c>
      <c r="D231" t="s">
        <v>123</v>
      </c>
      <c r="E231" t="s">
        <v>102</v>
      </c>
      <c r="F231" t="s">
        <v>290</v>
      </c>
      <c r="G231" s="77">
        <v>1157108.76</v>
      </c>
      <c r="H231" s="77">
        <v>-3.5487000000000002</v>
      </c>
      <c r="I231" s="77">
        <v>-41.062318566119998</v>
      </c>
      <c r="J231" s="78">
        <v>1.5E-3</v>
      </c>
      <c r="K231" s="78">
        <v>0</v>
      </c>
    </row>
    <row r="232" spans="2:11">
      <c r="B232" t="s">
        <v>3413</v>
      </c>
      <c r="C232" t="s">
        <v>3415</v>
      </c>
      <c r="D232" t="s">
        <v>123</v>
      </c>
      <c r="E232" t="s">
        <v>102</v>
      </c>
      <c r="F232" t="s">
        <v>290</v>
      </c>
      <c r="G232" s="77">
        <v>3494916.27</v>
      </c>
      <c r="H232" s="77">
        <v>-3.4550999999999998</v>
      </c>
      <c r="I232" s="77">
        <v>-120.75285204476999</v>
      </c>
      <c r="J232" s="78">
        <v>4.4000000000000003E-3</v>
      </c>
      <c r="K232" s="78">
        <v>0</v>
      </c>
    </row>
    <row r="233" spans="2:11">
      <c r="B233" t="s">
        <v>3413</v>
      </c>
      <c r="C233" t="s">
        <v>3416</v>
      </c>
      <c r="D233" t="s">
        <v>123</v>
      </c>
      <c r="E233" t="s">
        <v>102</v>
      </c>
      <c r="F233" t="s">
        <v>290</v>
      </c>
      <c r="G233" s="77">
        <v>2695786.06</v>
      </c>
      <c r="H233" s="77">
        <v>-3.4552</v>
      </c>
      <c r="I233" s="77">
        <v>-93.144799945119999</v>
      </c>
      <c r="J233" s="78">
        <v>3.3999999999999998E-3</v>
      </c>
      <c r="K233" s="78">
        <v>0</v>
      </c>
    </row>
    <row r="234" spans="2:11">
      <c r="B234" t="s">
        <v>3417</v>
      </c>
      <c r="C234" t="s">
        <v>3418</v>
      </c>
      <c r="D234" t="s">
        <v>123</v>
      </c>
      <c r="E234" t="s">
        <v>102</v>
      </c>
      <c r="F234" t="s">
        <v>299</v>
      </c>
      <c r="G234" s="77">
        <v>967828.73</v>
      </c>
      <c r="H234" s="77">
        <v>-6.9492000000000003</v>
      </c>
      <c r="I234" s="77">
        <v>-67.25635410516</v>
      </c>
      <c r="J234" s="78">
        <v>2.3999999999999998E-3</v>
      </c>
      <c r="K234" s="78">
        <v>0</v>
      </c>
    </row>
    <row r="235" spans="2:11">
      <c r="B235" t="s">
        <v>3417</v>
      </c>
      <c r="C235" t="s">
        <v>3419</v>
      </c>
      <c r="D235" t="s">
        <v>123</v>
      </c>
      <c r="E235" t="s">
        <v>102</v>
      </c>
      <c r="F235" t="s">
        <v>299</v>
      </c>
      <c r="G235" s="77">
        <v>1162088.67</v>
      </c>
      <c r="H235" s="77">
        <v>-6.8853</v>
      </c>
      <c r="I235" s="77">
        <v>-80.013291195510007</v>
      </c>
      <c r="J235" s="78">
        <v>2.8999999999999998E-3</v>
      </c>
      <c r="K235" s="78">
        <v>0</v>
      </c>
    </row>
    <row r="236" spans="2:11">
      <c r="B236" t="s">
        <v>3417</v>
      </c>
      <c r="C236" t="s">
        <v>3420</v>
      </c>
      <c r="D236" t="s">
        <v>123</v>
      </c>
      <c r="E236" t="s">
        <v>102</v>
      </c>
      <c r="F236" t="s">
        <v>299</v>
      </c>
      <c r="G236" s="77">
        <v>1594813.51</v>
      </c>
      <c r="H236" s="77">
        <v>-6.8853</v>
      </c>
      <c r="I236" s="77">
        <v>-109.80769460403</v>
      </c>
      <c r="J236" s="78">
        <v>4.0000000000000001E-3</v>
      </c>
      <c r="K236" s="78">
        <v>0</v>
      </c>
    </row>
    <row r="237" spans="2:11">
      <c r="B237" t="s">
        <v>3417</v>
      </c>
      <c r="C237" t="s">
        <v>3421</v>
      </c>
      <c r="D237" t="s">
        <v>123</v>
      </c>
      <c r="E237" t="s">
        <v>102</v>
      </c>
      <c r="F237" t="s">
        <v>299</v>
      </c>
      <c r="G237" s="77">
        <v>2111423.7599999998</v>
      </c>
      <c r="H237" s="77">
        <v>-6.9715999999999996</v>
      </c>
      <c r="I237" s="77">
        <v>-147.20001885216001</v>
      </c>
      <c r="J237" s="78">
        <v>5.3E-3</v>
      </c>
      <c r="K237" s="78">
        <v>-1E-4</v>
      </c>
    </row>
    <row r="238" spans="2:11">
      <c r="B238" t="s">
        <v>3417</v>
      </c>
      <c r="C238" t="s">
        <v>3422</v>
      </c>
      <c r="D238" t="s">
        <v>123</v>
      </c>
      <c r="E238" t="s">
        <v>102</v>
      </c>
      <c r="F238" t="s">
        <v>299</v>
      </c>
      <c r="G238" s="77">
        <v>3889786.79</v>
      </c>
      <c r="H238" s="77">
        <v>-6.9490999999999996</v>
      </c>
      <c r="I238" s="77">
        <v>-270.30517382389002</v>
      </c>
      <c r="J238" s="78">
        <v>9.7999999999999997E-3</v>
      </c>
      <c r="K238" s="78">
        <v>-1E-4</v>
      </c>
    </row>
    <row r="239" spans="2:11">
      <c r="B239" t="s">
        <v>3423</v>
      </c>
      <c r="C239" t="s">
        <v>3424</v>
      </c>
      <c r="D239" t="s">
        <v>123</v>
      </c>
      <c r="E239" t="s">
        <v>102</v>
      </c>
      <c r="F239" t="s">
        <v>290</v>
      </c>
      <c r="G239" s="77">
        <v>614508.68000000005</v>
      </c>
      <c r="H239" s="77">
        <v>-3.6520000000000001</v>
      </c>
      <c r="I239" s="77">
        <v>-22.441856993599998</v>
      </c>
      <c r="J239" s="78">
        <v>8.0000000000000004E-4</v>
      </c>
      <c r="K239" s="78">
        <v>0</v>
      </c>
    </row>
    <row r="240" spans="2:11">
      <c r="B240" t="s">
        <v>3423</v>
      </c>
      <c r="C240" t="s">
        <v>3425</v>
      </c>
      <c r="D240" t="s">
        <v>123</v>
      </c>
      <c r="E240" t="s">
        <v>102</v>
      </c>
      <c r="F240" t="s">
        <v>290</v>
      </c>
      <c r="G240" s="77">
        <v>660510.81000000006</v>
      </c>
      <c r="H240" s="77">
        <v>-3.6520999999999999</v>
      </c>
      <c r="I240" s="77">
        <v>-24.12251529201</v>
      </c>
      <c r="J240" s="78">
        <v>8.9999999999999998E-4</v>
      </c>
      <c r="K240" s="78">
        <v>0</v>
      </c>
    </row>
    <row r="241" spans="2:11">
      <c r="B241" t="s">
        <v>3423</v>
      </c>
      <c r="C241" t="s">
        <v>3426</v>
      </c>
      <c r="D241" t="s">
        <v>123</v>
      </c>
      <c r="E241" t="s">
        <v>102</v>
      </c>
      <c r="F241" t="s">
        <v>290</v>
      </c>
      <c r="G241" s="77">
        <v>815555.62</v>
      </c>
      <c r="H241" s="77">
        <v>-3.6854</v>
      </c>
      <c r="I241" s="77">
        <v>-30.05648681948</v>
      </c>
      <c r="J241" s="78">
        <v>1.1000000000000001E-3</v>
      </c>
      <c r="K241" s="78">
        <v>0</v>
      </c>
    </row>
    <row r="242" spans="2:11">
      <c r="B242" t="s">
        <v>3423</v>
      </c>
      <c r="C242" t="s">
        <v>3427</v>
      </c>
      <c r="D242" t="s">
        <v>123</v>
      </c>
      <c r="E242" t="s">
        <v>102</v>
      </c>
      <c r="F242" t="s">
        <v>290</v>
      </c>
      <c r="G242" s="77">
        <v>815817.61</v>
      </c>
      <c r="H242" s="77">
        <v>-3.6520999999999999</v>
      </c>
      <c r="I242" s="77">
        <v>-29.794474934810001</v>
      </c>
      <c r="J242" s="78">
        <v>1.1000000000000001E-3</v>
      </c>
      <c r="K242" s="78">
        <v>0</v>
      </c>
    </row>
    <row r="243" spans="2:11">
      <c r="B243" t="s">
        <v>3423</v>
      </c>
      <c r="C243" t="s">
        <v>3428</v>
      </c>
      <c r="D243" t="s">
        <v>123</v>
      </c>
      <c r="E243" t="s">
        <v>102</v>
      </c>
      <c r="F243" t="s">
        <v>290</v>
      </c>
      <c r="G243" s="77">
        <v>2448095.89</v>
      </c>
      <c r="H243" s="77">
        <v>-3.6248</v>
      </c>
      <c r="I243" s="77">
        <v>-88.738579820720005</v>
      </c>
      <c r="J243" s="78">
        <v>3.2000000000000002E-3</v>
      </c>
      <c r="K243" s="78">
        <v>0</v>
      </c>
    </row>
    <row r="244" spans="2:11">
      <c r="B244" t="s">
        <v>3423</v>
      </c>
      <c r="C244" t="s">
        <v>3429</v>
      </c>
      <c r="D244" t="s">
        <v>123</v>
      </c>
      <c r="E244" t="s">
        <v>102</v>
      </c>
      <c r="F244" t="s">
        <v>290</v>
      </c>
      <c r="G244" s="77">
        <v>1961576.53</v>
      </c>
      <c r="H244" s="77">
        <v>-3.6884000000000001</v>
      </c>
      <c r="I244" s="77">
        <v>-72.350788732520002</v>
      </c>
      <c r="J244" s="78">
        <v>2.5999999999999999E-3</v>
      </c>
      <c r="K244" s="78">
        <v>0</v>
      </c>
    </row>
    <row r="245" spans="2:11">
      <c r="B245" t="s">
        <v>3423</v>
      </c>
      <c r="C245" t="s">
        <v>3430</v>
      </c>
      <c r="D245" t="s">
        <v>123</v>
      </c>
      <c r="E245" t="s">
        <v>102</v>
      </c>
      <c r="F245" t="s">
        <v>290</v>
      </c>
      <c r="G245" s="77">
        <v>2366900.16</v>
      </c>
      <c r="H245" s="77">
        <v>-3.6854</v>
      </c>
      <c r="I245" s="77">
        <v>-87.229738496639996</v>
      </c>
      <c r="J245" s="78">
        <v>3.0999999999999999E-3</v>
      </c>
      <c r="K245" s="78">
        <v>0</v>
      </c>
    </row>
    <row r="246" spans="2:11">
      <c r="B246" t="s">
        <v>3431</v>
      </c>
      <c r="C246" t="s">
        <v>3432</v>
      </c>
      <c r="D246" t="s">
        <v>123</v>
      </c>
      <c r="E246" t="s">
        <v>102</v>
      </c>
      <c r="F246" t="s">
        <v>290</v>
      </c>
      <c r="G246" s="77">
        <v>1252590.9099999999</v>
      </c>
      <c r="H246" s="77">
        <v>-1.696</v>
      </c>
      <c r="I246" s="77">
        <v>-21.243941833600001</v>
      </c>
      <c r="J246" s="78">
        <v>8.0000000000000004E-4</v>
      </c>
      <c r="K246" s="78">
        <v>0</v>
      </c>
    </row>
    <row r="247" spans="2:11">
      <c r="B247" t="s">
        <v>3431</v>
      </c>
      <c r="C247" t="s">
        <v>3433</v>
      </c>
      <c r="D247" t="s">
        <v>123</v>
      </c>
      <c r="E247" t="s">
        <v>102</v>
      </c>
      <c r="F247" t="s">
        <v>293</v>
      </c>
      <c r="G247" s="77">
        <v>1128668.3700000001</v>
      </c>
      <c r="H247" s="77">
        <v>1.246</v>
      </c>
      <c r="I247" s="77">
        <v>14.063207890199999</v>
      </c>
      <c r="J247" s="78">
        <v>-5.0000000000000001E-4</v>
      </c>
      <c r="K247" s="78">
        <v>0</v>
      </c>
    </row>
    <row r="248" spans="2:11">
      <c r="B248" t="s">
        <v>3431</v>
      </c>
      <c r="C248" t="s">
        <v>3434</v>
      </c>
      <c r="D248" t="s">
        <v>123</v>
      </c>
      <c r="E248" t="s">
        <v>102</v>
      </c>
      <c r="F248" t="s">
        <v>290</v>
      </c>
      <c r="G248" s="77">
        <v>336647.82</v>
      </c>
      <c r="H248" s="77">
        <v>-1.6785000000000001</v>
      </c>
      <c r="I248" s="77">
        <v>-5.6506336587000003</v>
      </c>
      <c r="J248" s="78">
        <v>2.0000000000000001E-4</v>
      </c>
      <c r="K248" s="78">
        <v>0</v>
      </c>
    </row>
    <row r="249" spans="2:11">
      <c r="B249" t="s">
        <v>3431</v>
      </c>
      <c r="C249" t="s">
        <v>3435</v>
      </c>
      <c r="D249" t="s">
        <v>123</v>
      </c>
      <c r="E249" t="s">
        <v>102</v>
      </c>
      <c r="F249" t="s">
        <v>290</v>
      </c>
      <c r="G249" s="77">
        <v>1682949.83</v>
      </c>
      <c r="H249" s="77">
        <v>-1.696</v>
      </c>
      <c r="I249" s="77">
        <v>-28.5428291168</v>
      </c>
      <c r="J249" s="78">
        <v>1E-3</v>
      </c>
      <c r="K249" s="78">
        <v>0</v>
      </c>
    </row>
    <row r="250" spans="2:11">
      <c r="B250" t="s">
        <v>3431</v>
      </c>
      <c r="C250" t="s">
        <v>3436</v>
      </c>
      <c r="D250" t="s">
        <v>123</v>
      </c>
      <c r="E250" t="s">
        <v>102</v>
      </c>
      <c r="F250" t="s">
        <v>290</v>
      </c>
      <c r="G250" s="77">
        <v>831227.47</v>
      </c>
      <c r="H250" s="77">
        <v>-1.7252000000000001</v>
      </c>
      <c r="I250" s="77">
        <v>-14.34033631244</v>
      </c>
      <c r="J250" s="78">
        <v>5.0000000000000001E-4</v>
      </c>
      <c r="K250" s="78">
        <v>0</v>
      </c>
    </row>
    <row r="251" spans="2:11">
      <c r="B251" t="s">
        <v>3431</v>
      </c>
      <c r="C251" t="s">
        <v>3437</v>
      </c>
      <c r="D251" t="s">
        <v>123</v>
      </c>
      <c r="E251" t="s">
        <v>102</v>
      </c>
      <c r="F251" t="s">
        <v>290</v>
      </c>
      <c r="G251" s="77">
        <v>1453814.46</v>
      </c>
      <c r="H251" s="77">
        <v>-1.7835000000000001</v>
      </c>
      <c r="I251" s="77">
        <v>-25.928780894100001</v>
      </c>
      <c r="J251" s="78">
        <v>8.9999999999999998E-4</v>
      </c>
      <c r="K251" s="78">
        <v>0</v>
      </c>
    </row>
    <row r="252" spans="2:11">
      <c r="B252" t="s">
        <v>3431</v>
      </c>
      <c r="C252" t="s">
        <v>3438</v>
      </c>
      <c r="D252" t="s">
        <v>123</v>
      </c>
      <c r="E252" t="s">
        <v>102</v>
      </c>
      <c r="F252" t="s">
        <v>293</v>
      </c>
      <c r="G252" s="77">
        <v>214058.94</v>
      </c>
      <c r="H252" s="77">
        <v>1.246</v>
      </c>
      <c r="I252" s="77">
        <v>2.6671743924000002</v>
      </c>
      <c r="J252" s="78">
        <v>-1E-4</v>
      </c>
      <c r="K252" s="78">
        <v>0</v>
      </c>
    </row>
    <row r="253" spans="2:11">
      <c r="B253" t="s">
        <v>3431</v>
      </c>
      <c r="C253" t="s">
        <v>3439</v>
      </c>
      <c r="D253" t="s">
        <v>123</v>
      </c>
      <c r="E253" t="s">
        <v>102</v>
      </c>
      <c r="F253" t="s">
        <v>293</v>
      </c>
      <c r="G253" s="77">
        <v>1284710.8799999999</v>
      </c>
      <c r="H253" s="77">
        <v>1.2734000000000001</v>
      </c>
      <c r="I253" s="77">
        <v>16.359508345919998</v>
      </c>
      <c r="J253" s="78">
        <v>-5.9999999999999995E-4</v>
      </c>
      <c r="K253" s="78">
        <v>0</v>
      </c>
    </row>
    <row r="254" spans="2:11">
      <c r="B254" t="s">
        <v>3440</v>
      </c>
      <c r="C254" t="s">
        <v>3441</v>
      </c>
      <c r="D254" t="s">
        <v>123</v>
      </c>
      <c r="E254" t="s">
        <v>102</v>
      </c>
      <c r="F254" t="s">
        <v>282</v>
      </c>
      <c r="G254" s="77">
        <v>1686806.49</v>
      </c>
      <c r="H254" s="77">
        <v>-2.4127000000000001</v>
      </c>
      <c r="I254" s="77">
        <v>-40.697580184229999</v>
      </c>
      <c r="J254" s="78">
        <v>1.5E-3</v>
      </c>
      <c r="K254" s="78">
        <v>0</v>
      </c>
    </row>
    <row r="255" spans="2:11">
      <c r="B255" t="s">
        <v>3442</v>
      </c>
      <c r="C255" t="s">
        <v>3443</v>
      </c>
      <c r="D255" t="s">
        <v>123</v>
      </c>
      <c r="E255" t="s">
        <v>102</v>
      </c>
      <c r="F255" t="s">
        <v>299</v>
      </c>
      <c r="G255" s="77">
        <v>1218504.3600000001</v>
      </c>
      <c r="H255" s="77">
        <v>-5.3478000000000003</v>
      </c>
      <c r="I255" s="77">
        <v>-65.163176164079999</v>
      </c>
      <c r="J255" s="78">
        <v>2.3999999999999998E-3</v>
      </c>
      <c r="K255" s="78">
        <v>0</v>
      </c>
    </row>
    <row r="256" spans="2:11">
      <c r="B256" t="s">
        <v>3442</v>
      </c>
      <c r="C256" t="s">
        <v>3444</v>
      </c>
      <c r="D256" t="s">
        <v>123</v>
      </c>
      <c r="E256" t="s">
        <v>102</v>
      </c>
      <c r="F256" t="s">
        <v>299</v>
      </c>
      <c r="G256" s="77">
        <v>2599697.1</v>
      </c>
      <c r="H256" s="77">
        <v>-6.1478999999999999</v>
      </c>
      <c r="I256" s="77">
        <v>-159.8267780109</v>
      </c>
      <c r="J256" s="78">
        <v>5.7999999999999996E-3</v>
      </c>
      <c r="K256" s="78">
        <v>-1E-4</v>
      </c>
    </row>
    <row r="257" spans="2:11">
      <c r="B257" t="s">
        <v>3442</v>
      </c>
      <c r="C257" t="s">
        <v>3445</v>
      </c>
      <c r="D257" t="s">
        <v>123</v>
      </c>
      <c r="E257" t="s">
        <v>102</v>
      </c>
      <c r="F257" t="s">
        <v>299</v>
      </c>
      <c r="G257" s="77">
        <v>720346.88</v>
      </c>
      <c r="H257" s="77">
        <v>-5.3478000000000003</v>
      </c>
      <c r="I257" s="77">
        <v>-38.522710448639998</v>
      </c>
      <c r="J257" s="78">
        <v>1.4E-3</v>
      </c>
      <c r="K257" s="78">
        <v>0</v>
      </c>
    </row>
    <row r="258" spans="2:11">
      <c r="B258" t="s">
        <v>3442</v>
      </c>
      <c r="C258" t="s">
        <v>3446</v>
      </c>
      <c r="D258" t="s">
        <v>123</v>
      </c>
      <c r="E258" t="s">
        <v>102</v>
      </c>
      <c r="F258" t="s">
        <v>299</v>
      </c>
      <c r="G258" s="77">
        <v>1637634.08</v>
      </c>
      <c r="H258" s="77">
        <v>-5.3167999999999997</v>
      </c>
      <c r="I258" s="77">
        <v>-87.069728765440004</v>
      </c>
      <c r="J258" s="78">
        <v>3.0999999999999999E-3</v>
      </c>
      <c r="K258" s="78">
        <v>0</v>
      </c>
    </row>
    <row r="259" spans="2:11">
      <c r="B259" t="s">
        <v>3447</v>
      </c>
      <c r="C259" t="s">
        <v>3448</v>
      </c>
      <c r="D259" t="s">
        <v>123</v>
      </c>
      <c r="E259" t="s">
        <v>102</v>
      </c>
      <c r="F259" t="s">
        <v>299</v>
      </c>
      <c r="G259" s="77">
        <v>1126319.99</v>
      </c>
      <c r="H259" s="77">
        <v>-5.4166999999999996</v>
      </c>
      <c r="I259" s="77">
        <v>-61.009374898330002</v>
      </c>
      <c r="J259" s="78">
        <v>2.2000000000000001E-3</v>
      </c>
      <c r="K259" s="78">
        <v>0</v>
      </c>
    </row>
    <row r="260" spans="2:11">
      <c r="B260" t="s">
        <v>3447</v>
      </c>
      <c r="C260" t="s">
        <v>3449</v>
      </c>
      <c r="D260" t="s">
        <v>123</v>
      </c>
      <c r="E260" t="s">
        <v>102</v>
      </c>
      <c r="F260" t="s">
        <v>299</v>
      </c>
      <c r="G260" s="77">
        <v>817274.38</v>
      </c>
      <c r="H260" s="77">
        <v>-5.51</v>
      </c>
      <c r="I260" s="77">
        <v>-45.031818338000001</v>
      </c>
      <c r="J260" s="78">
        <v>1.6000000000000001E-3</v>
      </c>
      <c r="K260" s="78">
        <v>0</v>
      </c>
    </row>
    <row r="261" spans="2:11">
      <c r="B261" t="s">
        <v>3447</v>
      </c>
      <c r="C261" t="s">
        <v>3450</v>
      </c>
      <c r="D261" t="s">
        <v>123</v>
      </c>
      <c r="E261" t="s">
        <v>102</v>
      </c>
      <c r="F261" t="s">
        <v>299</v>
      </c>
      <c r="G261" s="77">
        <v>327199</v>
      </c>
      <c r="H261" s="77">
        <v>-5.4166999999999996</v>
      </c>
      <c r="I261" s="77">
        <v>-17.723388233000001</v>
      </c>
      <c r="J261" s="78">
        <v>5.9999999999999995E-4</v>
      </c>
      <c r="K261" s="78">
        <v>0</v>
      </c>
    </row>
    <row r="262" spans="2:11">
      <c r="B262" t="s">
        <v>3451</v>
      </c>
      <c r="C262" t="s">
        <v>3452</v>
      </c>
      <c r="D262" t="s">
        <v>123</v>
      </c>
      <c r="E262" t="s">
        <v>106</v>
      </c>
      <c r="F262" t="s">
        <v>3453</v>
      </c>
      <c r="G262" s="77">
        <v>1000000</v>
      </c>
      <c r="H262" s="77">
        <v>4.0944240000000001</v>
      </c>
      <c r="I262" s="77">
        <v>40.944240000000001</v>
      </c>
      <c r="J262" s="78">
        <v>-1.5E-3</v>
      </c>
      <c r="K262" s="78">
        <v>0</v>
      </c>
    </row>
    <row r="263" spans="2:11">
      <c r="B263" t="s">
        <v>3454</v>
      </c>
      <c r="C263" t="s">
        <v>3455</v>
      </c>
      <c r="D263" t="s">
        <v>123</v>
      </c>
      <c r="E263" t="s">
        <v>120</v>
      </c>
      <c r="F263" t="s">
        <v>3456</v>
      </c>
      <c r="G263" s="77">
        <v>-170200</v>
      </c>
      <c r="H263" s="77">
        <v>-9.8322000000000003</v>
      </c>
      <c r="I263" s="77">
        <v>16.734404399999999</v>
      </c>
      <c r="J263" s="78">
        <v>-5.9999999999999995E-4</v>
      </c>
      <c r="K263" s="78">
        <v>0</v>
      </c>
    </row>
    <row r="264" spans="2:11">
      <c r="B264" t="s">
        <v>3457</v>
      </c>
      <c r="C264" t="s">
        <v>3458</v>
      </c>
      <c r="D264" t="s">
        <v>123</v>
      </c>
      <c r="E264" t="s">
        <v>110</v>
      </c>
      <c r="F264" t="s">
        <v>3459</v>
      </c>
      <c r="G264" s="77">
        <v>-137000</v>
      </c>
      <c r="H264" s="77">
        <v>6.7042999999999999</v>
      </c>
      <c r="I264" s="77">
        <v>-9.1848910000000004</v>
      </c>
      <c r="J264" s="78">
        <v>2.9999999999999997E-4</v>
      </c>
      <c r="K264" s="78">
        <v>0</v>
      </c>
    </row>
    <row r="265" spans="2:11">
      <c r="B265" t="s">
        <v>3460</v>
      </c>
      <c r="C265" t="s">
        <v>3461</v>
      </c>
      <c r="D265" t="s">
        <v>123</v>
      </c>
      <c r="E265" t="s">
        <v>110</v>
      </c>
      <c r="F265" t="s">
        <v>3462</v>
      </c>
      <c r="G265" s="77">
        <v>-560800</v>
      </c>
      <c r="H265" s="77">
        <v>5.5744999999999996</v>
      </c>
      <c r="I265" s="77">
        <v>-31.261796</v>
      </c>
      <c r="J265" s="78">
        <v>1.1000000000000001E-3</v>
      </c>
      <c r="K265" s="78">
        <v>0</v>
      </c>
    </row>
    <row r="266" spans="2:11">
      <c r="B266" t="s">
        <v>3463</v>
      </c>
      <c r="C266" t="s">
        <v>3464</v>
      </c>
      <c r="D266" t="s">
        <v>123</v>
      </c>
      <c r="E266" t="s">
        <v>110</v>
      </c>
      <c r="F266" t="s">
        <v>3465</v>
      </c>
      <c r="G266" s="77">
        <v>-1633500</v>
      </c>
      <c r="H266" s="77">
        <v>5.1056999999999997</v>
      </c>
      <c r="I266" s="77">
        <v>-83.401609500000006</v>
      </c>
      <c r="J266" s="78">
        <v>3.0000000000000001E-3</v>
      </c>
      <c r="K266" s="78">
        <v>0</v>
      </c>
    </row>
    <row r="267" spans="2:11">
      <c r="B267" t="s">
        <v>3466</v>
      </c>
      <c r="C267" t="s">
        <v>3467</v>
      </c>
      <c r="D267" t="s">
        <v>123</v>
      </c>
      <c r="E267" t="s">
        <v>113</v>
      </c>
      <c r="F267" t="s">
        <v>3468</v>
      </c>
      <c r="G267" s="77">
        <v>-1014500</v>
      </c>
      <c r="H267" s="77">
        <v>13.3429</v>
      </c>
      <c r="I267" s="77">
        <v>-135.3637205</v>
      </c>
      <c r="J267" s="78">
        <v>4.8999999999999998E-3</v>
      </c>
      <c r="K267" s="78">
        <v>-1E-4</v>
      </c>
    </row>
    <row r="268" spans="2:11">
      <c r="B268" t="s">
        <v>3469</v>
      </c>
      <c r="C268" t="s">
        <v>3470</v>
      </c>
      <c r="D268" t="s">
        <v>123</v>
      </c>
      <c r="E268" t="s">
        <v>102</v>
      </c>
      <c r="F268" t="s">
        <v>3456</v>
      </c>
      <c r="G268" s="77">
        <v>-36000000</v>
      </c>
      <c r="H268" s="77">
        <v>-2.12E-2</v>
      </c>
      <c r="I268" s="77">
        <v>7.6319999999999997</v>
      </c>
      <c r="J268" s="78">
        <v>-2.9999999999999997E-4</v>
      </c>
      <c r="K268" s="78">
        <v>0</v>
      </c>
    </row>
    <row r="269" spans="2:11">
      <c r="B269" t="s">
        <v>3471</v>
      </c>
      <c r="C269" t="s">
        <v>3472</v>
      </c>
      <c r="D269" t="s">
        <v>123</v>
      </c>
      <c r="E269" t="s">
        <v>106</v>
      </c>
      <c r="F269" t="s">
        <v>3473</v>
      </c>
      <c r="G269" s="77">
        <v>-1930000</v>
      </c>
      <c r="H269" s="77">
        <v>18.078800000000001</v>
      </c>
      <c r="I269" s="77">
        <v>-348.92084</v>
      </c>
      <c r="J269" s="78">
        <v>1.26E-2</v>
      </c>
      <c r="K269" s="78">
        <v>-1E-4</v>
      </c>
    </row>
    <row r="270" spans="2:11">
      <c r="B270" t="s">
        <v>3474</v>
      </c>
      <c r="C270" t="s">
        <v>3475</v>
      </c>
      <c r="D270" t="s">
        <v>123</v>
      </c>
      <c r="E270" t="s">
        <v>106</v>
      </c>
      <c r="F270" t="s">
        <v>3476</v>
      </c>
      <c r="G270" s="77">
        <v>-800000</v>
      </c>
      <c r="H270" s="77">
        <v>12.055</v>
      </c>
      <c r="I270" s="77">
        <v>-96.44</v>
      </c>
      <c r="J270" s="78">
        <v>3.5000000000000001E-3</v>
      </c>
      <c r="K270" s="78">
        <v>0</v>
      </c>
    </row>
    <row r="271" spans="2:11">
      <c r="B271" t="s">
        <v>3477</v>
      </c>
      <c r="C271" t="s">
        <v>3478</v>
      </c>
      <c r="D271" t="s">
        <v>123</v>
      </c>
      <c r="E271" t="s">
        <v>106</v>
      </c>
      <c r="F271" t="s">
        <v>3479</v>
      </c>
      <c r="G271" s="77">
        <v>-2800000</v>
      </c>
      <c r="H271" s="77">
        <v>11.899800000000001</v>
      </c>
      <c r="I271" s="77">
        <v>-333.19439999999997</v>
      </c>
      <c r="J271" s="78">
        <v>1.2E-2</v>
      </c>
      <c r="K271" s="78">
        <v>-1E-4</v>
      </c>
    </row>
    <row r="272" spans="2:11">
      <c r="B272" t="s">
        <v>3480</v>
      </c>
      <c r="C272" t="s">
        <v>3481</v>
      </c>
      <c r="D272" t="s">
        <v>123</v>
      </c>
      <c r="E272" t="s">
        <v>106</v>
      </c>
      <c r="F272" t="s">
        <v>3479</v>
      </c>
      <c r="G272" s="77">
        <v>-4000000</v>
      </c>
      <c r="H272" s="77">
        <v>12.8545</v>
      </c>
      <c r="I272" s="77">
        <v>-514.17999999999995</v>
      </c>
      <c r="J272" s="78">
        <v>1.8599999999999998E-2</v>
      </c>
      <c r="K272" s="78">
        <v>-2.0000000000000001E-4</v>
      </c>
    </row>
    <row r="273" spans="2:11">
      <c r="B273" t="s">
        <v>3482</v>
      </c>
      <c r="C273" t="s">
        <v>3483</v>
      </c>
      <c r="D273" t="s">
        <v>123</v>
      </c>
      <c r="E273" t="s">
        <v>106</v>
      </c>
      <c r="F273" t="s">
        <v>3484</v>
      </c>
      <c r="G273" s="77">
        <v>-2700000</v>
      </c>
      <c r="H273" s="77">
        <v>3.4529999999999998</v>
      </c>
      <c r="I273" s="77">
        <v>-93.230999999999995</v>
      </c>
      <c r="J273" s="78">
        <v>3.3999999999999998E-3</v>
      </c>
      <c r="K273" s="78">
        <v>0</v>
      </c>
    </row>
    <row r="274" spans="2:11">
      <c r="B274" t="s">
        <v>3485</v>
      </c>
      <c r="C274" t="s">
        <v>3486</v>
      </c>
      <c r="D274" t="s">
        <v>123</v>
      </c>
      <c r="E274" t="s">
        <v>106</v>
      </c>
      <c r="F274" t="s">
        <v>3487</v>
      </c>
      <c r="G274" s="77">
        <v>-35482700</v>
      </c>
      <c r="H274" s="77">
        <v>15.873164020776294</v>
      </c>
      <c r="I274" s="77">
        <v>-5632.2271699999901</v>
      </c>
      <c r="J274" s="78">
        <v>0.20319999999999999</v>
      </c>
      <c r="K274" s="78">
        <v>-2.3E-3</v>
      </c>
    </row>
    <row r="275" spans="2:11">
      <c r="B275" t="s">
        <v>3488</v>
      </c>
      <c r="C275" t="s">
        <v>3489</v>
      </c>
      <c r="D275" t="s">
        <v>123</v>
      </c>
      <c r="E275" t="s">
        <v>106</v>
      </c>
      <c r="F275" t="s">
        <v>3490</v>
      </c>
      <c r="G275" s="77">
        <v>-855000</v>
      </c>
      <c r="H275" s="77">
        <v>18.191108771929823</v>
      </c>
      <c r="I275" s="77">
        <v>-155.53398000000001</v>
      </c>
      <c r="J275" s="78">
        <v>5.5999999999999999E-3</v>
      </c>
      <c r="K275" s="78">
        <v>-1E-4</v>
      </c>
    </row>
    <row r="276" spans="2:11">
      <c r="B276" t="s">
        <v>3491</v>
      </c>
      <c r="C276" t="s">
        <v>3492</v>
      </c>
      <c r="D276" t="s">
        <v>123</v>
      </c>
      <c r="E276" t="s">
        <v>106</v>
      </c>
      <c r="F276" t="s">
        <v>3493</v>
      </c>
      <c r="G276" s="77">
        <v>665000</v>
      </c>
      <c r="H276" s="77">
        <v>13.435839097744406</v>
      </c>
      <c r="I276" s="77">
        <v>89.348330000000303</v>
      </c>
      <c r="J276" s="78">
        <v>-3.2000000000000002E-3</v>
      </c>
      <c r="K276" s="78">
        <v>0</v>
      </c>
    </row>
    <row r="277" spans="2:11">
      <c r="B277" t="s">
        <v>3494</v>
      </c>
      <c r="C277" t="s">
        <v>3495</v>
      </c>
      <c r="D277" t="s">
        <v>123</v>
      </c>
      <c r="E277" t="s">
        <v>106</v>
      </c>
      <c r="F277" t="s">
        <v>3496</v>
      </c>
      <c r="G277" s="77">
        <v>-800000</v>
      </c>
      <c r="H277" s="77">
        <v>8.6805712499999998</v>
      </c>
      <c r="I277" s="77">
        <v>-69.444569999999999</v>
      </c>
      <c r="J277" s="78">
        <v>2.5000000000000001E-3</v>
      </c>
      <c r="K277" s="78">
        <v>0</v>
      </c>
    </row>
    <row r="278" spans="2:11">
      <c r="B278" t="s">
        <v>3497</v>
      </c>
      <c r="C278" t="s">
        <v>3498</v>
      </c>
      <c r="D278" t="s">
        <v>123</v>
      </c>
      <c r="E278" t="s">
        <v>106</v>
      </c>
      <c r="F278" t="s">
        <v>3476</v>
      </c>
      <c r="G278" s="77">
        <v>1300000</v>
      </c>
      <c r="H278" s="77">
        <v>13.445788461538461</v>
      </c>
      <c r="I278" s="77">
        <v>174.79525000000001</v>
      </c>
      <c r="J278" s="78">
        <v>-6.3E-3</v>
      </c>
      <c r="K278" s="78">
        <v>1E-4</v>
      </c>
    </row>
    <row r="279" spans="2:11">
      <c r="B279" t="s">
        <v>3499</v>
      </c>
      <c r="C279" t="s">
        <v>3500</v>
      </c>
      <c r="D279" t="s">
        <v>123</v>
      </c>
      <c r="E279" t="s">
        <v>106</v>
      </c>
      <c r="F279" t="s">
        <v>3476</v>
      </c>
      <c r="G279" s="77">
        <v>680000</v>
      </c>
      <c r="H279" s="77">
        <v>13.117495588235293</v>
      </c>
      <c r="I279" s="77">
        <v>89.198970000000003</v>
      </c>
      <c r="J279" s="78">
        <v>-3.2000000000000002E-3</v>
      </c>
      <c r="K279" s="78">
        <v>0</v>
      </c>
    </row>
    <row r="280" spans="2:11">
      <c r="B280" t="s">
        <v>3501</v>
      </c>
      <c r="C280" t="s">
        <v>3502</v>
      </c>
      <c r="D280" t="s">
        <v>123</v>
      </c>
      <c r="E280" t="s">
        <v>106</v>
      </c>
      <c r="F280" t="s">
        <v>3503</v>
      </c>
      <c r="G280" s="77">
        <v>-21797000</v>
      </c>
      <c r="H280" s="77">
        <v>7.1283256411432765</v>
      </c>
      <c r="I280" s="77">
        <v>-1553.7611400000001</v>
      </c>
      <c r="J280" s="78">
        <v>5.6099999999999997E-2</v>
      </c>
      <c r="K280" s="78">
        <v>-5.9999999999999995E-4</v>
      </c>
    </row>
    <row r="281" spans="2:11">
      <c r="B281" t="s">
        <v>3504</v>
      </c>
      <c r="C281" t="s">
        <v>3505</v>
      </c>
      <c r="D281" t="s">
        <v>123</v>
      </c>
      <c r="E281" t="s">
        <v>106</v>
      </c>
      <c r="F281" t="s">
        <v>290</v>
      </c>
      <c r="G281" s="77">
        <v>3000000</v>
      </c>
      <c r="H281" s="77">
        <v>-7.206798</v>
      </c>
      <c r="I281" s="77">
        <v>-216.20393999999999</v>
      </c>
      <c r="J281" s="78">
        <v>7.7999999999999996E-3</v>
      </c>
      <c r="K281" s="78">
        <v>-1E-4</v>
      </c>
    </row>
    <row r="282" spans="2:11">
      <c r="B282" t="s">
        <v>3506</v>
      </c>
      <c r="C282" t="s">
        <v>3507</v>
      </c>
      <c r="D282" t="s">
        <v>123</v>
      </c>
      <c r="E282" t="s">
        <v>106</v>
      </c>
      <c r="F282" t="s">
        <v>3508</v>
      </c>
      <c r="G282" s="77">
        <v>-2100000</v>
      </c>
      <c r="H282" s="77">
        <v>-3.8635514285714287</v>
      </c>
      <c r="I282" s="77">
        <v>81.13458</v>
      </c>
      <c r="J282" s="78">
        <v>-2.8999999999999998E-3</v>
      </c>
      <c r="K282" s="78">
        <v>0</v>
      </c>
    </row>
    <row r="283" spans="2:11">
      <c r="B283" t="s">
        <v>3509</v>
      </c>
      <c r="C283" t="s">
        <v>3510</v>
      </c>
      <c r="D283" t="s">
        <v>123</v>
      </c>
      <c r="E283" t="s">
        <v>106</v>
      </c>
      <c r="F283" t="s">
        <v>3508</v>
      </c>
      <c r="G283" s="77">
        <v>1600000</v>
      </c>
      <c r="H283" s="77">
        <v>-4.2919581249999998</v>
      </c>
      <c r="I283" s="77">
        <v>-68.671329999999998</v>
      </c>
      <c r="J283" s="78">
        <v>2.5000000000000001E-3</v>
      </c>
      <c r="K283" s="78">
        <v>0</v>
      </c>
    </row>
    <row r="284" spans="2:11">
      <c r="B284" t="s">
        <v>3511</v>
      </c>
      <c r="C284" t="s">
        <v>3512</v>
      </c>
      <c r="D284" t="s">
        <v>123</v>
      </c>
      <c r="E284" t="s">
        <v>106</v>
      </c>
      <c r="F284" t="s">
        <v>2890</v>
      </c>
      <c r="G284" s="77">
        <v>1300000</v>
      </c>
      <c r="H284" s="77">
        <v>-3.4662523076923075</v>
      </c>
      <c r="I284" s="77">
        <v>-45.061279999999996</v>
      </c>
      <c r="J284" s="78">
        <v>1.6000000000000001E-3</v>
      </c>
      <c r="K284" s="78">
        <v>0</v>
      </c>
    </row>
    <row r="285" spans="2:11">
      <c r="B285" s="79" t="s">
        <v>3136</v>
      </c>
      <c r="C285" s="16"/>
      <c r="D285" s="16"/>
      <c r="G285" s="81">
        <v>44157597.590000004</v>
      </c>
      <c r="I285" s="81">
        <v>-7141.8046412148078</v>
      </c>
      <c r="J285" s="80">
        <v>0.25769999999999998</v>
      </c>
      <c r="K285" s="80">
        <v>-2.8999999999999998E-3</v>
      </c>
    </row>
    <row r="286" spans="2:11">
      <c r="B286" t="s">
        <v>3513</v>
      </c>
      <c r="C286" t="s">
        <v>3514</v>
      </c>
      <c r="D286" t="s">
        <v>123</v>
      </c>
      <c r="E286" t="s">
        <v>106</v>
      </c>
      <c r="F286" t="s">
        <v>290</v>
      </c>
      <c r="G286" s="77">
        <v>1028250.96</v>
      </c>
      <c r="H286" s="77">
        <v>1.5853999999999988</v>
      </c>
      <c r="I286" s="77">
        <v>58.458580121346202</v>
      </c>
      <c r="J286" s="78">
        <v>-2.0999999999999999E-3</v>
      </c>
      <c r="K286" s="78">
        <v>0</v>
      </c>
    </row>
    <row r="287" spans="2:11">
      <c r="B287" t="s">
        <v>3513</v>
      </c>
      <c r="C287" t="s">
        <v>3515</v>
      </c>
      <c r="D287" t="s">
        <v>123</v>
      </c>
      <c r="E287" t="s">
        <v>106</v>
      </c>
      <c r="F287" t="s">
        <v>290</v>
      </c>
      <c r="G287" s="77">
        <v>289708.65999999997</v>
      </c>
      <c r="H287" s="77">
        <v>1.5469999999999999</v>
      </c>
      <c r="I287" s="77">
        <v>16.0717095911372</v>
      </c>
      <c r="J287" s="78">
        <v>-5.9999999999999995E-4</v>
      </c>
      <c r="K287" s="78">
        <v>0</v>
      </c>
    </row>
    <row r="288" spans="2:11">
      <c r="B288" t="s">
        <v>3513</v>
      </c>
      <c r="C288" t="s">
        <v>3516</v>
      </c>
      <c r="D288" t="s">
        <v>123</v>
      </c>
      <c r="E288" t="s">
        <v>106</v>
      </c>
      <c r="F288" t="s">
        <v>290</v>
      </c>
      <c r="G288" s="77">
        <v>217363.13</v>
      </c>
      <c r="H288" s="77">
        <v>1.5838999999999974</v>
      </c>
      <c r="I288" s="77">
        <v>12.345933213226999</v>
      </c>
      <c r="J288" s="78">
        <v>-4.0000000000000002E-4</v>
      </c>
      <c r="K288" s="78">
        <v>0</v>
      </c>
    </row>
    <row r="289" spans="2:11">
      <c r="B289" t="s">
        <v>3517</v>
      </c>
      <c r="C289" t="s">
        <v>3518</v>
      </c>
      <c r="D289" t="s">
        <v>123</v>
      </c>
      <c r="E289" t="s">
        <v>106</v>
      </c>
      <c r="F289" t="s">
        <v>2848</v>
      </c>
      <c r="G289" s="77">
        <v>396938.98</v>
      </c>
      <c r="H289" s="77">
        <v>-5.6109999999999998</v>
      </c>
      <c r="I289" s="77">
        <v>-79.868274757730802</v>
      </c>
      <c r="J289" s="78">
        <v>2.8999999999999998E-3</v>
      </c>
      <c r="K289" s="78">
        <v>0</v>
      </c>
    </row>
    <row r="290" spans="2:11">
      <c r="B290" t="s">
        <v>3517</v>
      </c>
      <c r="C290" t="s">
        <v>3519</v>
      </c>
      <c r="D290" t="s">
        <v>123</v>
      </c>
      <c r="E290" t="s">
        <v>106</v>
      </c>
      <c r="F290" t="s">
        <v>2848</v>
      </c>
      <c r="G290" s="77">
        <v>291875.90000000002</v>
      </c>
      <c r="H290" s="77">
        <v>-5.7271000000000001</v>
      </c>
      <c r="I290" s="77">
        <v>-59.9436644626754</v>
      </c>
      <c r="J290" s="78">
        <v>2.2000000000000001E-3</v>
      </c>
      <c r="K290" s="78">
        <v>0</v>
      </c>
    </row>
    <row r="291" spans="2:11">
      <c r="B291" t="s">
        <v>3517</v>
      </c>
      <c r="C291" t="s">
        <v>3520</v>
      </c>
      <c r="D291" t="s">
        <v>123</v>
      </c>
      <c r="E291" t="s">
        <v>106</v>
      </c>
      <c r="F291" t="s">
        <v>442</v>
      </c>
      <c r="G291" s="77">
        <v>506765.07</v>
      </c>
      <c r="H291" s="77">
        <v>-3.4038000000000022</v>
      </c>
      <c r="I291" s="77">
        <v>-61.855880257238802</v>
      </c>
      <c r="J291" s="78">
        <v>2.2000000000000001E-3</v>
      </c>
      <c r="K291" s="78">
        <v>0</v>
      </c>
    </row>
    <row r="292" spans="2:11">
      <c r="B292" t="s">
        <v>3517</v>
      </c>
      <c r="C292" t="s">
        <v>3521</v>
      </c>
      <c r="D292" t="s">
        <v>123</v>
      </c>
      <c r="E292" t="s">
        <v>106</v>
      </c>
      <c r="F292" t="s">
        <v>282</v>
      </c>
      <c r="G292" s="77">
        <v>176873.16</v>
      </c>
      <c r="H292" s="77">
        <v>-6.655600000000006</v>
      </c>
      <c r="I292" s="77">
        <v>-42.214284552538601</v>
      </c>
      <c r="J292" s="78">
        <v>1.5E-3</v>
      </c>
      <c r="K292" s="78">
        <v>0</v>
      </c>
    </row>
    <row r="293" spans="2:11">
      <c r="B293" t="s">
        <v>3517</v>
      </c>
      <c r="C293" t="s">
        <v>3522</v>
      </c>
      <c r="D293" t="s">
        <v>123</v>
      </c>
      <c r="E293" t="s">
        <v>106</v>
      </c>
      <c r="F293" t="s">
        <v>299</v>
      </c>
      <c r="G293" s="77">
        <v>368369.61</v>
      </c>
      <c r="H293" s="77">
        <v>-2.4216999999999986</v>
      </c>
      <c r="I293" s="77">
        <v>-31.990013347496799</v>
      </c>
      <c r="J293" s="78">
        <v>1.1999999999999999E-3</v>
      </c>
      <c r="K293" s="78">
        <v>0</v>
      </c>
    </row>
    <row r="294" spans="2:11">
      <c r="B294" t="s">
        <v>3517</v>
      </c>
      <c r="C294" t="s">
        <v>3523</v>
      </c>
      <c r="D294" t="s">
        <v>123</v>
      </c>
      <c r="E294" t="s">
        <v>106</v>
      </c>
      <c r="F294" t="s">
        <v>2848</v>
      </c>
      <c r="G294" s="77">
        <v>306863.46000000002</v>
      </c>
      <c r="H294" s="77">
        <v>-5.4583999999999966</v>
      </c>
      <c r="I294" s="77">
        <v>-60.064908670895001</v>
      </c>
      <c r="J294" s="78">
        <v>2.2000000000000001E-3</v>
      </c>
      <c r="K294" s="78">
        <v>0</v>
      </c>
    </row>
    <row r="295" spans="2:11">
      <c r="B295" t="s">
        <v>3524</v>
      </c>
      <c r="C295" t="s">
        <v>3525</v>
      </c>
      <c r="D295" t="s">
        <v>123</v>
      </c>
      <c r="E295" t="s">
        <v>106</v>
      </c>
      <c r="F295" t="s">
        <v>299</v>
      </c>
      <c r="G295" s="77">
        <v>1000370.06</v>
      </c>
      <c r="H295" s="77">
        <v>-1.9806999999999995</v>
      </c>
      <c r="I295" s="77">
        <v>-71.054186585414101</v>
      </c>
      <c r="J295" s="78">
        <v>2.5999999999999999E-3</v>
      </c>
      <c r="K295" s="78">
        <v>0</v>
      </c>
    </row>
    <row r="296" spans="2:11">
      <c r="B296" t="s">
        <v>3524</v>
      </c>
      <c r="C296" t="s">
        <v>3526</v>
      </c>
      <c r="D296" t="s">
        <v>123</v>
      </c>
      <c r="E296" t="s">
        <v>106</v>
      </c>
      <c r="F296" t="s">
        <v>299</v>
      </c>
      <c r="G296" s="77">
        <v>257945.45</v>
      </c>
      <c r="H296" s="77">
        <v>-1.9339999999999999</v>
      </c>
      <c r="I296" s="77">
        <v>-17.889352700758</v>
      </c>
      <c r="J296" s="78">
        <v>5.9999999999999995E-4</v>
      </c>
      <c r="K296" s="78">
        <v>0</v>
      </c>
    </row>
    <row r="297" spans="2:11">
      <c r="B297" t="s">
        <v>3524</v>
      </c>
      <c r="C297" t="s">
        <v>3527</v>
      </c>
      <c r="D297" t="s">
        <v>123</v>
      </c>
      <c r="E297" t="s">
        <v>106</v>
      </c>
      <c r="F297" t="s">
        <v>299</v>
      </c>
      <c r="G297" s="77">
        <v>456219.69</v>
      </c>
      <c r="H297" s="77">
        <v>-1.4345000000000001</v>
      </c>
      <c r="I297" s="77">
        <v>-23.468474630637299</v>
      </c>
      <c r="J297" s="78">
        <v>8.0000000000000004E-4</v>
      </c>
      <c r="K297" s="78">
        <v>0</v>
      </c>
    </row>
    <row r="298" spans="2:11">
      <c r="B298" t="s">
        <v>3524</v>
      </c>
      <c r="C298" t="s">
        <v>3528</v>
      </c>
      <c r="D298" t="s">
        <v>123</v>
      </c>
      <c r="E298" t="s">
        <v>106</v>
      </c>
      <c r="F298" t="s">
        <v>299</v>
      </c>
      <c r="G298" s="77">
        <v>369402.73</v>
      </c>
      <c r="H298" s="77">
        <v>-1.980700000000003</v>
      </c>
      <c r="I298" s="77">
        <v>-26.237900904972498</v>
      </c>
      <c r="J298" s="78">
        <v>8.9999999999999998E-4</v>
      </c>
      <c r="K298" s="78">
        <v>0</v>
      </c>
    </row>
    <row r="299" spans="2:11">
      <c r="B299" t="s">
        <v>3529</v>
      </c>
      <c r="C299" t="s">
        <v>3530</v>
      </c>
      <c r="D299" t="s">
        <v>123</v>
      </c>
      <c r="E299" t="s">
        <v>106</v>
      </c>
      <c r="F299" t="s">
        <v>356</v>
      </c>
      <c r="G299" s="77">
        <v>1108268.5</v>
      </c>
      <c r="H299" s="77">
        <v>-3.2837000000000001</v>
      </c>
      <c r="I299" s="77">
        <v>-130.50247486591701</v>
      </c>
      <c r="J299" s="78">
        <v>4.7000000000000002E-3</v>
      </c>
      <c r="K299" s="78">
        <v>-1E-4</v>
      </c>
    </row>
    <row r="300" spans="2:11">
      <c r="B300" t="s">
        <v>3529</v>
      </c>
      <c r="C300" t="s">
        <v>3531</v>
      </c>
      <c r="D300" t="s">
        <v>123</v>
      </c>
      <c r="E300" t="s">
        <v>106</v>
      </c>
      <c r="F300" t="s">
        <v>356</v>
      </c>
      <c r="G300" s="77">
        <v>203284.53</v>
      </c>
      <c r="H300" s="77">
        <v>-3.3180000000000001</v>
      </c>
      <c r="I300" s="77">
        <v>-24.187500809564401</v>
      </c>
      <c r="J300" s="78">
        <v>8.9999999999999998E-4</v>
      </c>
      <c r="K300" s="78">
        <v>0</v>
      </c>
    </row>
    <row r="301" spans="2:11">
      <c r="B301" t="s">
        <v>3529</v>
      </c>
      <c r="C301" t="s">
        <v>3532</v>
      </c>
      <c r="D301" t="s">
        <v>123</v>
      </c>
      <c r="E301" t="s">
        <v>106</v>
      </c>
      <c r="F301" t="s">
        <v>356</v>
      </c>
      <c r="G301" s="77">
        <v>558740.79</v>
      </c>
      <c r="H301" s="77">
        <v>-3.3719000000000019</v>
      </c>
      <c r="I301" s="77">
        <v>-67.560887983063907</v>
      </c>
      <c r="J301" s="78">
        <v>2.3999999999999998E-3</v>
      </c>
      <c r="K301" s="78">
        <v>0</v>
      </c>
    </row>
    <row r="302" spans="2:11">
      <c r="B302" t="s">
        <v>3529</v>
      </c>
      <c r="C302" t="s">
        <v>3533</v>
      </c>
      <c r="D302" t="s">
        <v>123</v>
      </c>
      <c r="E302" t="s">
        <v>106</v>
      </c>
      <c r="F302" t="s">
        <v>356</v>
      </c>
      <c r="G302" s="77">
        <v>497974.32</v>
      </c>
      <c r="H302" s="77">
        <v>-4.1876999999999978</v>
      </c>
      <c r="I302" s="77">
        <v>-74.781262766723003</v>
      </c>
      <c r="J302" s="78">
        <v>2.7000000000000001E-3</v>
      </c>
      <c r="K302" s="78">
        <v>0</v>
      </c>
    </row>
    <row r="303" spans="2:11">
      <c r="B303" t="s">
        <v>3529</v>
      </c>
      <c r="C303" t="s">
        <v>3534</v>
      </c>
      <c r="D303" t="s">
        <v>123</v>
      </c>
      <c r="E303" t="s">
        <v>106</v>
      </c>
      <c r="F303" t="s">
        <v>356</v>
      </c>
      <c r="G303" s="77">
        <v>187276.26</v>
      </c>
      <c r="H303" s="77">
        <v>-3.8896000000000059</v>
      </c>
      <c r="I303" s="77">
        <v>-26.121490508530599</v>
      </c>
      <c r="J303" s="78">
        <v>8.9999999999999998E-4</v>
      </c>
      <c r="K303" s="78">
        <v>0</v>
      </c>
    </row>
    <row r="304" spans="2:11">
      <c r="B304" t="s">
        <v>3529</v>
      </c>
      <c r="C304" t="s">
        <v>3535</v>
      </c>
      <c r="D304" t="s">
        <v>123</v>
      </c>
      <c r="E304" t="s">
        <v>106</v>
      </c>
      <c r="F304" t="s">
        <v>287</v>
      </c>
      <c r="G304" s="77">
        <v>521029.57</v>
      </c>
      <c r="H304" s="77">
        <v>0.42249999999999999</v>
      </c>
      <c r="I304" s="77">
        <v>7.8940408606345001</v>
      </c>
      <c r="J304" s="78">
        <v>-2.9999999999999997E-4</v>
      </c>
      <c r="K304" s="78">
        <v>0</v>
      </c>
    </row>
    <row r="305" spans="2:11">
      <c r="B305" t="s">
        <v>3529</v>
      </c>
      <c r="C305" t="s">
        <v>3536</v>
      </c>
      <c r="D305" t="s">
        <v>123</v>
      </c>
      <c r="E305" t="s">
        <v>106</v>
      </c>
      <c r="F305" t="s">
        <v>356</v>
      </c>
      <c r="G305" s="77">
        <v>20377.009999999998</v>
      </c>
      <c r="H305" s="77">
        <v>-3.2763</v>
      </c>
      <c r="I305" s="77">
        <v>-2.3940565553671802</v>
      </c>
      <c r="J305" s="78">
        <v>1E-4</v>
      </c>
      <c r="K305" s="78">
        <v>0</v>
      </c>
    </row>
    <row r="306" spans="2:11">
      <c r="B306" t="s">
        <v>3537</v>
      </c>
      <c r="C306" t="s">
        <v>3538</v>
      </c>
      <c r="D306" t="s">
        <v>123</v>
      </c>
      <c r="E306" t="s">
        <v>106</v>
      </c>
      <c r="F306" t="s">
        <v>293</v>
      </c>
      <c r="G306" s="77">
        <v>324083.59000000003</v>
      </c>
      <c r="H306" s="77">
        <v>-1.286</v>
      </c>
      <c r="I306" s="77">
        <v>-14.945425873096401</v>
      </c>
      <c r="J306" s="78">
        <v>5.0000000000000001E-4</v>
      </c>
      <c r="K306" s="78">
        <v>0</v>
      </c>
    </row>
    <row r="307" spans="2:11">
      <c r="B307" t="s">
        <v>3537</v>
      </c>
      <c r="C307" t="s">
        <v>3539</v>
      </c>
      <c r="D307" t="s">
        <v>123</v>
      </c>
      <c r="E307" t="s">
        <v>106</v>
      </c>
      <c r="F307" t="s">
        <v>293</v>
      </c>
      <c r="G307" s="77">
        <v>312353.27</v>
      </c>
      <c r="H307" s="77">
        <v>-1.3728000000000036</v>
      </c>
      <c r="I307" s="77">
        <v>-15.3767166863482</v>
      </c>
      <c r="J307" s="78">
        <v>5.9999999999999995E-4</v>
      </c>
      <c r="K307" s="78">
        <v>0</v>
      </c>
    </row>
    <row r="308" spans="2:11">
      <c r="B308" t="s">
        <v>3537</v>
      </c>
      <c r="C308" t="s">
        <v>3540</v>
      </c>
      <c r="D308" t="s">
        <v>123</v>
      </c>
      <c r="E308" t="s">
        <v>106</v>
      </c>
      <c r="F308" t="s">
        <v>293</v>
      </c>
      <c r="G308" s="77">
        <v>208356.03</v>
      </c>
      <c r="H308" s="77">
        <v>-1.3141</v>
      </c>
      <c r="I308" s="77">
        <v>-9.8184916325647809</v>
      </c>
      <c r="J308" s="78">
        <v>4.0000000000000002E-4</v>
      </c>
      <c r="K308" s="78">
        <v>0</v>
      </c>
    </row>
    <row r="309" spans="2:11">
      <c r="B309" t="s">
        <v>3537</v>
      </c>
      <c r="C309" t="s">
        <v>3541</v>
      </c>
      <c r="D309" t="s">
        <v>123</v>
      </c>
      <c r="E309" t="s">
        <v>106</v>
      </c>
      <c r="F309" t="s">
        <v>293</v>
      </c>
      <c r="G309" s="77">
        <v>160950.93</v>
      </c>
      <c r="H309" s="77">
        <v>-1.286</v>
      </c>
      <c r="I309" s="77">
        <v>-7.4224066498427996</v>
      </c>
      <c r="J309" s="78">
        <v>2.9999999999999997E-4</v>
      </c>
      <c r="K309" s="78">
        <v>0</v>
      </c>
    </row>
    <row r="310" spans="2:11">
      <c r="B310" t="s">
        <v>3537</v>
      </c>
      <c r="C310" t="s">
        <v>3542</v>
      </c>
      <c r="D310" t="s">
        <v>123</v>
      </c>
      <c r="E310" t="s">
        <v>106</v>
      </c>
      <c r="F310" t="s">
        <v>293</v>
      </c>
      <c r="G310" s="77">
        <v>128673.54</v>
      </c>
      <c r="H310" s="77">
        <v>-1.3141</v>
      </c>
      <c r="I310" s="77">
        <v>-6.0635637750560401</v>
      </c>
      <c r="J310" s="78">
        <v>2.0000000000000001E-4</v>
      </c>
      <c r="K310" s="78">
        <v>0</v>
      </c>
    </row>
    <row r="311" spans="2:11">
      <c r="B311" t="s">
        <v>3543</v>
      </c>
      <c r="C311" t="s">
        <v>3544</v>
      </c>
      <c r="D311" t="s">
        <v>123</v>
      </c>
      <c r="E311" t="s">
        <v>106</v>
      </c>
      <c r="F311" t="s">
        <v>2848</v>
      </c>
      <c r="G311" s="77">
        <v>1113560.71</v>
      </c>
      <c r="H311" s="77">
        <v>-5.0918999999999963</v>
      </c>
      <c r="I311" s="77">
        <v>-203.331212483869</v>
      </c>
      <c r="J311" s="78">
        <v>7.3000000000000001E-3</v>
      </c>
      <c r="K311" s="78">
        <v>-1E-4</v>
      </c>
    </row>
    <row r="312" spans="2:11">
      <c r="B312" t="s">
        <v>3543</v>
      </c>
      <c r="C312" t="s">
        <v>3545</v>
      </c>
      <c r="D312" t="s">
        <v>123</v>
      </c>
      <c r="E312" t="s">
        <v>106</v>
      </c>
      <c r="F312" t="s">
        <v>2848</v>
      </c>
      <c r="G312" s="77">
        <v>1229955.8899999999</v>
      </c>
      <c r="H312" s="77">
        <v>-5.0411999999999892</v>
      </c>
      <c r="I312" s="77">
        <v>-222.348267267474</v>
      </c>
      <c r="J312" s="78">
        <v>8.0000000000000002E-3</v>
      </c>
      <c r="K312" s="78">
        <v>-1E-4</v>
      </c>
    </row>
    <row r="313" spans="2:11">
      <c r="B313" t="s">
        <v>3543</v>
      </c>
      <c r="C313" t="s">
        <v>3546</v>
      </c>
      <c r="D313" t="s">
        <v>123</v>
      </c>
      <c r="E313" t="s">
        <v>106</v>
      </c>
      <c r="F313" t="s">
        <v>299</v>
      </c>
      <c r="G313" s="77">
        <v>318886.93</v>
      </c>
      <c r="H313" s="77">
        <v>-1.9398999999999982</v>
      </c>
      <c r="I313" s="77">
        <v>-22.183309972480998</v>
      </c>
      <c r="J313" s="78">
        <v>8.0000000000000004E-4</v>
      </c>
      <c r="K313" s="78">
        <v>0</v>
      </c>
    </row>
    <row r="314" spans="2:11">
      <c r="B314" t="s">
        <v>3543</v>
      </c>
      <c r="C314" t="s">
        <v>3547</v>
      </c>
      <c r="D314" t="s">
        <v>123</v>
      </c>
      <c r="E314" t="s">
        <v>106</v>
      </c>
      <c r="F314" t="s">
        <v>2848</v>
      </c>
      <c r="G314" s="77">
        <v>193066.06</v>
      </c>
      <c r="H314" s="77">
        <v>-5.1223999999999945</v>
      </c>
      <c r="I314" s="77">
        <v>-35.464162464779797</v>
      </c>
      <c r="J314" s="78">
        <v>1.2999999999999999E-3</v>
      </c>
      <c r="K314" s="78">
        <v>0</v>
      </c>
    </row>
    <row r="315" spans="2:11">
      <c r="B315" t="s">
        <v>3543</v>
      </c>
      <c r="C315" t="s">
        <v>3548</v>
      </c>
      <c r="D315" t="s">
        <v>123</v>
      </c>
      <c r="E315" t="s">
        <v>106</v>
      </c>
      <c r="F315" t="s">
        <v>649</v>
      </c>
      <c r="G315" s="77">
        <v>266261.57</v>
      </c>
      <c r="H315" s="77">
        <v>-7.5019000000000018</v>
      </c>
      <c r="I315" s="77">
        <v>-71.629190717310394</v>
      </c>
      <c r="J315" s="78">
        <v>2.5999999999999999E-3</v>
      </c>
      <c r="K315" s="78">
        <v>0</v>
      </c>
    </row>
    <row r="316" spans="2:11">
      <c r="B316" t="s">
        <v>3543</v>
      </c>
      <c r="C316" t="s">
        <v>3549</v>
      </c>
      <c r="D316" t="s">
        <v>123</v>
      </c>
      <c r="E316" t="s">
        <v>106</v>
      </c>
      <c r="F316" t="s">
        <v>299</v>
      </c>
      <c r="G316" s="77">
        <v>63526.98</v>
      </c>
      <c r="H316" s="77">
        <v>-1.9399</v>
      </c>
      <c r="I316" s="77">
        <v>-4.4192425476817201</v>
      </c>
      <c r="J316" s="78">
        <v>2.0000000000000001E-4</v>
      </c>
      <c r="K316" s="78">
        <v>0</v>
      </c>
    </row>
    <row r="317" spans="2:11">
      <c r="B317" t="s">
        <v>3543</v>
      </c>
      <c r="C317" t="s">
        <v>3550</v>
      </c>
      <c r="D317" t="s">
        <v>123</v>
      </c>
      <c r="E317" t="s">
        <v>106</v>
      </c>
      <c r="F317" t="s">
        <v>287</v>
      </c>
      <c r="G317" s="77">
        <v>193424.73</v>
      </c>
      <c r="H317" s="77">
        <v>-0.44109999999999999</v>
      </c>
      <c r="I317" s="77">
        <v>-3.0595625917315799</v>
      </c>
      <c r="J317" s="78">
        <v>1E-4</v>
      </c>
      <c r="K317" s="78">
        <v>0</v>
      </c>
    </row>
    <row r="318" spans="2:11">
      <c r="B318" t="s">
        <v>3551</v>
      </c>
      <c r="C318" t="s">
        <v>3552</v>
      </c>
      <c r="D318" t="s">
        <v>123</v>
      </c>
      <c r="E318" t="s">
        <v>106</v>
      </c>
      <c r="F318" t="s">
        <v>293</v>
      </c>
      <c r="G318" s="77">
        <v>859994.81</v>
      </c>
      <c r="H318" s="77">
        <v>-2.0569999999999999</v>
      </c>
      <c r="I318" s="77">
        <v>-63.436674364736199</v>
      </c>
      <c r="J318" s="78">
        <v>2.3E-3</v>
      </c>
      <c r="K318" s="78">
        <v>0</v>
      </c>
    </row>
    <row r="319" spans="2:11">
      <c r="B319" t="s">
        <v>3551</v>
      </c>
      <c r="C319" t="s">
        <v>3553</v>
      </c>
      <c r="D319" t="s">
        <v>123</v>
      </c>
      <c r="E319" t="s">
        <v>106</v>
      </c>
      <c r="F319" t="s">
        <v>293</v>
      </c>
      <c r="G319" s="77">
        <v>723252.87</v>
      </c>
      <c r="H319" s="77">
        <v>-2.0503000000000013</v>
      </c>
      <c r="I319" s="77">
        <v>-53.1762689866855</v>
      </c>
      <c r="J319" s="78">
        <v>1.9E-3</v>
      </c>
      <c r="K319" s="78">
        <v>0</v>
      </c>
    </row>
    <row r="320" spans="2:11">
      <c r="B320" t="s">
        <v>3551</v>
      </c>
      <c r="C320" t="s">
        <v>3554</v>
      </c>
      <c r="D320" t="s">
        <v>123</v>
      </c>
      <c r="E320" t="s">
        <v>106</v>
      </c>
      <c r="F320" t="s">
        <v>293</v>
      </c>
      <c r="G320" s="77">
        <v>258287.72</v>
      </c>
      <c r="H320" s="77">
        <v>-2.0569999999999999</v>
      </c>
      <c r="I320" s="77">
        <v>-19.052340543834401</v>
      </c>
      <c r="J320" s="78">
        <v>6.9999999999999999E-4</v>
      </c>
      <c r="K320" s="78">
        <v>0</v>
      </c>
    </row>
    <row r="321" spans="2:11">
      <c r="B321" t="s">
        <v>3551</v>
      </c>
      <c r="C321" t="s">
        <v>3555</v>
      </c>
      <c r="D321" t="s">
        <v>123</v>
      </c>
      <c r="E321" t="s">
        <v>106</v>
      </c>
      <c r="F321" t="s">
        <v>293</v>
      </c>
      <c r="G321" s="77">
        <v>331240.78000000003</v>
      </c>
      <c r="H321" s="77">
        <v>-1.8621000000000016</v>
      </c>
      <c r="I321" s="77">
        <v>-22.118571947866698</v>
      </c>
      <c r="J321" s="78">
        <v>8.0000000000000004E-4</v>
      </c>
      <c r="K321" s="78">
        <v>0</v>
      </c>
    </row>
    <row r="322" spans="2:11">
      <c r="B322" t="s">
        <v>3551</v>
      </c>
      <c r="C322" t="s">
        <v>3556</v>
      </c>
      <c r="D322" t="s">
        <v>123</v>
      </c>
      <c r="E322" t="s">
        <v>106</v>
      </c>
      <c r="F322" t="s">
        <v>293</v>
      </c>
      <c r="G322" s="77">
        <v>729916.08</v>
      </c>
      <c r="H322" s="77">
        <v>-2.0569999999999999</v>
      </c>
      <c r="I322" s="77">
        <v>-53.841544323441603</v>
      </c>
      <c r="J322" s="78">
        <v>1.9E-3</v>
      </c>
      <c r="K322" s="78">
        <v>0</v>
      </c>
    </row>
    <row r="323" spans="2:11">
      <c r="B323" t="s">
        <v>3557</v>
      </c>
      <c r="C323" t="s">
        <v>3558</v>
      </c>
      <c r="D323" t="s">
        <v>123</v>
      </c>
      <c r="E323" t="s">
        <v>106</v>
      </c>
      <c r="F323" t="s">
        <v>290</v>
      </c>
      <c r="G323" s="77">
        <v>78925.81</v>
      </c>
      <c r="H323" s="77">
        <v>-1.5195000000000001</v>
      </c>
      <c r="I323" s="77">
        <v>-4.3006097710587001</v>
      </c>
      <c r="J323" s="78">
        <v>2.0000000000000001E-4</v>
      </c>
      <c r="K323" s="78">
        <v>0</v>
      </c>
    </row>
    <row r="324" spans="2:11">
      <c r="B324" t="s">
        <v>3557</v>
      </c>
      <c r="C324" t="s">
        <v>3559</v>
      </c>
      <c r="D324" t="s">
        <v>123</v>
      </c>
      <c r="E324" t="s">
        <v>106</v>
      </c>
      <c r="F324" t="s">
        <v>290</v>
      </c>
      <c r="G324" s="77">
        <v>707167.53</v>
      </c>
      <c r="H324" s="77">
        <v>-1.9677999999999984</v>
      </c>
      <c r="I324" s="77">
        <v>-49.901494562049201</v>
      </c>
      <c r="J324" s="78">
        <v>1.8E-3</v>
      </c>
      <c r="K324" s="78">
        <v>0</v>
      </c>
    </row>
    <row r="325" spans="2:11">
      <c r="B325" t="s">
        <v>3557</v>
      </c>
      <c r="C325" t="s">
        <v>3560</v>
      </c>
      <c r="D325" t="s">
        <v>123</v>
      </c>
      <c r="E325" t="s">
        <v>106</v>
      </c>
      <c r="F325" t="s">
        <v>290</v>
      </c>
      <c r="G325" s="77">
        <v>30770.36</v>
      </c>
      <c r="H325" s="77">
        <v>-2.6530999999999998</v>
      </c>
      <c r="I325" s="77">
        <v>-2.9274971582797602</v>
      </c>
      <c r="J325" s="78">
        <v>1E-4</v>
      </c>
      <c r="K325" s="78">
        <v>0</v>
      </c>
    </row>
    <row r="326" spans="2:11">
      <c r="B326" t="s">
        <v>3557</v>
      </c>
      <c r="C326" t="s">
        <v>3561</v>
      </c>
      <c r="D326" t="s">
        <v>123</v>
      </c>
      <c r="E326" t="s">
        <v>106</v>
      </c>
      <c r="F326" t="s">
        <v>290</v>
      </c>
      <c r="G326" s="77">
        <v>691737.5</v>
      </c>
      <c r="H326" s="77">
        <v>-1.5195000000000001</v>
      </c>
      <c r="I326" s="77">
        <v>-37.692271406624997</v>
      </c>
      <c r="J326" s="78">
        <v>1.4E-3</v>
      </c>
      <c r="K326" s="78">
        <v>0</v>
      </c>
    </row>
    <row r="327" spans="2:11">
      <c r="B327" t="s">
        <v>3557</v>
      </c>
      <c r="C327" t="s">
        <v>3562</v>
      </c>
      <c r="D327" t="s">
        <v>123</v>
      </c>
      <c r="E327" t="s">
        <v>106</v>
      </c>
      <c r="F327" t="s">
        <v>290</v>
      </c>
      <c r="G327" s="77">
        <v>316470.59000000003</v>
      </c>
      <c r="H327" s="77">
        <v>-1.5194000000000034</v>
      </c>
      <c r="I327" s="77">
        <v>-17.243116562033599</v>
      </c>
      <c r="J327" s="78">
        <v>5.9999999999999995E-4</v>
      </c>
      <c r="K327" s="78">
        <v>0</v>
      </c>
    </row>
    <row r="328" spans="2:11">
      <c r="B328" t="s">
        <v>3563</v>
      </c>
      <c r="C328" t="s">
        <v>3564</v>
      </c>
      <c r="D328" t="s">
        <v>123</v>
      </c>
      <c r="E328" t="s">
        <v>106</v>
      </c>
      <c r="F328" t="s">
        <v>649</v>
      </c>
      <c r="G328" s="77">
        <v>765727.23</v>
      </c>
      <c r="H328" s="77">
        <v>-8.2484000000000179</v>
      </c>
      <c r="I328" s="77">
        <v>-226.49263799380199</v>
      </c>
      <c r="J328" s="78">
        <v>8.2000000000000007E-3</v>
      </c>
      <c r="K328" s="78">
        <v>-1E-4</v>
      </c>
    </row>
    <row r="329" spans="2:11">
      <c r="B329" t="s">
        <v>3563</v>
      </c>
      <c r="C329" t="s">
        <v>3565</v>
      </c>
      <c r="D329" t="s">
        <v>123</v>
      </c>
      <c r="E329" t="s">
        <v>106</v>
      </c>
      <c r="F329" t="s">
        <v>649</v>
      </c>
      <c r="G329" s="77">
        <v>290652.33</v>
      </c>
      <c r="H329" s="77">
        <v>-8.2968999999999973</v>
      </c>
      <c r="I329" s="77">
        <v>-86.4768675396232</v>
      </c>
      <c r="J329" s="78">
        <v>3.0999999999999999E-3</v>
      </c>
      <c r="K329" s="78">
        <v>0</v>
      </c>
    </row>
    <row r="330" spans="2:11">
      <c r="B330" t="s">
        <v>3563</v>
      </c>
      <c r="C330" t="s">
        <v>3566</v>
      </c>
      <c r="D330" t="s">
        <v>123</v>
      </c>
      <c r="E330" t="s">
        <v>106</v>
      </c>
      <c r="F330" t="s">
        <v>282</v>
      </c>
      <c r="G330" s="77">
        <v>161449.41</v>
      </c>
      <c r="H330" s="77">
        <v>-10.479300000000004</v>
      </c>
      <c r="I330" s="77">
        <v>-60.670702127358197</v>
      </c>
      <c r="J330" s="78">
        <v>2.2000000000000001E-3</v>
      </c>
      <c r="K330" s="78">
        <v>0</v>
      </c>
    </row>
    <row r="331" spans="2:11">
      <c r="B331" t="s">
        <v>3563</v>
      </c>
      <c r="C331" t="s">
        <v>3567</v>
      </c>
      <c r="D331" t="s">
        <v>123</v>
      </c>
      <c r="E331" t="s">
        <v>106</v>
      </c>
      <c r="F331" t="s">
        <v>282</v>
      </c>
      <c r="G331" s="77">
        <v>227516.34</v>
      </c>
      <c r="H331" s="77">
        <v>-9.5727000000000029</v>
      </c>
      <c r="I331" s="77">
        <v>-78.101131651539504</v>
      </c>
      <c r="J331" s="78">
        <v>2.8E-3</v>
      </c>
      <c r="K331" s="78">
        <v>0</v>
      </c>
    </row>
    <row r="332" spans="2:11">
      <c r="B332" t="s">
        <v>3563</v>
      </c>
      <c r="C332" t="s">
        <v>3568</v>
      </c>
      <c r="D332" t="s">
        <v>123</v>
      </c>
      <c r="E332" t="s">
        <v>106</v>
      </c>
      <c r="F332" t="s">
        <v>282</v>
      </c>
      <c r="G332" s="77">
        <v>174870.07</v>
      </c>
      <c r="H332" s="77">
        <v>-7.0104000000000033</v>
      </c>
      <c r="I332" s="77">
        <v>-43.961101714786103</v>
      </c>
      <c r="J332" s="78">
        <v>1.6000000000000001E-3</v>
      </c>
      <c r="K332" s="78">
        <v>0</v>
      </c>
    </row>
    <row r="333" spans="2:11">
      <c r="B333" t="s">
        <v>3563</v>
      </c>
      <c r="C333" t="s">
        <v>3569</v>
      </c>
      <c r="D333" t="s">
        <v>123</v>
      </c>
      <c r="E333" t="s">
        <v>106</v>
      </c>
      <c r="F333" t="s">
        <v>299</v>
      </c>
      <c r="G333" s="77">
        <v>205993.83</v>
      </c>
      <c r="H333" s="77">
        <v>-1.8694999999999999</v>
      </c>
      <c r="I333" s="77">
        <v>-13.809881981534099</v>
      </c>
      <c r="J333" s="78">
        <v>5.0000000000000001E-4</v>
      </c>
      <c r="K333" s="78">
        <v>0</v>
      </c>
    </row>
    <row r="334" spans="2:11">
      <c r="B334" t="s">
        <v>3563</v>
      </c>
      <c r="C334" t="s">
        <v>3570</v>
      </c>
      <c r="D334" t="s">
        <v>123</v>
      </c>
      <c r="E334" t="s">
        <v>106</v>
      </c>
      <c r="F334" t="s">
        <v>649</v>
      </c>
      <c r="G334" s="77">
        <v>478920.4</v>
      </c>
      <c r="H334" s="77">
        <v>-8.2375999999999774</v>
      </c>
      <c r="I334" s="77">
        <v>-141.473247077254</v>
      </c>
      <c r="J334" s="78">
        <v>5.1000000000000004E-3</v>
      </c>
      <c r="K334" s="78">
        <v>-1E-4</v>
      </c>
    </row>
    <row r="335" spans="2:11">
      <c r="B335" t="s">
        <v>3563</v>
      </c>
      <c r="C335" t="s">
        <v>3571</v>
      </c>
      <c r="D335" t="s">
        <v>123</v>
      </c>
      <c r="E335" t="s">
        <v>106</v>
      </c>
      <c r="F335" t="s">
        <v>649</v>
      </c>
      <c r="G335" s="77">
        <v>359297.48</v>
      </c>
      <c r="H335" s="77">
        <v>-8.2053000000000118</v>
      </c>
      <c r="I335" s="77">
        <v>-105.720429949414</v>
      </c>
      <c r="J335" s="78">
        <v>3.8E-3</v>
      </c>
      <c r="K335" s="78">
        <v>0</v>
      </c>
    </row>
    <row r="336" spans="2:11">
      <c r="B336" t="s">
        <v>3572</v>
      </c>
      <c r="C336" t="s">
        <v>3573</v>
      </c>
      <c r="D336" t="s">
        <v>123</v>
      </c>
      <c r="E336" t="s">
        <v>106</v>
      </c>
      <c r="F336" t="s">
        <v>290</v>
      </c>
      <c r="G336" s="77">
        <v>560508.09</v>
      </c>
      <c r="H336" s="77">
        <v>-1.614900000000002</v>
      </c>
      <c r="I336" s="77">
        <v>-32.459199491440302</v>
      </c>
      <c r="J336" s="78">
        <v>1.1999999999999999E-3</v>
      </c>
      <c r="K336" s="78">
        <v>0</v>
      </c>
    </row>
    <row r="337" spans="2:11">
      <c r="B337" t="s">
        <v>3572</v>
      </c>
      <c r="C337" t="s">
        <v>3574</v>
      </c>
      <c r="D337" t="s">
        <v>123</v>
      </c>
      <c r="E337" t="s">
        <v>106</v>
      </c>
      <c r="F337" t="s">
        <v>290</v>
      </c>
      <c r="G337" s="77">
        <v>821696.04</v>
      </c>
      <c r="H337" s="77">
        <v>-1.5722999999999994</v>
      </c>
      <c r="I337" s="77">
        <v>-46.329423237195101</v>
      </c>
      <c r="J337" s="78">
        <v>1.6999999999999999E-3</v>
      </c>
      <c r="K337" s="78">
        <v>0</v>
      </c>
    </row>
    <row r="338" spans="2:11">
      <c r="B338" t="s">
        <v>3572</v>
      </c>
      <c r="C338" t="s">
        <v>3575</v>
      </c>
      <c r="D338" t="s">
        <v>123</v>
      </c>
      <c r="E338" t="s">
        <v>106</v>
      </c>
      <c r="F338" t="s">
        <v>290</v>
      </c>
      <c r="G338" s="77">
        <v>880005.36</v>
      </c>
      <c r="H338" s="77">
        <v>-1.6165</v>
      </c>
      <c r="I338" s="77">
        <v>-51.011877906818398</v>
      </c>
      <c r="J338" s="78">
        <v>1.8E-3</v>
      </c>
      <c r="K338" s="78">
        <v>0</v>
      </c>
    </row>
    <row r="339" spans="2:11">
      <c r="B339" t="s">
        <v>3572</v>
      </c>
      <c r="C339" t="s">
        <v>3576</v>
      </c>
      <c r="D339" t="s">
        <v>123</v>
      </c>
      <c r="E339" t="s">
        <v>106</v>
      </c>
      <c r="F339" t="s">
        <v>290</v>
      </c>
      <c r="G339" s="77">
        <v>52651.38</v>
      </c>
      <c r="H339" s="77">
        <v>-1.6149</v>
      </c>
      <c r="I339" s="77">
        <v>-3.0490579483333198</v>
      </c>
      <c r="J339" s="78">
        <v>1E-4</v>
      </c>
      <c r="K339" s="78">
        <v>0</v>
      </c>
    </row>
    <row r="340" spans="2:11">
      <c r="B340" t="s">
        <v>3577</v>
      </c>
      <c r="C340" t="s">
        <v>3578</v>
      </c>
      <c r="D340" t="s">
        <v>123</v>
      </c>
      <c r="E340" t="s">
        <v>106</v>
      </c>
      <c r="F340" t="s">
        <v>442</v>
      </c>
      <c r="G340" s="77">
        <v>117734.45</v>
      </c>
      <c r="H340" s="77">
        <v>-1.2587999999999999</v>
      </c>
      <c r="I340" s="77">
        <v>-5.3145999461675997</v>
      </c>
      <c r="J340" s="78">
        <v>2.0000000000000001E-4</v>
      </c>
      <c r="K340" s="78">
        <v>0</v>
      </c>
    </row>
    <row r="341" spans="2:11">
      <c r="B341" t="s">
        <v>3577</v>
      </c>
      <c r="C341" t="s">
        <v>3579</v>
      </c>
      <c r="D341" t="s">
        <v>123</v>
      </c>
      <c r="E341" t="s">
        <v>106</v>
      </c>
      <c r="F341" t="s">
        <v>442</v>
      </c>
      <c r="G341" s="77">
        <v>469806.7</v>
      </c>
      <c r="H341" s="77">
        <v>-1.3627</v>
      </c>
      <c r="I341" s="77">
        <v>-22.9577724606274</v>
      </c>
      <c r="J341" s="78">
        <v>8.0000000000000004E-4</v>
      </c>
      <c r="K341" s="78">
        <v>0</v>
      </c>
    </row>
    <row r="342" spans="2:11">
      <c r="B342" t="s">
        <v>3577</v>
      </c>
      <c r="C342" t="s">
        <v>3580</v>
      </c>
      <c r="D342" t="s">
        <v>123</v>
      </c>
      <c r="E342" t="s">
        <v>106</v>
      </c>
      <c r="F342" t="s">
        <v>299</v>
      </c>
      <c r="G342" s="77">
        <v>420047.12</v>
      </c>
      <c r="H342" s="77">
        <v>0.80100000000000005</v>
      </c>
      <c r="I342" s="77">
        <v>12.0653746682832</v>
      </c>
      <c r="J342" s="78">
        <v>-4.0000000000000002E-4</v>
      </c>
      <c r="K342" s="78">
        <v>0</v>
      </c>
    </row>
    <row r="343" spans="2:11">
      <c r="B343" t="s">
        <v>3577</v>
      </c>
      <c r="C343" t="s">
        <v>3581</v>
      </c>
      <c r="D343" t="s">
        <v>123</v>
      </c>
      <c r="E343" t="s">
        <v>106</v>
      </c>
      <c r="F343" t="s">
        <v>299</v>
      </c>
      <c r="G343" s="77">
        <v>721928.58</v>
      </c>
      <c r="H343" s="77">
        <v>-1.0475000000000001</v>
      </c>
      <c r="I343" s="77">
        <v>-27.118055925543</v>
      </c>
      <c r="J343" s="78">
        <v>1E-3</v>
      </c>
      <c r="K343" s="78">
        <v>0</v>
      </c>
    </row>
    <row r="344" spans="2:11">
      <c r="B344" t="s">
        <v>3577</v>
      </c>
      <c r="C344" t="s">
        <v>3582</v>
      </c>
      <c r="D344" t="s">
        <v>123</v>
      </c>
      <c r="E344" t="s">
        <v>106</v>
      </c>
      <c r="F344" t="s">
        <v>287</v>
      </c>
      <c r="G344" s="77">
        <v>130445.07</v>
      </c>
      <c r="H344" s="77">
        <v>-0.55130000000000001</v>
      </c>
      <c r="I344" s="77">
        <v>-2.57884920388326</v>
      </c>
      <c r="J344" s="78">
        <v>1E-4</v>
      </c>
      <c r="K344" s="78">
        <v>0</v>
      </c>
    </row>
    <row r="345" spans="2:11">
      <c r="B345" t="s">
        <v>3583</v>
      </c>
      <c r="C345" t="s">
        <v>3584</v>
      </c>
      <c r="D345" t="s">
        <v>123</v>
      </c>
      <c r="E345" t="s">
        <v>106</v>
      </c>
      <c r="F345" t="s">
        <v>356</v>
      </c>
      <c r="G345" s="77">
        <v>496679.91</v>
      </c>
      <c r="H345" s="77">
        <v>-3.1431000000000022</v>
      </c>
      <c r="I345" s="77">
        <v>-55.981570456839101</v>
      </c>
      <c r="J345" s="78">
        <v>2E-3</v>
      </c>
      <c r="K345" s="78">
        <v>0</v>
      </c>
    </row>
    <row r="346" spans="2:11">
      <c r="B346" t="s">
        <v>3583</v>
      </c>
      <c r="C346" t="s">
        <v>3585</v>
      </c>
      <c r="D346" t="s">
        <v>123</v>
      </c>
      <c r="E346" t="s">
        <v>106</v>
      </c>
      <c r="F346" t="s">
        <v>356</v>
      </c>
      <c r="G346" s="77">
        <v>404443.07</v>
      </c>
      <c r="H346" s="77">
        <v>-3.1000999999999985</v>
      </c>
      <c r="I346" s="77">
        <v>-44.961768652468997</v>
      </c>
      <c r="J346" s="78">
        <v>1.6000000000000001E-3</v>
      </c>
      <c r="K346" s="78">
        <v>0</v>
      </c>
    </row>
    <row r="347" spans="2:11">
      <c r="B347" t="s">
        <v>3583</v>
      </c>
      <c r="C347" t="s">
        <v>3586</v>
      </c>
      <c r="D347" t="s">
        <v>123</v>
      </c>
      <c r="E347" t="s">
        <v>106</v>
      </c>
      <c r="F347" t="s">
        <v>356</v>
      </c>
      <c r="G347" s="77">
        <v>231013.91</v>
      </c>
      <c r="H347" s="77">
        <v>-3.1431000000000049</v>
      </c>
      <c r="I347" s="77">
        <v>-26.0379395638831</v>
      </c>
      <c r="J347" s="78">
        <v>8.9999999999999998E-4</v>
      </c>
      <c r="K347" s="78">
        <v>0</v>
      </c>
    </row>
    <row r="348" spans="2:11">
      <c r="B348" t="s">
        <v>3583</v>
      </c>
      <c r="C348" t="s">
        <v>3587</v>
      </c>
      <c r="D348" t="s">
        <v>123</v>
      </c>
      <c r="E348" t="s">
        <v>106</v>
      </c>
      <c r="F348" t="s">
        <v>299</v>
      </c>
      <c r="G348" s="77">
        <v>299385.25</v>
      </c>
      <c r="H348" s="77">
        <v>0.51490000000000002</v>
      </c>
      <c r="I348" s="77">
        <v>5.5279432629684999</v>
      </c>
      <c r="J348" s="78">
        <v>-2.0000000000000001E-4</v>
      </c>
      <c r="K348" s="78">
        <v>0</v>
      </c>
    </row>
    <row r="349" spans="2:11">
      <c r="B349" t="s">
        <v>3588</v>
      </c>
      <c r="C349" t="s">
        <v>3589</v>
      </c>
      <c r="D349" t="s">
        <v>123</v>
      </c>
      <c r="E349" t="s">
        <v>200</v>
      </c>
      <c r="F349" t="s">
        <v>299</v>
      </c>
      <c r="G349" s="77">
        <v>2502987.64</v>
      </c>
      <c r="H349" s="77">
        <v>19.10000000000003</v>
      </c>
      <c r="I349" s="77">
        <v>12.913644107150899</v>
      </c>
      <c r="J349" s="78">
        <v>-5.0000000000000001E-4</v>
      </c>
      <c r="K349" s="78">
        <v>0</v>
      </c>
    </row>
    <row r="350" spans="2:11">
      <c r="B350" t="s">
        <v>3590</v>
      </c>
      <c r="C350" t="s">
        <v>3591</v>
      </c>
      <c r="D350" t="s">
        <v>123</v>
      </c>
      <c r="E350" t="s">
        <v>120</v>
      </c>
      <c r="F350" t="s">
        <v>290</v>
      </c>
      <c r="G350" s="77">
        <v>247214.12</v>
      </c>
      <c r="H350" s="77">
        <v>-4.1832999999999929</v>
      </c>
      <c r="I350" s="77">
        <v>-24.835612439126901</v>
      </c>
      <c r="J350" s="78">
        <v>8.9999999999999998E-4</v>
      </c>
      <c r="K350" s="78">
        <v>0</v>
      </c>
    </row>
    <row r="351" spans="2:11">
      <c r="B351" t="s">
        <v>3590</v>
      </c>
      <c r="C351" t="s">
        <v>3592</v>
      </c>
      <c r="D351" t="s">
        <v>123</v>
      </c>
      <c r="E351" t="s">
        <v>120</v>
      </c>
      <c r="F351" t="s">
        <v>290</v>
      </c>
      <c r="G351" s="77">
        <v>439360.3</v>
      </c>
      <c r="H351" s="77">
        <v>-4.1205999999999996</v>
      </c>
      <c r="I351" s="77">
        <v>-43.477429673102698</v>
      </c>
      <c r="J351" s="78">
        <v>1.6000000000000001E-3</v>
      </c>
      <c r="K351" s="78">
        <v>0</v>
      </c>
    </row>
    <row r="352" spans="2:11">
      <c r="B352" t="s">
        <v>3593</v>
      </c>
      <c r="C352" t="s">
        <v>3594</v>
      </c>
      <c r="D352" t="s">
        <v>123</v>
      </c>
      <c r="E352" t="s">
        <v>110</v>
      </c>
      <c r="F352" t="s">
        <v>299</v>
      </c>
      <c r="G352" s="77">
        <v>144624.74</v>
      </c>
      <c r="H352" s="77">
        <v>3.0493000000000028</v>
      </c>
      <c r="I352" s="77">
        <v>17.182406407250099</v>
      </c>
      <c r="J352" s="78">
        <v>-5.9999999999999995E-4</v>
      </c>
      <c r="K352" s="78">
        <v>0</v>
      </c>
    </row>
    <row r="353" spans="2:11">
      <c r="B353" t="s">
        <v>3595</v>
      </c>
      <c r="C353" t="s">
        <v>3596</v>
      </c>
      <c r="D353" t="s">
        <v>123</v>
      </c>
      <c r="E353" t="s">
        <v>110</v>
      </c>
      <c r="F353" t="s">
        <v>293</v>
      </c>
      <c r="G353" s="77">
        <v>214356.65</v>
      </c>
      <c r="H353" s="77">
        <v>2.374200000000005</v>
      </c>
      <c r="I353" s="77">
        <v>19.828757607549701</v>
      </c>
      <c r="J353" s="78">
        <v>-6.9999999999999999E-4</v>
      </c>
      <c r="K353" s="78">
        <v>0</v>
      </c>
    </row>
    <row r="354" spans="2:11">
      <c r="B354" t="s">
        <v>3597</v>
      </c>
      <c r="C354" t="s">
        <v>3598</v>
      </c>
      <c r="D354" t="s">
        <v>123</v>
      </c>
      <c r="E354" t="s">
        <v>113</v>
      </c>
      <c r="F354" t="s">
        <v>290</v>
      </c>
      <c r="G354" s="77">
        <v>323321.28999999998</v>
      </c>
      <c r="H354" s="77">
        <v>2.4119000000000028</v>
      </c>
      <c r="I354" s="77">
        <v>34.516331729713997</v>
      </c>
      <c r="J354" s="78">
        <v>-1.1999999999999999E-3</v>
      </c>
      <c r="K354" s="78">
        <v>0</v>
      </c>
    </row>
    <row r="355" spans="2:11">
      <c r="B355" t="s">
        <v>3599</v>
      </c>
      <c r="C355" t="s">
        <v>3600</v>
      </c>
      <c r="D355" t="s">
        <v>123</v>
      </c>
      <c r="E355" t="s">
        <v>200</v>
      </c>
      <c r="F355" t="s">
        <v>290</v>
      </c>
      <c r="G355" s="77">
        <v>1494455.6</v>
      </c>
      <c r="H355" s="77">
        <v>-76.180000000000092</v>
      </c>
      <c r="I355" s="77">
        <v>-30.752521169472999</v>
      </c>
      <c r="J355" s="78">
        <v>1.1000000000000001E-3</v>
      </c>
      <c r="K355" s="78">
        <v>0</v>
      </c>
    </row>
    <row r="356" spans="2:11">
      <c r="B356" t="s">
        <v>3599</v>
      </c>
      <c r="C356" t="s">
        <v>3601</v>
      </c>
      <c r="D356" t="s">
        <v>123</v>
      </c>
      <c r="E356" t="s">
        <v>200</v>
      </c>
      <c r="F356" t="s">
        <v>290</v>
      </c>
      <c r="G356" s="77">
        <v>674905.79</v>
      </c>
      <c r="H356" s="77">
        <v>-91.510000000000289</v>
      </c>
      <c r="I356" s="77">
        <v>-16.682781063044199</v>
      </c>
      <c r="J356" s="78">
        <v>5.9999999999999995E-4</v>
      </c>
      <c r="K356" s="78">
        <v>0</v>
      </c>
    </row>
    <row r="357" spans="2:11">
      <c r="B357" t="s">
        <v>3599</v>
      </c>
      <c r="C357" t="s">
        <v>3602</v>
      </c>
      <c r="D357" t="s">
        <v>123</v>
      </c>
      <c r="E357" t="s">
        <v>200</v>
      </c>
      <c r="F357" t="s">
        <v>290</v>
      </c>
      <c r="G357" s="77">
        <v>867748.41</v>
      </c>
      <c r="H357" s="77">
        <v>-71.410000000000124</v>
      </c>
      <c r="I357" s="77">
        <v>-16.738232678361999</v>
      </c>
      <c r="J357" s="78">
        <v>5.9999999999999995E-4</v>
      </c>
      <c r="K357" s="78">
        <v>0</v>
      </c>
    </row>
    <row r="358" spans="2:11">
      <c r="B358" t="s">
        <v>3599</v>
      </c>
      <c r="C358" t="s">
        <v>3603</v>
      </c>
      <c r="D358" t="s">
        <v>123</v>
      </c>
      <c r="E358" t="s">
        <v>200</v>
      </c>
      <c r="F358" t="s">
        <v>290</v>
      </c>
      <c r="G358" s="77">
        <v>1713995.94</v>
      </c>
      <c r="H358" s="77">
        <v>-60.390000000000015</v>
      </c>
      <c r="I358" s="77">
        <v>-27.95963898626</v>
      </c>
      <c r="J358" s="78">
        <v>1E-3</v>
      </c>
      <c r="K358" s="78">
        <v>0</v>
      </c>
    </row>
    <row r="359" spans="2:11">
      <c r="B359" t="s">
        <v>3599</v>
      </c>
      <c r="C359" t="s">
        <v>3604</v>
      </c>
      <c r="D359" t="s">
        <v>123</v>
      </c>
      <c r="E359" t="s">
        <v>200</v>
      </c>
      <c r="F359" t="s">
        <v>293</v>
      </c>
      <c r="G359" s="77">
        <v>150409.72</v>
      </c>
      <c r="H359" s="77">
        <v>242.40999999999991</v>
      </c>
      <c r="I359" s="77">
        <v>9.8487967592310195</v>
      </c>
      <c r="J359" s="78">
        <v>-4.0000000000000002E-4</v>
      </c>
      <c r="K359" s="78">
        <v>0</v>
      </c>
    </row>
    <row r="360" spans="2:11">
      <c r="B360" t="s">
        <v>3599</v>
      </c>
      <c r="C360" t="s">
        <v>3605</v>
      </c>
      <c r="D360" t="s">
        <v>123</v>
      </c>
      <c r="E360" t="s">
        <v>200</v>
      </c>
      <c r="F360" t="s">
        <v>293</v>
      </c>
      <c r="G360" s="77">
        <v>673951.27</v>
      </c>
      <c r="H360" s="77">
        <v>243.87000000000006</v>
      </c>
      <c r="I360" s="77">
        <v>44.395976757568803</v>
      </c>
      <c r="J360" s="78">
        <v>-1.6000000000000001E-3</v>
      </c>
      <c r="K360" s="78">
        <v>0</v>
      </c>
    </row>
    <row r="361" spans="2:11">
      <c r="B361" t="s">
        <v>3599</v>
      </c>
      <c r="C361" t="s">
        <v>3606</v>
      </c>
      <c r="D361" t="s">
        <v>123</v>
      </c>
      <c r="E361" t="s">
        <v>200</v>
      </c>
      <c r="F361" t="s">
        <v>293</v>
      </c>
      <c r="G361" s="77">
        <v>210187.95</v>
      </c>
      <c r="H361" s="77">
        <v>243.87000000000035</v>
      </c>
      <c r="I361" s="77">
        <v>13.845955573198999</v>
      </c>
      <c r="J361" s="78">
        <v>-5.0000000000000001E-4</v>
      </c>
      <c r="K361" s="78">
        <v>0</v>
      </c>
    </row>
    <row r="362" spans="2:11">
      <c r="B362" t="s">
        <v>3607</v>
      </c>
      <c r="C362" t="s">
        <v>3608</v>
      </c>
      <c r="D362" t="s">
        <v>123</v>
      </c>
      <c r="E362" t="s">
        <v>106</v>
      </c>
      <c r="F362" t="s">
        <v>356</v>
      </c>
      <c r="G362" s="77">
        <v>1085369.25</v>
      </c>
      <c r="H362" s="77">
        <v>2.7469999999999999</v>
      </c>
      <c r="I362" s="77">
        <v>106.916924564835</v>
      </c>
      <c r="J362" s="78">
        <v>-3.8999999999999998E-3</v>
      </c>
      <c r="K362" s="78">
        <v>0</v>
      </c>
    </row>
    <row r="363" spans="2:11">
      <c r="B363" t="s">
        <v>3609</v>
      </c>
      <c r="C363" t="s">
        <v>3610</v>
      </c>
      <c r="D363" t="s">
        <v>123</v>
      </c>
      <c r="E363" t="s">
        <v>106</v>
      </c>
      <c r="F363" t="s">
        <v>442</v>
      </c>
      <c r="G363" s="77">
        <v>4869178.49</v>
      </c>
      <c r="H363" s="77">
        <v>-5.1900999999999993</v>
      </c>
      <c r="I363" s="77">
        <v>-906.23682485483096</v>
      </c>
      <c r="J363" s="78">
        <v>3.27E-2</v>
      </c>
      <c r="K363" s="78">
        <v>-4.0000000000000002E-4</v>
      </c>
    </row>
    <row r="364" spans="2:11">
      <c r="B364" t="s">
        <v>3611</v>
      </c>
      <c r="C364" t="s">
        <v>3612</v>
      </c>
      <c r="D364" t="s">
        <v>123</v>
      </c>
      <c r="E364" t="s">
        <v>106</v>
      </c>
      <c r="F364" t="s">
        <v>290</v>
      </c>
      <c r="G364" s="77">
        <v>4805639.6900000004</v>
      </c>
      <c r="H364" s="77">
        <v>-2.5688000000000004</v>
      </c>
      <c r="I364" s="77">
        <v>-442.68191867119799</v>
      </c>
      <c r="J364" s="78">
        <v>1.6E-2</v>
      </c>
      <c r="K364" s="78">
        <v>-2.0000000000000001E-4</v>
      </c>
    </row>
    <row r="365" spans="2:11">
      <c r="B365" t="s">
        <v>3613</v>
      </c>
      <c r="C365" t="s">
        <v>3614</v>
      </c>
      <c r="D365" t="s">
        <v>123</v>
      </c>
      <c r="E365" t="s">
        <v>106</v>
      </c>
      <c r="F365" t="s">
        <v>293</v>
      </c>
      <c r="G365" s="77">
        <v>2436157.2000000002</v>
      </c>
      <c r="H365" s="77">
        <v>-1.4251999999999954</v>
      </c>
      <c r="I365" s="77">
        <v>-124.506323118038</v>
      </c>
      <c r="J365" s="78">
        <v>4.4999999999999997E-3</v>
      </c>
      <c r="K365" s="78">
        <v>-1E-4</v>
      </c>
    </row>
    <row r="366" spans="2:11">
      <c r="B366" t="s">
        <v>3615</v>
      </c>
      <c r="C366" t="s">
        <v>3616</v>
      </c>
      <c r="D366" t="s">
        <v>123</v>
      </c>
      <c r="E366" t="s">
        <v>106</v>
      </c>
      <c r="F366" t="s">
        <v>649</v>
      </c>
      <c r="G366" s="77">
        <v>2381740.6</v>
      </c>
      <c r="H366" s="77">
        <v>3.7578999999999954</v>
      </c>
      <c r="I366" s="77">
        <v>320.95930000653601</v>
      </c>
      <c r="J366" s="78">
        <v>-1.1599999999999999E-2</v>
      </c>
      <c r="K366" s="78">
        <v>1E-4</v>
      </c>
    </row>
    <row r="367" spans="2:11">
      <c r="B367" t="s">
        <v>3617</v>
      </c>
      <c r="C367" t="s">
        <v>3618</v>
      </c>
      <c r="D367" t="s">
        <v>123</v>
      </c>
      <c r="E367" t="s">
        <v>106</v>
      </c>
      <c r="F367" t="s">
        <v>708</v>
      </c>
      <c r="G367" s="77">
        <v>6744249.1299999999</v>
      </c>
      <c r="H367" s="77">
        <v>-3.0771000000000011</v>
      </c>
      <c r="I367" s="77">
        <v>-744.19286186551903</v>
      </c>
      <c r="J367" s="78">
        <v>2.69E-2</v>
      </c>
      <c r="K367" s="78">
        <v>-2.9999999999999997E-4</v>
      </c>
    </row>
    <row r="368" spans="2:11">
      <c r="B368" t="s">
        <v>3619</v>
      </c>
      <c r="C368" t="s">
        <v>3620</v>
      </c>
      <c r="D368" t="s">
        <v>123</v>
      </c>
      <c r="E368" t="s">
        <v>106</v>
      </c>
      <c r="F368" t="s">
        <v>287</v>
      </c>
      <c r="G368" s="77">
        <v>724109.67</v>
      </c>
      <c r="H368" s="77">
        <v>-1.3445</v>
      </c>
      <c r="I368" s="77">
        <v>-34.912057084155897</v>
      </c>
      <c r="J368" s="78">
        <v>1.2999999999999999E-3</v>
      </c>
      <c r="K368" s="78">
        <v>0</v>
      </c>
    </row>
    <row r="369" spans="2:11">
      <c r="B369" t="s">
        <v>3621</v>
      </c>
      <c r="C369" t="s">
        <v>3622</v>
      </c>
      <c r="D369" t="s">
        <v>123</v>
      </c>
      <c r="E369" t="s">
        <v>110</v>
      </c>
      <c r="F369" t="s">
        <v>3623</v>
      </c>
      <c r="G369" s="77">
        <v>-3214600</v>
      </c>
      <c r="H369" s="77">
        <v>29.619883033658901</v>
      </c>
      <c r="I369" s="77">
        <v>-952.16075999999896</v>
      </c>
      <c r="J369" s="78">
        <v>3.44E-2</v>
      </c>
      <c r="K369" s="78">
        <v>-4.0000000000000002E-4</v>
      </c>
    </row>
    <row r="370" spans="2:11">
      <c r="B370" t="s">
        <v>3624</v>
      </c>
      <c r="C370" t="s">
        <v>3625</v>
      </c>
      <c r="D370" t="s">
        <v>123</v>
      </c>
      <c r="E370" t="s">
        <v>113</v>
      </c>
      <c r="F370" t="s">
        <v>3468</v>
      </c>
      <c r="G370" s="77">
        <v>-1357000</v>
      </c>
      <c r="H370" s="77">
        <v>13.355904937361828</v>
      </c>
      <c r="I370" s="77">
        <v>-181.23963000000001</v>
      </c>
      <c r="J370" s="78">
        <v>6.4999999999999997E-3</v>
      </c>
      <c r="K370" s="78">
        <v>-1E-4</v>
      </c>
    </row>
    <row r="371" spans="2:11">
      <c r="B371" t="s">
        <v>3626</v>
      </c>
      <c r="C371" t="s">
        <v>3627</v>
      </c>
      <c r="D371" t="s">
        <v>123</v>
      </c>
      <c r="E371" t="s">
        <v>113</v>
      </c>
      <c r="F371" t="s">
        <v>3628</v>
      </c>
      <c r="G371" s="77">
        <v>-110000</v>
      </c>
      <c r="H371" s="77">
        <v>6.4661909090909093</v>
      </c>
      <c r="I371" s="77">
        <v>-7.1128099999999996</v>
      </c>
      <c r="J371" s="78">
        <v>2.9999999999999997E-4</v>
      </c>
      <c r="K371" s="78">
        <v>0</v>
      </c>
    </row>
    <row r="372" spans="2:11">
      <c r="B372" t="s">
        <v>3629</v>
      </c>
      <c r="C372" t="s">
        <v>3630</v>
      </c>
      <c r="D372" t="s">
        <v>123</v>
      </c>
      <c r="E372" t="s">
        <v>106</v>
      </c>
      <c r="F372" t="s">
        <v>2890</v>
      </c>
      <c r="G372" s="77">
        <v>1930000</v>
      </c>
      <c r="H372" s="77">
        <v>-2.8090999999999999</v>
      </c>
      <c r="I372" s="77">
        <v>-54.215629999999997</v>
      </c>
      <c r="J372" s="78">
        <v>2E-3</v>
      </c>
      <c r="K372" s="78">
        <v>0</v>
      </c>
    </row>
    <row r="373" spans="2:11">
      <c r="B373" t="s">
        <v>3631</v>
      </c>
      <c r="C373" t="s">
        <v>3632</v>
      </c>
      <c r="D373" t="s">
        <v>123</v>
      </c>
      <c r="E373" t="s">
        <v>110</v>
      </c>
      <c r="F373" t="s">
        <v>3633</v>
      </c>
      <c r="G373" s="77">
        <v>-201400</v>
      </c>
      <c r="H373" s="77">
        <v>36.753399999999999</v>
      </c>
      <c r="I373" s="77">
        <v>-74.021347599999999</v>
      </c>
      <c r="J373" s="78">
        <v>2.7000000000000001E-3</v>
      </c>
      <c r="K373" s="78">
        <v>0</v>
      </c>
    </row>
    <row r="374" spans="2:11">
      <c r="B374" t="s">
        <v>3634</v>
      </c>
      <c r="C374" t="s">
        <v>3635</v>
      </c>
      <c r="D374" t="s">
        <v>123</v>
      </c>
      <c r="E374" t="s">
        <v>110</v>
      </c>
      <c r="F374" t="s">
        <v>3636</v>
      </c>
      <c r="G374" s="77">
        <v>-2413200</v>
      </c>
      <c r="H374" s="77">
        <v>20.021999999999998</v>
      </c>
      <c r="I374" s="77">
        <v>-483.17090400000001</v>
      </c>
      <c r="J374" s="78">
        <v>1.7399999999999999E-2</v>
      </c>
      <c r="K374" s="78">
        <v>-2.0000000000000001E-4</v>
      </c>
    </row>
    <row r="375" spans="2:11">
      <c r="B375" t="s">
        <v>3637</v>
      </c>
      <c r="C375" t="s">
        <v>3638</v>
      </c>
      <c r="D375" t="s">
        <v>123</v>
      </c>
      <c r="E375" t="s">
        <v>110</v>
      </c>
      <c r="F375" t="s">
        <v>3636</v>
      </c>
      <c r="G375" s="77">
        <v>-1786600</v>
      </c>
      <c r="H375" s="77">
        <v>20.100481361244821</v>
      </c>
      <c r="I375" s="77">
        <v>-359.11520000000002</v>
      </c>
      <c r="J375" s="78">
        <v>1.2999999999999999E-2</v>
      </c>
      <c r="K375" s="78">
        <v>-1E-4</v>
      </c>
    </row>
    <row r="376" spans="2:11">
      <c r="B376" t="s">
        <v>3639</v>
      </c>
      <c r="C376" t="s">
        <v>3640</v>
      </c>
      <c r="D376" t="s">
        <v>123</v>
      </c>
      <c r="E376" t="s">
        <v>110</v>
      </c>
      <c r="F376" t="s">
        <v>3641</v>
      </c>
      <c r="G376" s="77">
        <v>-1323100</v>
      </c>
      <c r="H376" s="77">
        <v>18.848699266873329</v>
      </c>
      <c r="I376" s="77">
        <v>-249.38714000000101</v>
      </c>
      <c r="J376" s="78">
        <v>8.9999999999999993E-3</v>
      </c>
      <c r="K376" s="78">
        <v>-1E-4</v>
      </c>
    </row>
    <row r="377" spans="2:11">
      <c r="B377" t="s">
        <v>3642</v>
      </c>
      <c r="C377" t="s">
        <v>3643</v>
      </c>
      <c r="D377" t="s">
        <v>123</v>
      </c>
      <c r="E377" t="s">
        <v>113</v>
      </c>
      <c r="F377" t="s">
        <v>3644</v>
      </c>
      <c r="G377" s="77">
        <v>-1577200</v>
      </c>
      <c r="H377" s="77">
        <v>5.4609916307380164</v>
      </c>
      <c r="I377" s="77">
        <v>-86.130759999999995</v>
      </c>
      <c r="J377" s="78">
        <v>3.0999999999999999E-3</v>
      </c>
      <c r="K377" s="78">
        <v>0</v>
      </c>
    </row>
    <row r="378" spans="2:11">
      <c r="B378" t="s">
        <v>3645</v>
      </c>
      <c r="C378" t="s">
        <v>3646</v>
      </c>
      <c r="D378" t="s">
        <v>123</v>
      </c>
      <c r="E378" t="s">
        <v>120</v>
      </c>
      <c r="F378" t="s">
        <v>3456</v>
      </c>
      <c r="G378" s="77">
        <v>-570000</v>
      </c>
      <c r="H378" s="77">
        <v>-9.9043505674653165</v>
      </c>
      <c r="I378" s="77">
        <v>56.4547982345523</v>
      </c>
      <c r="J378" s="78">
        <v>-2E-3</v>
      </c>
      <c r="K378" s="78">
        <v>0</v>
      </c>
    </row>
    <row r="379" spans="2:11">
      <c r="B379" t="s">
        <v>3647</v>
      </c>
      <c r="C379" t="s">
        <v>3648</v>
      </c>
      <c r="D379" t="s">
        <v>123</v>
      </c>
      <c r="E379" t="s">
        <v>110</v>
      </c>
      <c r="F379" t="s">
        <v>3649</v>
      </c>
      <c r="G379" s="77">
        <v>-414800</v>
      </c>
      <c r="H379" s="77">
        <v>7.7629893924783024</v>
      </c>
      <c r="I379" s="77">
        <v>-32.200879999999998</v>
      </c>
      <c r="J379" s="78">
        <v>1.1999999999999999E-3</v>
      </c>
      <c r="K379" s="78">
        <v>0</v>
      </c>
    </row>
    <row r="380" spans="2:11">
      <c r="B380" t="s">
        <v>3650</v>
      </c>
      <c r="C380" t="s">
        <v>3651</v>
      </c>
      <c r="D380" t="s">
        <v>123</v>
      </c>
      <c r="E380" t="s">
        <v>110</v>
      </c>
      <c r="F380" t="s">
        <v>3652</v>
      </c>
      <c r="G380" s="77">
        <v>-4000</v>
      </c>
      <c r="H380" s="77">
        <v>10.294</v>
      </c>
      <c r="I380" s="77">
        <v>-0.41176000000000001</v>
      </c>
      <c r="J380" s="78">
        <v>0</v>
      </c>
      <c r="K380" s="78">
        <v>0</v>
      </c>
    </row>
    <row r="381" spans="2:11">
      <c r="B381" t="s">
        <v>3653</v>
      </c>
      <c r="C381" t="s">
        <v>3654</v>
      </c>
      <c r="D381" t="s">
        <v>123</v>
      </c>
      <c r="E381" t="s">
        <v>110</v>
      </c>
      <c r="F381" t="s">
        <v>3053</v>
      </c>
      <c r="G381" s="77">
        <v>-3780000</v>
      </c>
      <c r="H381" s="77">
        <v>4.8808312169312167</v>
      </c>
      <c r="I381" s="77">
        <v>-184.49542</v>
      </c>
      <c r="J381" s="78">
        <v>6.7000000000000002E-3</v>
      </c>
      <c r="K381" s="78">
        <v>-1E-4</v>
      </c>
    </row>
    <row r="382" spans="2:11">
      <c r="B382" s="79" t="s">
        <v>2303</v>
      </c>
      <c r="C382" s="16"/>
      <c r="D382" s="16"/>
      <c r="G382" s="81">
        <v>8504119.7300000004</v>
      </c>
      <c r="I382" s="81">
        <v>-88.970240695650006</v>
      </c>
      <c r="J382" s="80">
        <v>3.2000000000000002E-3</v>
      </c>
      <c r="K382" s="80">
        <v>0</v>
      </c>
    </row>
    <row r="383" spans="2:11">
      <c r="B383" t="s">
        <v>3655</v>
      </c>
      <c r="C383" t="s">
        <v>3656</v>
      </c>
      <c r="D383" t="s">
        <v>123</v>
      </c>
      <c r="E383" t="s">
        <v>102</v>
      </c>
      <c r="F383" t="s">
        <v>356</v>
      </c>
      <c r="G383" s="77">
        <v>390757.41</v>
      </c>
      <c r="H383" s="77">
        <v>-7.2972999999999999</v>
      </c>
      <c r="I383" s="77">
        <v>-28.514740479930001</v>
      </c>
      <c r="J383" s="78">
        <v>1E-3</v>
      </c>
      <c r="K383" s="78">
        <v>0</v>
      </c>
    </row>
    <row r="384" spans="2:11">
      <c r="B384" t="s">
        <v>3655</v>
      </c>
      <c r="C384" t="s">
        <v>3657</v>
      </c>
      <c r="D384" t="s">
        <v>123</v>
      </c>
      <c r="E384" t="s">
        <v>102</v>
      </c>
      <c r="F384" t="s">
        <v>290</v>
      </c>
      <c r="G384" s="77">
        <v>406239.88</v>
      </c>
      <c r="H384" s="77">
        <v>-6.2786</v>
      </c>
      <c r="I384" s="77">
        <v>-25.506177105679999</v>
      </c>
      <c r="J384" s="78">
        <v>8.9999999999999998E-4</v>
      </c>
      <c r="K384" s="78">
        <v>0</v>
      </c>
    </row>
    <row r="385" spans="2:11">
      <c r="B385" t="s">
        <v>3658</v>
      </c>
      <c r="C385" t="s">
        <v>3659</v>
      </c>
      <c r="D385" t="s">
        <v>123</v>
      </c>
      <c r="E385" t="s">
        <v>102</v>
      </c>
      <c r="F385" t="s">
        <v>299</v>
      </c>
      <c r="G385" s="77">
        <v>1376002.69</v>
      </c>
      <c r="H385" s="77">
        <v>-6.915</v>
      </c>
      <c r="I385" s="77">
        <v>-95.150586013500003</v>
      </c>
      <c r="J385" s="78">
        <v>3.3999999999999998E-3</v>
      </c>
      <c r="K385" s="78">
        <v>0</v>
      </c>
    </row>
    <row r="386" spans="2:11">
      <c r="B386" t="s">
        <v>3658</v>
      </c>
      <c r="C386" t="s">
        <v>3660</v>
      </c>
      <c r="D386" t="s">
        <v>123</v>
      </c>
      <c r="E386" t="s">
        <v>102</v>
      </c>
      <c r="F386" t="s">
        <v>287</v>
      </c>
      <c r="G386" s="77">
        <v>1445597.79</v>
      </c>
      <c r="H386" s="77">
        <v>-12.652699999999999</v>
      </c>
      <c r="I386" s="77">
        <v>-182.90715157533</v>
      </c>
      <c r="J386" s="78">
        <v>6.6E-3</v>
      </c>
      <c r="K386" s="78">
        <v>-1E-4</v>
      </c>
    </row>
    <row r="387" spans="2:11">
      <c r="B387" t="s">
        <v>3658</v>
      </c>
      <c r="C387" t="s">
        <v>3661</v>
      </c>
      <c r="D387" t="s">
        <v>123</v>
      </c>
      <c r="E387" t="s">
        <v>102</v>
      </c>
      <c r="F387" t="s">
        <v>290</v>
      </c>
      <c r="G387" s="77">
        <v>347413.68</v>
      </c>
      <c r="H387" s="77">
        <v>15.5808</v>
      </c>
      <c r="I387" s="77">
        <v>54.129830653440003</v>
      </c>
      <c r="J387" s="78">
        <v>-2E-3</v>
      </c>
      <c r="K387" s="78">
        <v>0</v>
      </c>
    </row>
    <row r="388" spans="2:11">
      <c r="B388" t="s">
        <v>3662</v>
      </c>
      <c r="C388" t="s">
        <v>3663</v>
      </c>
      <c r="D388" t="s">
        <v>123</v>
      </c>
      <c r="E388" t="s">
        <v>102</v>
      </c>
      <c r="F388" t="s">
        <v>287</v>
      </c>
      <c r="G388" s="77">
        <v>1000234.71</v>
      </c>
      <c r="H388" s="77">
        <v>27.424900000000001</v>
      </c>
      <c r="I388" s="77">
        <v>274.31336898279</v>
      </c>
      <c r="J388" s="78">
        <v>-9.9000000000000008E-3</v>
      </c>
      <c r="K388" s="78">
        <v>1E-4</v>
      </c>
    </row>
    <row r="389" spans="2:11">
      <c r="B389" t="s">
        <v>3662</v>
      </c>
      <c r="C389" t="s">
        <v>3664</v>
      </c>
      <c r="D389" t="s">
        <v>123</v>
      </c>
      <c r="E389" t="s">
        <v>102</v>
      </c>
      <c r="F389" t="s">
        <v>287</v>
      </c>
      <c r="G389" s="77">
        <v>868551.33</v>
      </c>
      <c r="H389" s="77">
        <v>-27.104199999999999</v>
      </c>
      <c r="I389" s="77">
        <v>-235.41388958586001</v>
      </c>
      <c r="J389" s="78">
        <v>8.5000000000000006E-3</v>
      </c>
      <c r="K389" s="78">
        <v>-1E-4</v>
      </c>
    </row>
    <row r="390" spans="2:11">
      <c r="B390" t="s">
        <v>3665</v>
      </c>
      <c r="C390" t="s">
        <v>3666</v>
      </c>
      <c r="D390" t="s">
        <v>123</v>
      </c>
      <c r="E390" t="s">
        <v>102</v>
      </c>
      <c r="F390" t="s">
        <v>823</v>
      </c>
      <c r="G390" s="77">
        <v>1171680.21</v>
      </c>
      <c r="H390" s="77">
        <v>-5.6688000000000001</v>
      </c>
      <c r="I390" s="77">
        <v>-66.420207744479995</v>
      </c>
      <c r="J390" s="78">
        <v>2.3999999999999998E-3</v>
      </c>
      <c r="K390" s="78">
        <v>0</v>
      </c>
    </row>
    <row r="391" spans="2:11">
      <c r="B391" t="s">
        <v>3667</v>
      </c>
      <c r="C391" t="s">
        <v>3668</v>
      </c>
      <c r="D391" t="s">
        <v>123</v>
      </c>
      <c r="E391" t="s">
        <v>200</v>
      </c>
      <c r="F391" t="s">
        <v>708</v>
      </c>
      <c r="G391" s="77">
        <v>1497642.03</v>
      </c>
      <c r="H391" s="77">
        <v>535.16999999999894</v>
      </c>
      <c r="I391" s="77">
        <v>216.49931217290001</v>
      </c>
      <c r="J391" s="78">
        <v>-7.7999999999999996E-3</v>
      </c>
      <c r="K391" s="78">
        <v>1E-4</v>
      </c>
    </row>
    <row r="392" spans="2:11">
      <c r="B392" s="79" t="s">
        <v>1121</v>
      </c>
      <c r="C392" s="16"/>
      <c r="D392" s="16"/>
      <c r="G392" s="81">
        <v>0</v>
      </c>
      <c r="I392" s="81">
        <v>0</v>
      </c>
      <c r="J392" s="80">
        <v>0</v>
      </c>
      <c r="K392" s="80">
        <v>0</v>
      </c>
    </row>
    <row r="393" spans="2:11">
      <c r="B393" t="s">
        <v>216</v>
      </c>
      <c r="C393" t="s">
        <v>216</v>
      </c>
      <c r="D393" t="s">
        <v>216</v>
      </c>
      <c r="E393" t="s">
        <v>216</v>
      </c>
      <c r="G393" s="77">
        <v>0</v>
      </c>
      <c r="H393" s="77">
        <v>0</v>
      </c>
      <c r="I393" s="77">
        <v>0</v>
      </c>
      <c r="J393" s="78">
        <v>0</v>
      </c>
      <c r="K393" s="78">
        <v>0</v>
      </c>
    </row>
    <row r="394" spans="2:11">
      <c r="B394" s="79" t="s">
        <v>240</v>
      </c>
      <c r="C394" s="16"/>
      <c r="D394" s="16"/>
      <c r="G394" s="81">
        <v>3386345.29</v>
      </c>
      <c r="I394" s="81">
        <v>27.185466206918299</v>
      </c>
      <c r="J394" s="80">
        <v>-1E-3</v>
      </c>
      <c r="K394" s="80">
        <v>0</v>
      </c>
    </row>
    <row r="395" spans="2:11">
      <c r="B395" s="79" t="s">
        <v>2293</v>
      </c>
      <c r="C395" s="16"/>
      <c r="D395" s="16"/>
      <c r="G395" s="81">
        <v>0</v>
      </c>
      <c r="I395" s="81">
        <v>0</v>
      </c>
      <c r="J395" s="80">
        <v>0</v>
      </c>
      <c r="K395" s="80">
        <v>0</v>
      </c>
    </row>
    <row r="396" spans="2:11">
      <c r="B396" t="s">
        <v>216</v>
      </c>
      <c r="C396" t="s">
        <v>216</v>
      </c>
      <c r="D396" t="s">
        <v>216</v>
      </c>
      <c r="E396" t="s">
        <v>216</v>
      </c>
      <c r="G396" s="77">
        <v>0</v>
      </c>
      <c r="H396" s="77">
        <v>0</v>
      </c>
      <c r="I396" s="77">
        <v>0</v>
      </c>
      <c r="J396" s="78">
        <v>0</v>
      </c>
      <c r="K396" s="78">
        <v>0</v>
      </c>
    </row>
    <row r="397" spans="2:11">
      <c r="B397" s="79" t="s">
        <v>2312</v>
      </c>
      <c r="C397" s="16"/>
      <c r="D397" s="16"/>
      <c r="G397" s="81">
        <v>3386345.29</v>
      </c>
      <c r="I397" s="81">
        <v>27.185466206918299</v>
      </c>
      <c r="J397" s="80">
        <v>-1E-3</v>
      </c>
      <c r="K397" s="80">
        <v>0</v>
      </c>
    </row>
    <row r="398" spans="2:11">
      <c r="B398" t="s">
        <v>3669</v>
      </c>
      <c r="C398" t="s">
        <v>3670</v>
      </c>
      <c r="D398" t="s">
        <v>123</v>
      </c>
      <c r="E398" t="s">
        <v>200</v>
      </c>
      <c r="F398" t="s">
        <v>290</v>
      </c>
      <c r="G398" s="77">
        <v>3386345.29</v>
      </c>
      <c r="H398" s="77">
        <v>29.720000000000049</v>
      </c>
      <c r="I398" s="77">
        <v>27.185466206918299</v>
      </c>
      <c r="J398" s="78">
        <v>-1E-3</v>
      </c>
      <c r="K398" s="78">
        <v>0</v>
      </c>
    </row>
    <row r="399" spans="2:11">
      <c r="B399" s="79" t="s">
        <v>2303</v>
      </c>
      <c r="C399" s="16"/>
      <c r="D399" s="16"/>
      <c r="G399" s="81">
        <v>0</v>
      </c>
      <c r="I399" s="81">
        <v>0</v>
      </c>
      <c r="J399" s="80">
        <v>0</v>
      </c>
      <c r="K399" s="80">
        <v>0</v>
      </c>
    </row>
    <row r="400" spans="2:11">
      <c r="B400" t="s">
        <v>216</v>
      </c>
      <c r="C400" t="s">
        <v>216</v>
      </c>
      <c r="D400" t="s">
        <v>216</v>
      </c>
      <c r="E400" t="s">
        <v>216</v>
      </c>
      <c r="G400" s="77">
        <v>0</v>
      </c>
      <c r="H400" s="77">
        <v>0</v>
      </c>
      <c r="I400" s="77">
        <v>0</v>
      </c>
      <c r="J400" s="78">
        <v>0</v>
      </c>
      <c r="K400" s="78">
        <v>0</v>
      </c>
    </row>
    <row r="401" spans="2:11">
      <c r="B401" s="79" t="s">
        <v>1121</v>
      </c>
      <c r="C401" s="16"/>
      <c r="D401" s="16"/>
      <c r="G401" s="81">
        <v>0</v>
      </c>
      <c r="I401" s="81">
        <v>0</v>
      </c>
      <c r="J401" s="80">
        <v>0</v>
      </c>
      <c r="K401" s="80">
        <v>0</v>
      </c>
    </row>
    <row r="402" spans="2:11">
      <c r="B402" t="s">
        <v>216</v>
      </c>
      <c r="C402" t="s">
        <v>216</v>
      </c>
      <c r="D402" t="s">
        <v>216</v>
      </c>
      <c r="E402" t="s">
        <v>216</v>
      </c>
      <c r="G402" s="77">
        <v>0</v>
      </c>
      <c r="H402" s="77">
        <v>0</v>
      </c>
      <c r="I402" s="77">
        <v>0</v>
      </c>
      <c r="J402" s="78">
        <v>0</v>
      </c>
      <c r="K402" s="78">
        <v>0</v>
      </c>
    </row>
    <row r="403" spans="2:11">
      <c r="B403" t="s">
        <v>242</v>
      </c>
      <c r="C403" s="16"/>
      <c r="D403" s="16"/>
    </row>
    <row r="404" spans="2:11">
      <c r="B404" t="s">
        <v>367</v>
      </c>
      <c r="C404" s="16"/>
      <c r="D404" s="16"/>
    </row>
    <row r="405" spans="2:11">
      <c r="B405" t="s">
        <v>368</v>
      </c>
      <c r="C405" s="16"/>
      <c r="D405" s="16"/>
    </row>
    <row r="406" spans="2:11">
      <c r="B406" t="s">
        <v>369</v>
      </c>
      <c r="C406" s="16"/>
      <c r="D406" s="16"/>
    </row>
    <row r="407" spans="2:11">
      <c r="C407" s="16"/>
      <c r="D407" s="16"/>
    </row>
    <row r="408" spans="2:11">
      <c r="C408" s="16"/>
      <c r="D408" s="16"/>
    </row>
    <row r="409" spans="2:11">
      <c r="C409" s="16"/>
      <c r="D409" s="16"/>
    </row>
    <row r="410" spans="2:11">
      <c r="C410" s="16"/>
      <c r="D410" s="16"/>
    </row>
    <row r="411" spans="2:11">
      <c r="C411" s="16"/>
      <c r="D411" s="16"/>
    </row>
    <row r="412" spans="2:11">
      <c r="C412" s="16"/>
      <c r="D412" s="16"/>
    </row>
    <row r="413" spans="2:11">
      <c r="C413" s="16"/>
      <c r="D413" s="16"/>
    </row>
    <row r="414" spans="2:11">
      <c r="C414" s="16"/>
      <c r="D414" s="16"/>
    </row>
    <row r="415" spans="2:11">
      <c r="C415" s="16"/>
      <c r="D415" s="16"/>
    </row>
    <row r="416" spans="2:11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>
        <v>45016</v>
      </c>
    </row>
    <row r="2" spans="2:78">
      <c r="B2" s="2" t="s">
        <v>1</v>
      </c>
      <c r="C2" s="12" t="s">
        <v>4292</v>
      </c>
    </row>
    <row r="3" spans="2:78">
      <c r="B3" s="2" t="s">
        <v>2</v>
      </c>
      <c r="C3" s="26" t="s">
        <v>4293</v>
      </c>
    </row>
    <row r="4" spans="2:78">
      <c r="B4" s="2" t="s">
        <v>3</v>
      </c>
      <c r="C4" s="83" t="s">
        <v>197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2324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2328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2329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2330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7">
        <v>0</v>
      </c>
      <c r="I19" t="s">
        <v>216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2331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7">
        <v>0</v>
      </c>
      <c r="I21" t="s">
        <v>216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2332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2333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2324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7">
        <v>0</v>
      </c>
      <c r="I28" t="s">
        <v>216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2328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7">
        <v>0</v>
      </c>
      <c r="I30" t="s">
        <v>216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2329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2330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7">
        <v>0</v>
      </c>
      <c r="I33" t="s">
        <v>216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2331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7">
        <v>0</v>
      </c>
      <c r="I35" t="s">
        <v>216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2332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7">
        <v>0</v>
      </c>
      <c r="I37" t="s">
        <v>216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2333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216</v>
      </c>
      <c r="C39" t="s">
        <v>216</v>
      </c>
      <c r="D39" s="16"/>
      <c r="E39" t="s">
        <v>216</v>
      </c>
      <c r="H39" s="77">
        <v>0</v>
      </c>
      <c r="I39" t="s">
        <v>216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242</v>
      </c>
      <c r="D40" s="16"/>
    </row>
    <row r="41" spans="2:17">
      <c r="B41" t="s">
        <v>367</v>
      </c>
      <c r="D41" s="16"/>
    </row>
    <row r="42" spans="2:17">
      <c r="B42" t="s">
        <v>368</v>
      </c>
      <c r="D42" s="16"/>
    </row>
    <row r="43" spans="2:17">
      <c r="B43" t="s">
        <v>369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95"/>
  <sheetViews>
    <sheetView rightToLeft="1" topLeftCell="A377" workbookViewId="0">
      <selection activeCell="E392" sqref="E14:E39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2">
        <v>45016</v>
      </c>
    </row>
    <row r="2" spans="2:60">
      <c r="B2" s="2" t="s">
        <v>1</v>
      </c>
      <c r="C2" s="12" t="s">
        <v>4292</v>
      </c>
    </row>
    <row r="3" spans="2:60">
      <c r="B3" s="2" t="s">
        <v>2</v>
      </c>
      <c r="C3" s="26" t="s">
        <v>4293</v>
      </c>
    </row>
    <row r="4" spans="2:60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4.01</v>
      </c>
      <c r="J11" s="18"/>
      <c r="K11" s="18"/>
      <c r="L11" s="18"/>
      <c r="M11" s="76">
        <v>5.0200000000000002E-2</v>
      </c>
      <c r="N11" s="75">
        <v>220849730.77000001</v>
      </c>
      <c r="O11" s="7"/>
      <c r="P11" s="75">
        <v>290297.71711654367</v>
      </c>
      <c r="Q11" s="76">
        <v>1</v>
      </c>
      <c r="R11" s="76">
        <v>0.11899999999999999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4.8099999999999996</v>
      </c>
      <c r="M12" s="80">
        <v>4.2099999999999999E-2</v>
      </c>
      <c r="N12" s="81">
        <v>184292126.05000001</v>
      </c>
      <c r="P12" s="81">
        <v>195711.61909518138</v>
      </c>
      <c r="Q12" s="80">
        <v>0.67420000000000002</v>
      </c>
      <c r="R12" s="80">
        <v>8.0199999999999994E-2</v>
      </c>
    </row>
    <row r="13" spans="2:60">
      <c r="B13" s="79" t="s">
        <v>3671</v>
      </c>
      <c r="I13" s="81">
        <v>2.98</v>
      </c>
      <c r="M13" s="80">
        <v>2.0899999999999998E-2</v>
      </c>
      <c r="N13" s="81">
        <v>45625331.829999998</v>
      </c>
      <c r="P13" s="81">
        <v>46868.196438021499</v>
      </c>
      <c r="Q13" s="80">
        <v>0.16139999999999999</v>
      </c>
      <c r="R13" s="80">
        <v>1.9199999999999998E-2</v>
      </c>
    </row>
    <row r="14" spans="2:60">
      <c r="B14" s="84" t="s">
        <v>4507</v>
      </c>
      <c r="C14" t="s">
        <v>3672</v>
      </c>
      <c r="D14" t="s">
        <v>3673</v>
      </c>
      <c r="E14"/>
      <c r="F14" t="s">
        <v>2271</v>
      </c>
      <c r="G14" t="s">
        <v>3674</v>
      </c>
      <c r="H14" t="s">
        <v>2382</v>
      </c>
      <c r="I14" s="77">
        <v>2.98</v>
      </c>
      <c r="J14" t="s">
        <v>128</v>
      </c>
      <c r="K14" t="s">
        <v>102</v>
      </c>
      <c r="L14" s="78">
        <v>1.4999999999999999E-2</v>
      </c>
      <c r="M14" s="78">
        <v>2.0899999999999998E-2</v>
      </c>
      <c r="N14" s="77">
        <v>45625331.829999998</v>
      </c>
      <c r="O14" s="77">
        <v>102.72406699999995</v>
      </c>
      <c r="P14" s="77">
        <v>46868.196438021499</v>
      </c>
      <c r="Q14" s="78">
        <v>0.16139999999999999</v>
      </c>
      <c r="R14" s="78">
        <v>1.9199999999999998E-2</v>
      </c>
    </row>
    <row r="15" spans="2:60">
      <c r="B15" s="79" t="s">
        <v>3675</v>
      </c>
      <c r="I15" s="81">
        <v>6.66</v>
      </c>
      <c r="M15" s="80">
        <v>4.1099999999999998E-2</v>
      </c>
      <c r="N15" s="81">
        <v>22529583.210000001</v>
      </c>
      <c r="P15" s="81">
        <v>23354.424146694877</v>
      </c>
      <c r="Q15" s="80">
        <v>8.0399999999999999E-2</v>
      </c>
      <c r="R15" s="80">
        <v>9.5999999999999992E-3</v>
      </c>
    </row>
    <row r="16" spans="2:60">
      <c r="B16" t="s">
        <v>3676</v>
      </c>
      <c r="C16" t="s">
        <v>3672</v>
      </c>
      <c r="D16" t="s">
        <v>3677</v>
      </c>
      <c r="E16"/>
      <c r="F16" t="s">
        <v>216</v>
      </c>
      <c r="G16" t="s">
        <v>3678</v>
      </c>
      <c r="H16" t="s">
        <v>217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749847.45</v>
      </c>
      <c r="O16" s="77">
        <v>115.18</v>
      </c>
      <c r="P16" s="77">
        <v>863.67429290999996</v>
      </c>
      <c r="Q16" s="78">
        <v>3.0000000000000001E-3</v>
      </c>
      <c r="R16" s="78">
        <v>4.0000000000000002E-4</v>
      </c>
    </row>
    <row r="17" spans="2:18">
      <c r="B17" t="s">
        <v>3676</v>
      </c>
      <c r="C17" t="s">
        <v>3672</v>
      </c>
      <c r="D17" t="s">
        <v>3679</v>
      </c>
      <c r="E17"/>
      <c r="F17" t="s">
        <v>216</v>
      </c>
      <c r="G17" t="s">
        <v>3678</v>
      </c>
      <c r="H17" t="s">
        <v>217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1105751.06</v>
      </c>
      <c r="O17" s="77">
        <v>104.03</v>
      </c>
      <c r="P17" s="77">
        <v>1150.3128277180001</v>
      </c>
      <c r="Q17" s="78">
        <v>4.0000000000000001E-3</v>
      </c>
      <c r="R17" s="78">
        <v>5.0000000000000001E-4</v>
      </c>
    </row>
    <row r="18" spans="2:18">
      <c r="B18" t="s">
        <v>3676</v>
      </c>
      <c r="C18" t="s">
        <v>3672</v>
      </c>
      <c r="D18" t="s">
        <v>3680</v>
      </c>
      <c r="E18"/>
      <c r="F18" t="s">
        <v>216</v>
      </c>
      <c r="G18" t="s">
        <v>3678</v>
      </c>
      <c r="H18" t="s">
        <v>217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1186951.5</v>
      </c>
      <c r="O18" s="77">
        <v>100.83</v>
      </c>
      <c r="P18" s="77">
        <v>1196.80319745</v>
      </c>
      <c r="Q18" s="78">
        <v>4.1000000000000003E-3</v>
      </c>
      <c r="R18" s="78">
        <v>5.0000000000000001E-4</v>
      </c>
    </row>
    <row r="19" spans="2:18">
      <c r="B19" t="s">
        <v>3676</v>
      </c>
      <c r="C19" t="s">
        <v>3672</v>
      </c>
      <c r="D19" t="s">
        <v>3681</v>
      </c>
      <c r="E19"/>
      <c r="F19" t="s">
        <v>216</v>
      </c>
      <c r="G19" t="s">
        <v>3678</v>
      </c>
      <c r="H19" t="s">
        <v>217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1823094.75</v>
      </c>
      <c r="O19" s="77">
        <v>98.79</v>
      </c>
      <c r="P19" s="77">
        <v>1801.035303525</v>
      </c>
      <c r="Q19" s="78">
        <v>6.1999999999999998E-3</v>
      </c>
      <c r="R19" s="78">
        <v>6.9999999999999999E-4</v>
      </c>
    </row>
    <row r="20" spans="2:18">
      <c r="B20" t="s">
        <v>3676</v>
      </c>
      <c r="C20" t="s">
        <v>3672</v>
      </c>
      <c r="D20" t="s">
        <v>3682</v>
      </c>
      <c r="E20"/>
      <c r="F20" t="s">
        <v>216</v>
      </c>
      <c r="G20" t="s">
        <v>3683</v>
      </c>
      <c r="H20" t="s">
        <v>217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574594.68999999994</v>
      </c>
      <c r="O20" s="77">
        <v>115.24</v>
      </c>
      <c r="P20" s="77">
        <v>662.16292075599995</v>
      </c>
      <c r="Q20" s="78">
        <v>2.3E-3</v>
      </c>
      <c r="R20" s="78">
        <v>2.9999999999999997E-4</v>
      </c>
    </row>
    <row r="21" spans="2:18">
      <c r="B21" t="s">
        <v>3676</v>
      </c>
      <c r="C21" t="s">
        <v>3672</v>
      </c>
      <c r="D21" t="s">
        <v>3684</v>
      </c>
      <c r="E21"/>
      <c r="F21" t="s">
        <v>216</v>
      </c>
      <c r="G21" t="s">
        <v>3683</v>
      </c>
      <c r="H21" t="s">
        <v>217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844735.43</v>
      </c>
      <c r="O21" s="77">
        <v>109.14</v>
      </c>
      <c r="P21" s="77">
        <v>921.94424830200001</v>
      </c>
      <c r="Q21" s="78">
        <v>3.2000000000000002E-3</v>
      </c>
      <c r="R21" s="78">
        <v>4.0000000000000002E-4</v>
      </c>
    </row>
    <row r="22" spans="2:18">
      <c r="B22" t="s">
        <v>3676</v>
      </c>
      <c r="C22" t="s">
        <v>3672</v>
      </c>
      <c r="D22" t="s">
        <v>3685</v>
      </c>
      <c r="E22"/>
      <c r="F22" t="s">
        <v>216</v>
      </c>
      <c r="G22" t="s">
        <v>3683</v>
      </c>
      <c r="H22" t="s">
        <v>217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1378894.99</v>
      </c>
      <c r="O22" s="77">
        <v>98.16</v>
      </c>
      <c r="P22" s="77">
        <v>1353.5233221840001</v>
      </c>
      <c r="Q22" s="78">
        <v>4.7000000000000002E-3</v>
      </c>
      <c r="R22" s="78">
        <v>5.9999999999999995E-4</v>
      </c>
    </row>
    <row r="23" spans="2:18">
      <c r="B23" t="s">
        <v>3676</v>
      </c>
      <c r="C23" t="s">
        <v>3672</v>
      </c>
      <c r="D23" t="s">
        <v>3686</v>
      </c>
      <c r="E23"/>
      <c r="F23" t="s">
        <v>216</v>
      </c>
      <c r="G23" t="s">
        <v>3683</v>
      </c>
      <c r="H23" t="s">
        <v>217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1763168.34</v>
      </c>
      <c r="O23" s="77">
        <v>99.53</v>
      </c>
      <c r="P23" s="77">
        <v>1754.881448802</v>
      </c>
      <c r="Q23" s="78">
        <v>6.0000000000000001E-3</v>
      </c>
      <c r="R23" s="78">
        <v>6.9999999999999999E-4</v>
      </c>
    </row>
    <row r="24" spans="2:18">
      <c r="B24" t="s">
        <v>3676</v>
      </c>
      <c r="C24" t="s">
        <v>3672</v>
      </c>
      <c r="D24" t="s">
        <v>3687</v>
      </c>
      <c r="E24"/>
      <c r="F24" t="s">
        <v>216</v>
      </c>
      <c r="G24" t="s">
        <v>3688</v>
      </c>
      <c r="H24" t="s">
        <v>217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-56.01</v>
      </c>
      <c r="O24" s="77">
        <v>2706.1606750000001</v>
      </c>
      <c r="P24" s="77">
        <v>-1.5157205940675</v>
      </c>
      <c r="Q24" s="78">
        <v>0</v>
      </c>
      <c r="R24" s="78">
        <v>0</v>
      </c>
    </row>
    <row r="25" spans="2:18">
      <c r="B25" t="s">
        <v>3676</v>
      </c>
      <c r="C25" t="s">
        <v>3672</v>
      </c>
      <c r="D25" t="s">
        <v>3689</v>
      </c>
      <c r="E25"/>
      <c r="F25" t="s">
        <v>216</v>
      </c>
      <c r="G25" t="s">
        <v>3690</v>
      </c>
      <c r="H25" t="s">
        <v>217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-90.37</v>
      </c>
      <c r="O25" s="77">
        <v>2780.0809920000002</v>
      </c>
      <c r="P25" s="77">
        <v>-2.5123591924704001</v>
      </c>
      <c r="Q25" s="78">
        <v>0</v>
      </c>
      <c r="R25" s="78">
        <v>0</v>
      </c>
    </row>
    <row r="26" spans="2:18">
      <c r="B26" t="s">
        <v>3676</v>
      </c>
      <c r="C26" t="s">
        <v>3672</v>
      </c>
      <c r="D26" t="s">
        <v>3691</v>
      </c>
      <c r="E26"/>
      <c r="F26" t="s">
        <v>216</v>
      </c>
      <c r="G26" t="s">
        <v>3690</v>
      </c>
      <c r="H26" t="s">
        <v>217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-148.03</v>
      </c>
      <c r="O26" s="77">
        <v>1426.1410129999999</v>
      </c>
      <c r="P26" s="77">
        <v>-2.1111165415438999</v>
      </c>
      <c r="Q26" s="78">
        <v>0</v>
      </c>
      <c r="R26" s="78">
        <v>0</v>
      </c>
    </row>
    <row r="27" spans="2:18">
      <c r="B27" t="s">
        <v>3676</v>
      </c>
      <c r="C27" t="s">
        <v>3672</v>
      </c>
      <c r="D27" t="s">
        <v>3692</v>
      </c>
      <c r="E27"/>
      <c r="F27" t="s">
        <v>216</v>
      </c>
      <c r="G27" t="s">
        <v>3690</v>
      </c>
      <c r="H27" t="s">
        <v>217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-121.94</v>
      </c>
      <c r="O27" s="77">
        <v>3334.0382129999998</v>
      </c>
      <c r="P27" s="77">
        <v>-4.0655261969321996</v>
      </c>
      <c r="Q27" s="78">
        <v>0</v>
      </c>
      <c r="R27" s="78">
        <v>0</v>
      </c>
    </row>
    <row r="28" spans="2:18">
      <c r="B28" t="s">
        <v>3676</v>
      </c>
      <c r="C28" t="s">
        <v>3672</v>
      </c>
      <c r="D28" t="s">
        <v>3693</v>
      </c>
      <c r="E28"/>
      <c r="F28" t="s">
        <v>216</v>
      </c>
      <c r="G28" t="s">
        <v>3690</v>
      </c>
      <c r="H28" t="s">
        <v>217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-158.41999999999999</v>
      </c>
      <c r="O28" s="77">
        <v>627.15155500000003</v>
      </c>
      <c r="P28" s="77">
        <v>-0.99353349343099995</v>
      </c>
      <c r="Q28" s="78">
        <v>0</v>
      </c>
      <c r="R28" s="78">
        <v>0</v>
      </c>
    </row>
    <row r="29" spans="2:18">
      <c r="B29" t="s">
        <v>3676</v>
      </c>
      <c r="C29" t="s">
        <v>3672</v>
      </c>
      <c r="D29" t="s">
        <v>3694</v>
      </c>
      <c r="E29"/>
      <c r="F29" t="s">
        <v>216</v>
      </c>
      <c r="G29" t="s">
        <v>3690</v>
      </c>
      <c r="H29" t="s">
        <v>217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-117.97</v>
      </c>
      <c r="O29" s="77">
        <v>1301.278384</v>
      </c>
      <c r="P29" s="77">
        <v>-1.5351181096048001</v>
      </c>
      <c r="Q29" s="78">
        <v>0</v>
      </c>
      <c r="R29" s="78">
        <v>0</v>
      </c>
    </row>
    <row r="30" spans="2:18">
      <c r="B30" t="s">
        <v>3676</v>
      </c>
      <c r="C30" t="s">
        <v>3672</v>
      </c>
      <c r="D30" t="s">
        <v>3695</v>
      </c>
      <c r="E30"/>
      <c r="F30" t="s">
        <v>216</v>
      </c>
      <c r="G30" t="s">
        <v>3690</v>
      </c>
      <c r="H30" t="s">
        <v>217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-164.69</v>
      </c>
      <c r="O30" s="77">
        <v>1083.3313479999999</v>
      </c>
      <c r="P30" s="77">
        <v>-1.7841383970211999</v>
      </c>
      <c r="Q30" s="78">
        <v>0</v>
      </c>
      <c r="R30" s="78">
        <v>0</v>
      </c>
    </row>
    <row r="31" spans="2:18">
      <c r="B31" t="s">
        <v>3676</v>
      </c>
      <c r="C31" t="s">
        <v>3672</v>
      </c>
      <c r="D31" t="s">
        <v>3696</v>
      </c>
      <c r="E31"/>
      <c r="F31" t="s">
        <v>216</v>
      </c>
      <c r="G31" t="s">
        <v>3690</v>
      </c>
      <c r="H31" t="s">
        <v>217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-143.82</v>
      </c>
      <c r="O31" s="77">
        <v>2266.3938739999999</v>
      </c>
      <c r="P31" s="77">
        <v>-3.2595276695868001</v>
      </c>
      <c r="Q31" s="78">
        <v>0</v>
      </c>
      <c r="R31" s="78">
        <v>0</v>
      </c>
    </row>
    <row r="32" spans="2:18">
      <c r="B32" t="s">
        <v>3676</v>
      </c>
      <c r="C32" t="s">
        <v>3672</v>
      </c>
      <c r="D32" t="s">
        <v>3697</v>
      </c>
      <c r="E32"/>
      <c r="F32" t="s">
        <v>216</v>
      </c>
      <c r="G32" t="s">
        <v>3698</v>
      </c>
      <c r="H32" t="s">
        <v>217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773742.23</v>
      </c>
      <c r="O32" s="77">
        <v>120.7</v>
      </c>
      <c r="P32" s="77">
        <v>933.90687161000005</v>
      </c>
      <c r="Q32" s="78">
        <v>3.2000000000000002E-3</v>
      </c>
      <c r="R32" s="78">
        <v>4.0000000000000002E-4</v>
      </c>
    </row>
    <row r="33" spans="2:18">
      <c r="B33" t="s">
        <v>3676</v>
      </c>
      <c r="C33" t="s">
        <v>3672</v>
      </c>
      <c r="D33" t="s">
        <v>3699</v>
      </c>
      <c r="E33"/>
      <c r="F33" t="s">
        <v>216</v>
      </c>
      <c r="G33" t="s">
        <v>3698</v>
      </c>
      <c r="H33" t="s">
        <v>217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1061911.47</v>
      </c>
      <c r="O33" s="77">
        <v>109.74</v>
      </c>
      <c r="P33" s="77">
        <v>1165.3416471779999</v>
      </c>
      <c r="Q33" s="78">
        <v>4.0000000000000001E-3</v>
      </c>
      <c r="R33" s="78">
        <v>5.0000000000000001E-4</v>
      </c>
    </row>
    <row r="34" spans="2:18">
      <c r="B34" t="s">
        <v>3676</v>
      </c>
      <c r="C34" t="s">
        <v>3672</v>
      </c>
      <c r="D34" t="s">
        <v>3700</v>
      </c>
      <c r="E34"/>
      <c r="F34" t="s">
        <v>216</v>
      </c>
      <c r="G34" t="s">
        <v>3698</v>
      </c>
      <c r="H34" t="s">
        <v>217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2886268.77</v>
      </c>
      <c r="O34" s="77">
        <v>100.83</v>
      </c>
      <c r="P34" s="77">
        <v>2910.2248007909998</v>
      </c>
      <c r="Q34" s="78">
        <v>0.01</v>
      </c>
      <c r="R34" s="78">
        <v>1.1999999999999999E-3</v>
      </c>
    </row>
    <row r="35" spans="2:18">
      <c r="B35" t="s">
        <v>3676</v>
      </c>
      <c r="C35" t="s">
        <v>3672</v>
      </c>
      <c r="D35" t="s">
        <v>3701</v>
      </c>
      <c r="E35"/>
      <c r="F35" t="s">
        <v>216</v>
      </c>
      <c r="G35" t="s">
        <v>3698</v>
      </c>
      <c r="H35" t="s">
        <v>217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3509907.04</v>
      </c>
      <c r="O35" s="77">
        <v>98.01</v>
      </c>
      <c r="P35" s="77">
        <v>3440.0598899040001</v>
      </c>
      <c r="Q35" s="78">
        <v>1.1900000000000001E-2</v>
      </c>
      <c r="R35" s="78">
        <v>1.4E-3</v>
      </c>
    </row>
    <row r="36" spans="2:18">
      <c r="B36" t="s">
        <v>3676</v>
      </c>
      <c r="C36" t="s">
        <v>3672</v>
      </c>
      <c r="D36" t="s">
        <v>3702</v>
      </c>
      <c r="E36"/>
      <c r="F36" t="s">
        <v>216</v>
      </c>
      <c r="G36" t="s">
        <v>3698</v>
      </c>
      <c r="H36" t="s">
        <v>217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736143.24</v>
      </c>
      <c r="O36" s="77">
        <v>103.88</v>
      </c>
      <c r="P36" s="77">
        <v>764.70559771199999</v>
      </c>
      <c r="Q36" s="78">
        <v>2.5999999999999999E-3</v>
      </c>
      <c r="R36" s="78">
        <v>2.9999999999999997E-4</v>
      </c>
    </row>
    <row r="37" spans="2:18">
      <c r="B37" t="s">
        <v>3676</v>
      </c>
      <c r="C37" t="s">
        <v>3672</v>
      </c>
      <c r="D37" t="s">
        <v>3703</v>
      </c>
      <c r="E37"/>
      <c r="F37" t="s">
        <v>216</v>
      </c>
      <c r="G37" t="s">
        <v>3690</v>
      </c>
      <c r="H37" t="s">
        <v>217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-168.25</v>
      </c>
      <c r="O37" s="77">
        <v>1026.239793</v>
      </c>
      <c r="P37" s="77">
        <v>-1.7266484517225</v>
      </c>
      <c r="Q37" s="78">
        <v>0</v>
      </c>
      <c r="R37" s="78">
        <v>0</v>
      </c>
    </row>
    <row r="38" spans="2:18">
      <c r="B38" t="s">
        <v>3676</v>
      </c>
      <c r="C38" t="s">
        <v>3672</v>
      </c>
      <c r="D38" t="s">
        <v>3704</v>
      </c>
      <c r="E38"/>
      <c r="F38" t="s">
        <v>216</v>
      </c>
      <c r="G38" t="s">
        <v>3690</v>
      </c>
      <c r="H38" t="s">
        <v>217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-145.66</v>
      </c>
      <c r="O38" s="77">
        <v>1429.300686</v>
      </c>
      <c r="P38" s="77">
        <v>-2.0819193792276001</v>
      </c>
      <c r="Q38" s="78">
        <v>0</v>
      </c>
      <c r="R38" s="78">
        <v>0</v>
      </c>
    </row>
    <row r="39" spans="2:18">
      <c r="B39" t="s">
        <v>3676</v>
      </c>
      <c r="C39" t="s">
        <v>3672</v>
      </c>
      <c r="D39" t="s">
        <v>3705</v>
      </c>
      <c r="E39"/>
      <c r="F39" t="s">
        <v>216</v>
      </c>
      <c r="G39" t="s">
        <v>3690</v>
      </c>
      <c r="H39" t="s">
        <v>217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-103.97</v>
      </c>
      <c r="O39" s="77">
        <v>5548.8825639999995</v>
      </c>
      <c r="P39" s="77">
        <v>-5.7691732017908004</v>
      </c>
      <c r="Q39" s="78">
        <v>0</v>
      </c>
      <c r="R39" s="78">
        <v>0</v>
      </c>
    </row>
    <row r="40" spans="2:18">
      <c r="B40" t="s">
        <v>3676</v>
      </c>
      <c r="C40" t="s">
        <v>3672</v>
      </c>
      <c r="D40" t="s">
        <v>3706</v>
      </c>
      <c r="E40"/>
      <c r="F40" t="s">
        <v>216</v>
      </c>
      <c r="G40" t="s">
        <v>3690</v>
      </c>
      <c r="H40" t="s">
        <v>217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-195.37</v>
      </c>
      <c r="O40" s="77">
        <v>3367.4366249999998</v>
      </c>
      <c r="P40" s="77">
        <v>-6.5789609342624997</v>
      </c>
      <c r="Q40" s="78">
        <v>0</v>
      </c>
      <c r="R40" s="78">
        <v>0</v>
      </c>
    </row>
    <row r="41" spans="2:18">
      <c r="B41" t="s">
        <v>3676</v>
      </c>
      <c r="C41" t="s">
        <v>3672</v>
      </c>
      <c r="D41" t="s">
        <v>3707</v>
      </c>
      <c r="E41"/>
      <c r="F41" t="s">
        <v>216</v>
      </c>
      <c r="G41" t="s">
        <v>3690</v>
      </c>
      <c r="H41" t="s">
        <v>217</v>
      </c>
      <c r="I41" s="77">
        <v>0.01</v>
      </c>
      <c r="J41" t="s">
        <v>123</v>
      </c>
      <c r="K41" t="s">
        <v>102</v>
      </c>
      <c r="L41" s="78">
        <v>0</v>
      </c>
      <c r="M41" s="78">
        <v>-0.1409</v>
      </c>
      <c r="N41" s="77">
        <v>-52.01</v>
      </c>
      <c r="O41" s="77">
        <v>3384.508268</v>
      </c>
      <c r="P41" s="77">
        <v>-1.7602827501867999</v>
      </c>
      <c r="Q41" s="78">
        <v>0</v>
      </c>
      <c r="R41" s="78">
        <v>0</v>
      </c>
    </row>
    <row r="42" spans="2:18">
      <c r="B42" t="s">
        <v>3676</v>
      </c>
      <c r="C42" t="s">
        <v>3672</v>
      </c>
      <c r="D42" t="s">
        <v>3708</v>
      </c>
      <c r="E42"/>
      <c r="F42" t="s">
        <v>216</v>
      </c>
      <c r="G42" t="s">
        <v>3709</v>
      </c>
      <c r="H42" t="s">
        <v>217</v>
      </c>
      <c r="I42" s="77">
        <v>4.1500000000000004</v>
      </c>
      <c r="J42" t="s">
        <v>112</v>
      </c>
      <c r="K42" t="s">
        <v>102</v>
      </c>
      <c r="L42" s="78">
        <v>3.1E-2</v>
      </c>
      <c r="M42" s="78">
        <v>2.3599999999999999E-2</v>
      </c>
      <c r="N42" s="77">
        <v>437898.57</v>
      </c>
      <c r="O42" s="77">
        <v>122.03</v>
      </c>
      <c r="P42" s="77">
        <v>534.36762497100005</v>
      </c>
      <c r="Q42" s="78">
        <v>1.8E-3</v>
      </c>
      <c r="R42" s="78">
        <v>2.0000000000000001E-4</v>
      </c>
    </row>
    <row r="43" spans="2:18">
      <c r="B43" t="s">
        <v>3676</v>
      </c>
      <c r="C43" t="s">
        <v>3672</v>
      </c>
      <c r="D43" t="s">
        <v>3710</v>
      </c>
      <c r="E43"/>
      <c r="F43" t="s">
        <v>216</v>
      </c>
      <c r="G43" t="s">
        <v>3709</v>
      </c>
      <c r="H43" t="s">
        <v>217</v>
      </c>
      <c r="I43" s="77">
        <v>5.86</v>
      </c>
      <c r="J43" t="s">
        <v>112</v>
      </c>
      <c r="K43" t="s">
        <v>102</v>
      </c>
      <c r="L43" s="78">
        <v>0.01</v>
      </c>
      <c r="M43" s="78">
        <v>3.2199999999999999E-2</v>
      </c>
      <c r="N43" s="77">
        <v>848313.64</v>
      </c>
      <c r="O43" s="77">
        <v>110.16</v>
      </c>
      <c r="P43" s="77">
        <v>934.50230582400002</v>
      </c>
      <c r="Q43" s="78">
        <v>3.2000000000000002E-3</v>
      </c>
      <c r="R43" s="78">
        <v>4.0000000000000002E-4</v>
      </c>
    </row>
    <row r="44" spans="2:18">
      <c r="B44" t="s">
        <v>3676</v>
      </c>
      <c r="C44" t="s">
        <v>3672</v>
      </c>
      <c r="D44" t="s">
        <v>3711</v>
      </c>
      <c r="E44"/>
      <c r="F44" t="s">
        <v>216</v>
      </c>
      <c r="G44" t="s">
        <v>3709</v>
      </c>
      <c r="H44" t="s">
        <v>217</v>
      </c>
      <c r="I44" s="77">
        <v>5.16</v>
      </c>
      <c r="J44" t="s">
        <v>112</v>
      </c>
      <c r="K44" t="s">
        <v>102</v>
      </c>
      <c r="L44" s="78">
        <v>1.29E-2</v>
      </c>
      <c r="M44" s="78">
        <v>5.1400000000000001E-2</v>
      </c>
      <c r="N44" s="77">
        <v>564011.21</v>
      </c>
      <c r="O44" s="77">
        <v>114.02</v>
      </c>
      <c r="P44" s="77">
        <v>643.08558164199997</v>
      </c>
      <c r="Q44" s="78">
        <v>2.2000000000000001E-3</v>
      </c>
      <c r="R44" s="78">
        <v>2.9999999999999997E-4</v>
      </c>
    </row>
    <row r="45" spans="2:18">
      <c r="B45" t="s">
        <v>3676</v>
      </c>
      <c r="C45" t="s">
        <v>3672</v>
      </c>
      <c r="D45" t="s">
        <v>3712</v>
      </c>
      <c r="E45"/>
      <c r="F45" t="s">
        <v>216</v>
      </c>
      <c r="G45" t="s">
        <v>3709</v>
      </c>
      <c r="H45" t="s">
        <v>217</v>
      </c>
      <c r="I45" s="77">
        <v>5.13</v>
      </c>
      <c r="J45" t="s">
        <v>112</v>
      </c>
      <c r="K45" t="s">
        <v>102</v>
      </c>
      <c r="L45" s="78">
        <v>1.6400000000000001E-2</v>
      </c>
      <c r="M45" s="78">
        <v>5.2299999999999999E-2</v>
      </c>
      <c r="N45" s="77">
        <v>232183.14</v>
      </c>
      <c r="O45" s="77">
        <v>123.95</v>
      </c>
      <c r="P45" s="77">
        <v>287.79100203000002</v>
      </c>
      <c r="Q45" s="78">
        <v>1E-3</v>
      </c>
      <c r="R45" s="78">
        <v>1E-4</v>
      </c>
    </row>
    <row r="46" spans="2:18">
      <c r="B46" t="s">
        <v>3676</v>
      </c>
      <c r="C46" t="s">
        <v>3672</v>
      </c>
      <c r="D46" t="s">
        <v>3713</v>
      </c>
      <c r="E46"/>
      <c r="F46" t="s">
        <v>216</v>
      </c>
      <c r="G46" t="s">
        <v>3709</v>
      </c>
      <c r="H46" t="s">
        <v>217</v>
      </c>
      <c r="I46" s="77">
        <v>3.6</v>
      </c>
      <c r="J46" t="s">
        <v>127</v>
      </c>
      <c r="K46" t="s">
        <v>102</v>
      </c>
      <c r="L46" s="78">
        <v>5.5399999999999998E-2</v>
      </c>
      <c r="M46" s="78">
        <v>5.3400000000000003E-2</v>
      </c>
      <c r="N46" s="77">
        <v>158527.9</v>
      </c>
      <c r="O46" s="77">
        <v>101.84</v>
      </c>
      <c r="P46" s="77">
        <v>161.44481336000001</v>
      </c>
      <c r="Q46" s="78">
        <v>5.9999999999999995E-4</v>
      </c>
      <c r="R46" s="78">
        <v>1E-4</v>
      </c>
    </row>
    <row r="47" spans="2:18">
      <c r="B47" t="s">
        <v>3676</v>
      </c>
      <c r="C47" t="s">
        <v>3672</v>
      </c>
      <c r="D47" t="s">
        <v>3714</v>
      </c>
      <c r="E47"/>
      <c r="F47" t="s">
        <v>216</v>
      </c>
      <c r="G47" t="s">
        <v>3709</v>
      </c>
      <c r="H47" t="s">
        <v>217</v>
      </c>
      <c r="I47" s="77">
        <v>5.26</v>
      </c>
      <c r="J47" t="s">
        <v>127</v>
      </c>
      <c r="K47" t="s">
        <v>102</v>
      </c>
      <c r="L47" s="78">
        <v>6.7100000000000007E-2</v>
      </c>
      <c r="M47" s="78">
        <v>4.3499999999999997E-2</v>
      </c>
      <c r="N47" s="77">
        <v>1895348.6</v>
      </c>
      <c r="O47" s="77">
        <v>101.05</v>
      </c>
      <c r="P47" s="77">
        <v>1915.2497602999999</v>
      </c>
      <c r="Q47" s="78">
        <v>6.6E-3</v>
      </c>
      <c r="R47" s="78">
        <v>8.0000000000000004E-4</v>
      </c>
    </row>
    <row r="48" spans="2:18">
      <c r="B48" t="s">
        <v>3676</v>
      </c>
      <c r="C48" t="s">
        <v>3672</v>
      </c>
      <c r="D48" t="s">
        <v>3715</v>
      </c>
      <c r="E48"/>
      <c r="F48" t="s">
        <v>216</v>
      </c>
      <c r="G48" t="s">
        <v>3690</v>
      </c>
      <c r="H48" t="s">
        <v>217</v>
      </c>
      <c r="I48" s="77">
        <v>0.01</v>
      </c>
      <c r="J48" t="s">
        <v>123</v>
      </c>
      <c r="K48" t="s">
        <v>102</v>
      </c>
      <c r="L48" s="78">
        <v>0</v>
      </c>
      <c r="M48" s="78">
        <v>-0.1701</v>
      </c>
      <c r="N48" s="77">
        <v>-13.59</v>
      </c>
      <c r="O48" s="77">
        <v>3759.0193100000001</v>
      </c>
      <c r="P48" s="77">
        <v>-0.51085072422900002</v>
      </c>
      <c r="Q48" s="78">
        <v>0</v>
      </c>
      <c r="R48" s="78">
        <v>0</v>
      </c>
    </row>
    <row r="49" spans="2:18">
      <c r="B49" t="s">
        <v>3676</v>
      </c>
      <c r="C49" t="s">
        <v>3672</v>
      </c>
      <c r="D49" t="s">
        <v>3716</v>
      </c>
      <c r="E49"/>
      <c r="F49" t="s">
        <v>216</v>
      </c>
      <c r="G49" t="s">
        <v>3690</v>
      </c>
      <c r="H49" t="s">
        <v>217</v>
      </c>
      <c r="I49" s="77">
        <v>0.01</v>
      </c>
      <c r="J49" t="s">
        <v>123</v>
      </c>
      <c r="K49" t="s">
        <v>102</v>
      </c>
      <c r="L49" s="78">
        <v>0</v>
      </c>
      <c r="M49" s="78">
        <v>-0.2344</v>
      </c>
      <c r="N49" s="77">
        <v>-7.05</v>
      </c>
      <c r="O49" s="77">
        <v>17955.116085000001</v>
      </c>
      <c r="P49" s="77">
        <v>-1.2658356839925</v>
      </c>
      <c r="Q49" s="78">
        <v>0</v>
      </c>
      <c r="R49" s="78">
        <v>0</v>
      </c>
    </row>
    <row r="50" spans="2:18">
      <c r="B50" t="s">
        <v>3676</v>
      </c>
      <c r="C50" t="s">
        <v>3672</v>
      </c>
      <c r="D50" t="s">
        <v>3717</v>
      </c>
      <c r="E50"/>
      <c r="F50" t="s">
        <v>216</v>
      </c>
      <c r="G50" t="s">
        <v>3718</v>
      </c>
      <c r="H50" t="s">
        <v>217</v>
      </c>
      <c r="I50" s="77">
        <v>0.01</v>
      </c>
      <c r="J50" t="s">
        <v>123</v>
      </c>
      <c r="K50" t="s">
        <v>102</v>
      </c>
      <c r="L50" s="78">
        <v>0</v>
      </c>
      <c r="M50" s="78">
        <v>-0.18440000000000001</v>
      </c>
      <c r="N50" s="77">
        <v>-12.8</v>
      </c>
      <c r="O50" s="77">
        <v>5826.3230649999996</v>
      </c>
      <c r="P50" s="77">
        <v>-0.74576935231999997</v>
      </c>
      <c r="Q50" s="78">
        <v>0</v>
      </c>
      <c r="R50" s="78">
        <v>0</v>
      </c>
    </row>
    <row r="51" spans="2:18">
      <c r="B51" t="s">
        <v>3676</v>
      </c>
      <c r="C51" t="s">
        <v>3672</v>
      </c>
      <c r="D51" t="s">
        <v>3719</v>
      </c>
      <c r="E51"/>
      <c r="F51" t="s">
        <v>216</v>
      </c>
      <c r="G51" t="s">
        <v>3690</v>
      </c>
      <c r="H51" t="s">
        <v>217</v>
      </c>
      <c r="I51" s="77">
        <v>0.01</v>
      </c>
      <c r="J51" t="s">
        <v>123</v>
      </c>
      <c r="K51" t="s">
        <v>102</v>
      </c>
      <c r="L51" s="78">
        <v>0</v>
      </c>
      <c r="M51" s="78">
        <v>-0.22939999999999999</v>
      </c>
      <c r="N51" s="77">
        <v>-10.86</v>
      </c>
      <c r="O51" s="77">
        <v>21886.092097000001</v>
      </c>
      <c r="P51" s="77">
        <v>-2.3768296017342001</v>
      </c>
      <c r="Q51" s="78">
        <v>0</v>
      </c>
      <c r="R51" s="78">
        <v>0</v>
      </c>
    </row>
    <row r="52" spans="2:18">
      <c r="B52" s="79" t="s">
        <v>3720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216</v>
      </c>
      <c r="D53" t="s">
        <v>216</v>
      </c>
      <c r="F53" t="s">
        <v>216</v>
      </c>
      <c r="I53" s="77">
        <v>0</v>
      </c>
      <c r="J53" t="s">
        <v>216</v>
      </c>
      <c r="K53" t="s">
        <v>216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3721</v>
      </c>
      <c r="I54" s="81">
        <v>5.15</v>
      </c>
      <c r="M54" s="80">
        <v>5.0099999999999999E-2</v>
      </c>
      <c r="N54" s="81">
        <v>116137211.01000001</v>
      </c>
      <c r="P54" s="81">
        <v>125488.998510465</v>
      </c>
      <c r="Q54" s="80">
        <v>0.43230000000000002</v>
      </c>
      <c r="R54" s="80">
        <v>5.1400000000000001E-2</v>
      </c>
    </row>
    <row r="55" spans="2:18">
      <c r="B55" t="s">
        <v>3722</v>
      </c>
      <c r="C55" t="s">
        <v>3672</v>
      </c>
      <c r="D55" t="s">
        <v>3723</v>
      </c>
      <c r="E55"/>
      <c r="F55" t="s">
        <v>446</v>
      </c>
      <c r="G55" t="s">
        <v>248</v>
      </c>
      <c r="H55" t="s">
        <v>210</v>
      </c>
      <c r="I55" s="77">
        <v>2.17</v>
      </c>
      <c r="J55" t="s">
        <v>112</v>
      </c>
      <c r="K55" t="s">
        <v>102</v>
      </c>
      <c r="L55" s="78">
        <v>7.0499999999999993E-2</v>
      </c>
      <c r="M55" s="78">
        <v>1.95E-2</v>
      </c>
      <c r="N55" s="77">
        <v>261021.02</v>
      </c>
      <c r="O55" s="77">
        <v>146.69999999999999</v>
      </c>
      <c r="P55" s="77">
        <v>382.91783634000001</v>
      </c>
      <c r="Q55" s="78">
        <v>1.2999999999999999E-3</v>
      </c>
      <c r="R55" s="78">
        <v>2.0000000000000001E-4</v>
      </c>
    </row>
    <row r="56" spans="2:18">
      <c r="B56" t="s">
        <v>3722</v>
      </c>
      <c r="C56" t="s">
        <v>3672</v>
      </c>
      <c r="D56" t="s">
        <v>3724</v>
      </c>
      <c r="E56"/>
      <c r="F56" t="s">
        <v>446</v>
      </c>
      <c r="G56" t="s">
        <v>2726</v>
      </c>
      <c r="H56" t="s">
        <v>210</v>
      </c>
      <c r="I56" s="77">
        <v>2.16</v>
      </c>
      <c r="J56" t="s">
        <v>112</v>
      </c>
      <c r="K56" t="s">
        <v>106</v>
      </c>
      <c r="L56" s="78">
        <v>9.8500000000000004E-2</v>
      </c>
      <c r="M56" s="78">
        <v>6.0299999999999999E-2</v>
      </c>
      <c r="N56" s="77">
        <v>230004.42</v>
      </c>
      <c r="O56" s="77">
        <v>110.91</v>
      </c>
      <c r="P56" s="77">
        <v>914.78107736809204</v>
      </c>
      <c r="Q56" s="78">
        <v>3.2000000000000002E-3</v>
      </c>
      <c r="R56" s="78">
        <v>4.0000000000000002E-4</v>
      </c>
    </row>
    <row r="57" spans="2:18">
      <c r="B57" t="s">
        <v>3725</v>
      </c>
      <c r="C57" t="s">
        <v>3672</v>
      </c>
      <c r="D57" t="s">
        <v>3726</v>
      </c>
      <c r="E57"/>
      <c r="F57" t="s">
        <v>446</v>
      </c>
      <c r="G57" t="s">
        <v>3727</v>
      </c>
      <c r="H57" t="s">
        <v>210</v>
      </c>
      <c r="I57" s="77">
        <v>7.29</v>
      </c>
      <c r="J57" t="s">
        <v>786</v>
      </c>
      <c r="K57" t="s">
        <v>102</v>
      </c>
      <c r="L57" s="78">
        <v>3.1899999999999998E-2</v>
      </c>
      <c r="M57" s="78">
        <v>2.6100000000000002E-2</v>
      </c>
      <c r="N57" s="77">
        <v>248659.57</v>
      </c>
      <c r="O57" s="77">
        <v>111.97</v>
      </c>
      <c r="P57" s="77">
        <v>278.42412052899999</v>
      </c>
      <c r="Q57" s="78">
        <v>1E-3</v>
      </c>
      <c r="R57" s="78">
        <v>1E-4</v>
      </c>
    </row>
    <row r="58" spans="2:18">
      <c r="B58" t="s">
        <v>3725</v>
      </c>
      <c r="C58" t="s">
        <v>3672</v>
      </c>
      <c r="D58" t="s">
        <v>3728</v>
      </c>
      <c r="E58"/>
      <c r="F58" t="s">
        <v>446</v>
      </c>
      <c r="G58" t="s">
        <v>3729</v>
      </c>
      <c r="H58" t="s">
        <v>210</v>
      </c>
      <c r="I58" s="77">
        <v>7.2</v>
      </c>
      <c r="J58" t="s">
        <v>786</v>
      </c>
      <c r="K58" t="s">
        <v>102</v>
      </c>
      <c r="L58" s="78">
        <v>3.1899999999999998E-2</v>
      </c>
      <c r="M58" s="78">
        <v>2.8299999999999999E-2</v>
      </c>
      <c r="N58" s="77">
        <v>35522.800000000003</v>
      </c>
      <c r="O58" s="77">
        <v>113.11</v>
      </c>
      <c r="P58" s="77">
        <v>40.179839080000001</v>
      </c>
      <c r="Q58" s="78">
        <v>1E-4</v>
      </c>
      <c r="R58" s="78">
        <v>0</v>
      </c>
    </row>
    <row r="59" spans="2:18">
      <c r="B59" t="s">
        <v>3725</v>
      </c>
      <c r="C59" t="s">
        <v>3672</v>
      </c>
      <c r="D59" t="s">
        <v>3730</v>
      </c>
      <c r="E59"/>
      <c r="F59" t="s">
        <v>446</v>
      </c>
      <c r="G59" t="s">
        <v>3731</v>
      </c>
      <c r="H59" t="s">
        <v>210</v>
      </c>
      <c r="I59" s="77">
        <v>7.24</v>
      </c>
      <c r="J59" t="s">
        <v>786</v>
      </c>
      <c r="K59" t="s">
        <v>102</v>
      </c>
      <c r="L59" s="78">
        <v>3.1699999999999999E-2</v>
      </c>
      <c r="M59" s="78">
        <v>2.3800000000000002E-2</v>
      </c>
      <c r="N59" s="77">
        <v>177613.98</v>
      </c>
      <c r="O59" s="77">
        <v>116.54</v>
      </c>
      <c r="P59" s="77">
        <v>206.99133229200001</v>
      </c>
      <c r="Q59" s="78">
        <v>6.9999999999999999E-4</v>
      </c>
      <c r="R59" s="78">
        <v>1E-4</v>
      </c>
    </row>
    <row r="60" spans="2:18">
      <c r="B60" t="s">
        <v>3725</v>
      </c>
      <c r="C60" t="s">
        <v>3672</v>
      </c>
      <c r="D60" t="s">
        <v>3732</v>
      </c>
      <c r="E60"/>
      <c r="F60" t="s">
        <v>446</v>
      </c>
      <c r="G60" t="s">
        <v>3733</v>
      </c>
      <c r="H60" t="s">
        <v>210</v>
      </c>
      <c r="I60" s="77">
        <v>7.23</v>
      </c>
      <c r="J60" t="s">
        <v>786</v>
      </c>
      <c r="K60" t="s">
        <v>102</v>
      </c>
      <c r="L60" s="78">
        <v>3.1699999999999999E-2</v>
      </c>
      <c r="M60" s="78">
        <v>2.4E-2</v>
      </c>
      <c r="N60" s="77">
        <v>248659.57</v>
      </c>
      <c r="O60" s="77">
        <v>116.66</v>
      </c>
      <c r="P60" s="77">
        <v>290.08625436199998</v>
      </c>
      <c r="Q60" s="78">
        <v>1E-3</v>
      </c>
      <c r="R60" s="78">
        <v>1E-4</v>
      </c>
    </row>
    <row r="61" spans="2:18">
      <c r="B61" t="s">
        <v>3725</v>
      </c>
      <c r="C61" t="s">
        <v>3672</v>
      </c>
      <c r="D61" t="s">
        <v>3734</v>
      </c>
      <c r="E61"/>
      <c r="F61" t="s">
        <v>446</v>
      </c>
      <c r="G61" t="s">
        <v>3735</v>
      </c>
      <c r="H61" t="s">
        <v>210</v>
      </c>
      <c r="I61" s="77">
        <v>7.14</v>
      </c>
      <c r="J61" t="s">
        <v>786</v>
      </c>
      <c r="K61" t="s">
        <v>102</v>
      </c>
      <c r="L61" s="78">
        <v>3.15E-2</v>
      </c>
      <c r="M61" s="78">
        <v>3.1800000000000002E-2</v>
      </c>
      <c r="N61" s="77">
        <v>177613.98</v>
      </c>
      <c r="O61" s="77">
        <v>109.88</v>
      </c>
      <c r="P61" s="77">
        <v>195.16224122400001</v>
      </c>
      <c r="Q61" s="78">
        <v>6.9999999999999999E-4</v>
      </c>
      <c r="R61" s="78">
        <v>1E-4</v>
      </c>
    </row>
    <row r="62" spans="2:18">
      <c r="B62" t="s">
        <v>3725</v>
      </c>
      <c r="C62" t="s">
        <v>3672</v>
      </c>
      <c r="D62" t="s">
        <v>3736</v>
      </c>
      <c r="E62"/>
      <c r="F62" t="s">
        <v>446</v>
      </c>
      <c r="G62" t="s">
        <v>3737</v>
      </c>
      <c r="H62" t="s">
        <v>210</v>
      </c>
      <c r="I62" s="77">
        <v>7.15</v>
      </c>
      <c r="J62" t="s">
        <v>786</v>
      </c>
      <c r="K62" t="s">
        <v>102</v>
      </c>
      <c r="L62" s="78">
        <v>2.6599999999999999E-2</v>
      </c>
      <c r="M62" s="78">
        <v>3.9899999999999998E-2</v>
      </c>
      <c r="N62" s="77">
        <v>373924.17</v>
      </c>
      <c r="O62" s="77">
        <v>99.42</v>
      </c>
      <c r="P62" s="77">
        <v>371.75540981400002</v>
      </c>
      <c r="Q62" s="78">
        <v>1.2999999999999999E-3</v>
      </c>
      <c r="R62" s="78">
        <v>2.0000000000000001E-4</v>
      </c>
    </row>
    <row r="63" spans="2:18">
      <c r="B63" t="s">
        <v>3725</v>
      </c>
      <c r="C63" t="s">
        <v>3672</v>
      </c>
      <c r="D63" t="s">
        <v>3738</v>
      </c>
      <c r="E63"/>
      <c r="F63" t="s">
        <v>446</v>
      </c>
      <c r="G63" t="s">
        <v>3739</v>
      </c>
      <c r="H63" t="s">
        <v>210</v>
      </c>
      <c r="I63" s="77">
        <v>7.26</v>
      </c>
      <c r="J63" t="s">
        <v>786</v>
      </c>
      <c r="K63" t="s">
        <v>102</v>
      </c>
      <c r="L63" s="78">
        <v>1.89E-2</v>
      </c>
      <c r="M63" s="78">
        <v>4.3700000000000003E-2</v>
      </c>
      <c r="N63" s="77">
        <v>378707.84</v>
      </c>
      <c r="O63" s="77">
        <v>91.14</v>
      </c>
      <c r="P63" s="77">
        <v>345.15432537599997</v>
      </c>
      <c r="Q63" s="78">
        <v>1.1999999999999999E-3</v>
      </c>
      <c r="R63" s="78">
        <v>1E-4</v>
      </c>
    </row>
    <row r="64" spans="2:18">
      <c r="B64" t="s">
        <v>3725</v>
      </c>
      <c r="C64" t="s">
        <v>3672</v>
      </c>
      <c r="D64" t="s">
        <v>3740</v>
      </c>
      <c r="E64"/>
      <c r="F64" t="s">
        <v>446</v>
      </c>
      <c r="G64" t="s">
        <v>613</v>
      </c>
      <c r="H64" t="s">
        <v>210</v>
      </c>
      <c r="I64" s="77">
        <v>7.1</v>
      </c>
      <c r="J64" t="s">
        <v>786</v>
      </c>
      <c r="K64" t="s">
        <v>102</v>
      </c>
      <c r="L64" s="78">
        <v>1.9E-2</v>
      </c>
      <c r="M64" s="78">
        <v>5.7099999999999998E-2</v>
      </c>
      <c r="N64" s="77">
        <v>575889.68999999994</v>
      </c>
      <c r="O64" s="77">
        <v>83.3</v>
      </c>
      <c r="P64" s="77">
        <v>479.71611177</v>
      </c>
      <c r="Q64" s="78">
        <v>1.6999999999999999E-3</v>
      </c>
      <c r="R64" s="78">
        <v>2.0000000000000001E-4</v>
      </c>
    </row>
    <row r="65" spans="2:18">
      <c r="B65" t="s">
        <v>3741</v>
      </c>
      <c r="C65" t="s">
        <v>3672</v>
      </c>
      <c r="D65" t="s">
        <v>3742</v>
      </c>
      <c r="E65"/>
      <c r="F65" t="s">
        <v>554</v>
      </c>
      <c r="G65" t="s">
        <v>263</v>
      </c>
      <c r="H65" t="s">
        <v>2382</v>
      </c>
      <c r="I65" s="77">
        <v>5.01</v>
      </c>
      <c r="J65" t="s">
        <v>428</v>
      </c>
      <c r="K65" t="s">
        <v>102</v>
      </c>
      <c r="L65" s="78">
        <v>2.75E-2</v>
      </c>
      <c r="M65" s="78">
        <v>8.2900000000000001E-2</v>
      </c>
      <c r="N65" s="77">
        <v>5861431.3399999999</v>
      </c>
      <c r="O65" s="77">
        <v>94.48</v>
      </c>
      <c r="P65" s="77">
        <v>5537.8803300319996</v>
      </c>
      <c r="Q65" s="78">
        <v>1.9099999999999999E-2</v>
      </c>
      <c r="R65" s="78">
        <v>2.3E-3</v>
      </c>
    </row>
    <row r="66" spans="2:18">
      <c r="B66" t="s">
        <v>3741</v>
      </c>
      <c r="C66" t="s">
        <v>3672</v>
      </c>
      <c r="D66" t="s">
        <v>3743</v>
      </c>
      <c r="E66"/>
      <c r="F66" t="s">
        <v>554</v>
      </c>
      <c r="G66" t="s">
        <v>510</v>
      </c>
      <c r="H66" t="s">
        <v>2382</v>
      </c>
      <c r="I66" s="77">
        <v>4.99</v>
      </c>
      <c r="J66" t="s">
        <v>428</v>
      </c>
      <c r="K66" t="s">
        <v>102</v>
      </c>
      <c r="L66" s="78">
        <v>2.75E-2</v>
      </c>
      <c r="M66" s="78">
        <v>8.9099999999999999E-2</v>
      </c>
      <c r="N66" s="77">
        <v>1011731.17</v>
      </c>
      <c r="O66" s="77">
        <v>94.58</v>
      </c>
      <c r="P66" s="77">
        <v>956.89534058599997</v>
      </c>
      <c r="Q66" s="78">
        <v>3.3E-3</v>
      </c>
      <c r="R66" s="78">
        <v>4.0000000000000002E-4</v>
      </c>
    </row>
    <row r="67" spans="2:18">
      <c r="B67" t="s">
        <v>3741</v>
      </c>
      <c r="C67" t="s">
        <v>3672</v>
      </c>
      <c r="D67" t="s">
        <v>3744</v>
      </c>
      <c r="E67"/>
      <c r="F67" t="s">
        <v>554</v>
      </c>
      <c r="G67" t="s">
        <v>282</v>
      </c>
      <c r="H67" t="s">
        <v>2382</v>
      </c>
      <c r="I67" s="77">
        <v>5.03</v>
      </c>
      <c r="J67" t="s">
        <v>428</v>
      </c>
      <c r="K67" t="s">
        <v>102</v>
      </c>
      <c r="L67" s="78">
        <v>2.75E-2</v>
      </c>
      <c r="M67" s="78">
        <v>7.0199999999999999E-2</v>
      </c>
      <c r="N67" s="77">
        <v>3097889.02</v>
      </c>
      <c r="O67" s="77">
        <v>100.25</v>
      </c>
      <c r="P67" s="77">
        <v>3105.6337425500001</v>
      </c>
      <c r="Q67" s="78">
        <v>1.0699999999999999E-2</v>
      </c>
      <c r="R67" s="78">
        <v>1.2999999999999999E-3</v>
      </c>
    </row>
    <row r="68" spans="2:18">
      <c r="B68" t="s">
        <v>3745</v>
      </c>
      <c r="C68" t="s">
        <v>3672</v>
      </c>
      <c r="D68" t="s">
        <v>3746</v>
      </c>
      <c r="E68"/>
      <c r="F68" t="s">
        <v>554</v>
      </c>
      <c r="G68" t="s">
        <v>3747</v>
      </c>
      <c r="H68" t="s">
        <v>2382</v>
      </c>
      <c r="I68" s="77">
        <v>3.19</v>
      </c>
      <c r="J68" t="s">
        <v>123</v>
      </c>
      <c r="K68" t="s">
        <v>102</v>
      </c>
      <c r="L68" s="78">
        <v>4.4999999999999998E-2</v>
      </c>
      <c r="M68" s="78">
        <v>4.5699999999999998E-2</v>
      </c>
      <c r="N68" s="77">
        <v>1352119.48</v>
      </c>
      <c r="O68" s="77">
        <v>124.66</v>
      </c>
      <c r="P68" s="77">
        <v>1685.552143768</v>
      </c>
      <c r="Q68" s="78">
        <v>5.7999999999999996E-3</v>
      </c>
      <c r="R68" s="78">
        <v>6.9999999999999999E-4</v>
      </c>
    </row>
    <row r="69" spans="2:18">
      <c r="B69" t="s">
        <v>3745</v>
      </c>
      <c r="C69" t="s">
        <v>3672</v>
      </c>
      <c r="D69" t="s">
        <v>3748</v>
      </c>
      <c r="E69"/>
      <c r="F69" t="s">
        <v>469</v>
      </c>
      <c r="G69" t="s">
        <v>3749</v>
      </c>
      <c r="H69" t="s">
        <v>210</v>
      </c>
      <c r="I69" s="77">
        <v>4.95</v>
      </c>
      <c r="J69" t="s">
        <v>786</v>
      </c>
      <c r="K69" t="s">
        <v>102</v>
      </c>
      <c r="L69" s="78">
        <v>4.2000000000000003E-2</v>
      </c>
      <c r="M69" s="78">
        <v>4.2599999999999999E-2</v>
      </c>
      <c r="N69" s="77">
        <v>133562.10999999999</v>
      </c>
      <c r="O69" s="77">
        <v>114.61</v>
      </c>
      <c r="P69" s="77">
        <v>153.07553427100001</v>
      </c>
      <c r="Q69" s="78">
        <v>5.0000000000000001E-4</v>
      </c>
      <c r="R69" s="78">
        <v>1E-4</v>
      </c>
    </row>
    <row r="70" spans="2:18">
      <c r="B70" t="s">
        <v>3722</v>
      </c>
      <c r="C70" t="s">
        <v>3672</v>
      </c>
      <c r="D70" t="s">
        <v>3750</v>
      </c>
      <c r="E70"/>
      <c r="F70" t="s">
        <v>469</v>
      </c>
      <c r="G70" t="s">
        <v>248</v>
      </c>
      <c r="H70" t="s">
        <v>210</v>
      </c>
      <c r="I70" s="77">
        <v>2.1</v>
      </c>
      <c r="J70" t="s">
        <v>112</v>
      </c>
      <c r="K70" t="s">
        <v>102</v>
      </c>
      <c r="L70" s="78">
        <v>3.85E-2</v>
      </c>
      <c r="M70" s="78">
        <v>5.7799999999999997E-2</v>
      </c>
      <c r="N70" s="77">
        <v>251567.56</v>
      </c>
      <c r="O70" s="77">
        <v>130.1</v>
      </c>
      <c r="P70" s="77">
        <v>327.28939556</v>
      </c>
      <c r="Q70" s="78">
        <v>1.1000000000000001E-3</v>
      </c>
      <c r="R70" s="78">
        <v>1E-4</v>
      </c>
    </row>
    <row r="71" spans="2:18">
      <c r="B71" s="83" t="s">
        <v>3751</v>
      </c>
      <c r="C71" t="s">
        <v>3672</v>
      </c>
      <c r="D71" t="s">
        <v>3752</v>
      </c>
      <c r="E71"/>
      <c r="F71" t="s">
        <v>621</v>
      </c>
      <c r="G71" t="s">
        <v>544</v>
      </c>
      <c r="H71" t="s">
        <v>150</v>
      </c>
      <c r="I71" s="77">
        <v>1.98</v>
      </c>
      <c r="J71" t="s">
        <v>786</v>
      </c>
      <c r="K71" t="s">
        <v>102</v>
      </c>
      <c r="L71" s="78">
        <v>5.7000000000000002E-2</v>
      </c>
      <c r="M71" s="78">
        <v>1.7600000000000001E-2</v>
      </c>
      <c r="N71" s="77">
        <v>252646.31</v>
      </c>
      <c r="O71" s="77">
        <v>126.49083331357581</v>
      </c>
      <c r="P71" s="77">
        <v>319.57442285500002</v>
      </c>
      <c r="Q71" s="78">
        <v>1.1000000000000001E-3</v>
      </c>
      <c r="R71" s="78">
        <v>1E-4</v>
      </c>
    </row>
    <row r="72" spans="2:18">
      <c r="B72" s="83" t="s">
        <v>3751</v>
      </c>
      <c r="C72" t="s">
        <v>3672</v>
      </c>
      <c r="D72" t="s">
        <v>3753</v>
      </c>
      <c r="E72"/>
      <c r="F72" t="s">
        <v>621</v>
      </c>
      <c r="G72" t="s">
        <v>266</v>
      </c>
      <c r="H72" t="s">
        <v>150</v>
      </c>
      <c r="I72" s="77">
        <v>13.17</v>
      </c>
      <c r="J72" t="s">
        <v>786</v>
      </c>
      <c r="K72" t="s">
        <v>102</v>
      </c>
      <c r="L72" s="78">
        <v>2.1499999999999998E-2</v>
      </c>
      <c r="M72" s="78">
        <v>2.18E-2</v>
      </c>
      <c r="N72" s="77">
        <v>1690193.87</v>
      </c>
      <c r="O72" s="77">
        <v>86.83</v>
      </c>
      <c r="P72" s="77">
        <v>1467.595337321</v>
      </c>
      <c r="Q72" s="78">
        <v>5.1000000000000004E-3</v>
      </c>
      <c r="R72" s="78">
        <v>5.9999999999999995E-4</v>
      </c>
    </row>
    <row r="73" spans="2:18">
      <c r="B73" t="s">
        <v>3754</v>
      </c>
      <c r="C73" t="s">
        <v>3672</v>
      </c>
      <c r="D73" t="s">
        <v>3755</v>
      </c>
      <c r="E73"/>
      <c r="F73" t="s">
        <v>605</v>
      </c>
      <c r="G73" t="s">
        <v>3756</v>
      </c>
      <c r="H73" t="s">
        <v>210</v>
      </c>
      <c r="I73" s="77">
        <v>8.15</v>
      </c>
      <c r="J73" t="s">
        <v>932</v>
      </c>
      <c r="K73" t="s">
        <v>102</v>
      </c>
      <c r="L73" s="78">
        <v>3.5200000000000002E-2</v>
      </c>
      <c r="M73" s="78">
        <v>3.2599999999999997E-2</v>
      </c>
      <c r="N73" s="77">
        <v>530031.82999999996</v>
      </c>
      <c r="O73" s="77">
        <v>105.2</v>
      </c>
      <c r="P73" s="77">
        <v>557.59348516</v>
      </c>
      <c r="Q73" s="78">
        <v>1.9E-3</v>
      </c>
      <c r="R73" s="78">
        <v>2.0000000000000001E-4</v>
      </c>
    </row>
    <row r="74" spans="2:18">
      <c r="B74" t="s">
        <v>3754</v>
      </c>
      <c r="C74" t="s">
        <v>3672</v>
      </c>
      <c r="D74" t="s">
        <v>3757</v>
      </c>
      <c r="E74"/>
      <c r="F74" t="s">
        <v>605</v>
      </c>
      <c r="G74" t="s">
        <v>3758</v>
      </c>
      <c r="H74" t="s">
        <v>210</v>
      </c>
      <c r="I74" s="77">
        <v>8.1300000000000008</v>
      </c>
      <c r="J74" t="s">
        <v>932</v>
      </c>
      <c r="K74" t="s">
        <v>102</v>
      </c>
      <c r="L74" s="78">
        <v>3.6200000000000003E-2</v>
      </c>
      <c r="M74" s="78">
        <v>3.3000000000000002E-2</v>
      </c>
      <c r="N74" s="77">
        <v>110916.21</v>
      </c>
      <c r="O74" s="77">
        <v>104.66</v>
      </c>
      <c r="P74" s="77">
        <v>116.084905386</v>
      </c>
      <c r="Q74" s="78">
        <v>4.0000000000000002E-4</v>
      </c>
      <c r="R74" s="78">
        <v>0</v>
      </c>
    </row>
    <row r="75" spans="2:18">
      <c r="B75" t="s">
        <v>3754</v>
      </c>
      <c r="C75" t="s">
        <v>3672</v>
      </c>
      <c r="D75" t="s">
        <v>3759</v>
      </c>
      <c r="E75"/>
      <c r="F75" t="s">
        <v>605</v>
      </c>
      <c r="G75" t="s">
        <v>2963</v>
      </c>
      <c r="H75" t="s">
        <v>210</v>
      </c>
      <c r="I75" s="77">
        <v>7.97</v>
      </c>
      <c r="J75" t="s">
        <v>932</v>
      </c>
      <c r="K75" t="s">
        <v>102</v>
      </c>
      <c r="L75" s="78">
        <v>4.0000000000000002E-4</v>
      </c>
      <c r="M75" s="78">
        <v>3.7100000000000001E-2</v>
      </c>
      <c r="N75" s="77">
        <v>111324.89</v>
      </c>
      <c r="O75" s="77">
        <v>108.27</v>
      </c>
      <c r="P75" s="77">
        <v>120.531458403</v>
      </c>
      <c r="Q75" s="78">
        <v>4.0000000000000002E-4</v>
      </c>
      <c r="R75" s="78">
        <v>0</v>
      </c>
    </row>
    <row r="76" spans="2:18">
      <c r="B76" t="s">
        <v>3754</v>
      </c>
      <c r="C76" t="s">
        <v>3672</v>
      </c>
      <c r="D76" t="s">
        <v>3760</v>
      </c>
      <c r="E76"/>
      <c r="F76" t="s">
        <v>605</v>
      </c>
      <c r="G76" t="s">
        <v>3761</v>
      </c>
      <c r="H76" t="s">
        <v>210</v>
      </c>
      <c r="I76" s="77">
        <v>8.06</v>
      </c>
      <c r="J76" t="s">
        <v>932</v>
      </c>
      <c r="K76" t="s">
        <v>102</v>
      </c>
      <c r="L76" s="78">
        <v>3.7499999999999999E-2</v>
      </c>
      <c r="M76" s="78">
        <v>3.49E-2</v>
      </c>
      <c r="N76" s="77">
        <v>208957.42</v>
      </c>
      <c r="O76" s="77">
        <v>108.92</v>
      </c>
      <c r="P76" s="77">
        <v>227.59642186400001</v>
      </c>
      <c r="Q76" s="78">
        <v>8.0000000000000004E-4</v>
      </c>
      <c r="R76" s="78">
        <v>1E-4</v>
      </c>
    </row>
    <row r="77" spans="2:18">
      <c r="B77" t="s">
        <v>3754</v>
      </c>
      <c r="C77" t="s">
        <v>3672</v>
      </c>
      <c r="D77" t="s">
        <v>3762</v>
      </c>
      <c r="E77"/>
      <c r="F77" t="s">
        <v>605</v>
      </c>
      <c r="G77" t="s">
        <v>3763</v>
      </c>
      <c r="H77" t="s">
        <v>210</v>
      </c>
      <c r="I77" s="77">
        <v>8.2200000000000006</v>
      </c>
      <c r="J77" t="s">
        <v>932</v>
      </c>
      <c r="K77" t="s">
        <v>102</v>
      </c>
      <c r="L77" s="78">
        <v>2.9999999999999997E-4</v>
      </c>
      <c r="M77" s="78">
        <v>3.0800000000000001E-2</v>
      </c>
      <c r="N77" s="77">
        <v>210718.06</v>
      </c>
      <c r="O77" s="77">
        <v>105.8</v>
      </c>
      <c r="P77" s="77">
        <v>222.93970748000001</v>
      </c>
      <c r="Q77" s="78">
        <v>8.0000000000000004E-4</v>
      </c>
      <c r="R77" s="78">
        <v>1E-4</v>
      </c>
    </row>
    <row r="78" spans="2:18">
      <c r="B78" t="s">
        <v>3754</v>
      </c>
      <c r="C78" t="s">
        <v>3672</v>
      </c>
      <c r="D78" t="s">
        <v>3764</v>
      </c>
      <c r="E78"/>
      <c r="F78" t="s">
        <v>605</v>
      </c>
      <c r="G78" t="s">
        <v>3765</v>
      </c>
      <c r="H78" t="s">
        <v>210</v>
      </c>
      <c r="I78" s="77">
        <v>8.2899999999999991</v>
      </c>
      <c r="J78" t="s">
        <v>932</v>
      </c>
      <c r="K78" t="s">
        <v>102</v>
      </c>
      <c r="L78" s="78">
        <v>3.2000000000000001E-2</v>
      </c>
      <c r="M78" s="78">
        <v>2.93E-2</v>
      </c>
      <c r="N78" s="77">
        <v>195610.31</v>
      </c>
      <c r="O78" s="77">
        <v>100.13</v>
      </c>
      <c r="P78" s="77">
        <v>195.86460340299999</v>
      </c>
      <c r="Q78" s="78">
        <v>6.9999999999999999E-4</v>
      </c>
      <c r="R78" s="78">
        <v>1E-4</v>
      </c>
    </row>
    <row r="79" spans="2:18">
      <c r="B79" t="s">
        <v>3754</v>
      </c>
      <c r="C79" t="s">
        <v>3672</v>
      </c>
      <c r="D79" t="s">
        <v>3766</v>
      </c>
      <c r="E79"/>
      <c r="F79" t="s">
        <v>605</v>
      </c>
      <c r="G79" t="s">
        <v>551</v>
      </c>
      <c r="H79" t="s">
        <v>210</v>
      </c>
      <c r="I79" s="77">
        <v>8.5299999999999994</v>
      </c>
      <c r="J79" t="s">
        <v>932</v>
      </c>
      <c r="K79" t="s">
        <v>102</v>
      </c>
      <c r="L79" s="78">
        <v>2.6800000000000001E-2</v>
      </c>
      <c r="M79" s="78">
        <v>2.4E-2</v>
      </c>
      <c r="N79" s="77">
        <v>13890.51</v>
      </c>
      <c r="O79" s="77">
        <v>97.83</v>
      </c>
      <c r="P79" s="77">
        <v>13.589085933</v>
      </c>
      <c r="Q79" s="78">
        <v>0</v>
      </c>
      <c r="R79" s="78">
        <v>0</v>
      </c>
    </row>
    <row r="80" spans="2:18">
      <c r="B80" t="s">
        <v>3754</v>
      </c>
      <c r="C80" t="s">
        <v>3672</v>
      </c>
      <c r="D80" t="s">
        <v>3767</v>
      </c>
      <c r="E80"/>
      <c r="F80" t="s">
        <v>605</v>
      </c>
      <c r="G80" t="s">
        <v>3768</v>
      </c>
      <c r="H80" t="s">
        <v>210</v>
      </c>
      <c r="I80" s="77">
        <v>8.5</v>
      </c>
      <c r="J80" t="s">
        <v>932</v>
      </c>
      <c r="K80" t="s">
        <v>102</v>
      </c>
      <c r="L80" s="78">
        <v>2.7300000000000001E-2</v>
      </c>
      <c r="M80" s="78">
        <v>2.4500000000000001E-2</v>
      </c>
      <c r="N80" s="77">
        <v>205274.71</v>
      </c>
      <c r="O80" s="77">
        <v>94.34</v>
      </c>
      <c r="P80" s="77">
        <v>193.656161414</v>
      </c>
      <c r="Q80" s="78">
        <v>6.9999999999999999E-4</v>
      </c>
      <c r="R80" s="78">
        <v>1E-4</v>
      </c>
    </row>
    <row r="81" spans="2:18">
      <c r="B81" t="s">
        <v>3754</v>
      </c>
      <c r="C81" t="s">
        <v>3672</v>
      </c>
      <c r="D81" t="s">
        <v>3769</v>
      </c>
      <c r="E81"/>
      <c r="F81" t="s">
        <v>605</v>
      </c>
      <c r="G81" t="s">
        <v>3770</v>
      </c>
      <c r="H81" t="s">
        <v>210</v>
      </c>
      <c r="I81" s="77">
        <v>8.5299999999999994</v>
      </c>
      <c r="J81" t="s">
        <v>932</v>
      </c>
      <c r="K81" t="s">
        <v>102</v>
      </c>
      <c r="L81" s="78">
        <v>2.6800000000000001E-2</v>
      </c>
      <c r="M81" s="78">
        <v>2.4E-2</v>
      </c>
      <c r="N81" s="77">
        <v>213054.21</v>
      </c>
      <c r="O81" s="77">
        <v>92.79</v>
      </c>
      <c r="P81" s="77">
        <v>197.69300145899999</v>
      </c>
      <c r="Q81" s="78">
        <v>6.9999999999999999E-4</v>
      </c>
      <c r="R81" s="78">
        <v>1E-4</v>
      </c>
    </row>
    <row r="82" spans="2:18">
      <c r="B82" t="s">
        <v>3754</v>
      </c>
      <c r="C82" t="s">
        <v>3672</v>
      </c>
      <c r="D82" t="s">
        <v>3771</v>
      </c>
      <c r="E82"/>
      <c r="F82" t="s">
        <v>605</v>
      </c>
      <c r="G82" t="s">
        <v>3772</v>
      </c>
      <c r="H82" t="s">
        <v>210</v>
      </c>
      <c r="I82" s="77">
        <v>8.35</v>
      </c>
      <c r="J82" t="s">
        <v>932</v>
      </c>
      <c r="K82" t="s">
        <v>102</v>
      </c>
      <c r="L82" s="78">
        <v>3.0700000000000002E-2</v>
      </c>
      <c r="M82" s="78">
        <v>2.8000000000000001E-2</v>
      </c>
      <c r="N82" s="77">
        <v>127525.5</v>
      </c>
      <c r="O82" s="77">
        <v>103.97</v>
      </c>
      <c r="P82" s="77">
        <v>132.58826235000001</v>
      </c>
      <c r="Q82" s="78">
        <v>5.0000000000000001E-4</v>
      </c>
      <c r="R82" s="78">
        <v>1E-4</v>
      </c>
    </row>
    <row r="83" spans="2:18">
      <c r="B83" t="s">
        <v>3754</v>
      </c>
      <c r="C83" t="s">
        <v>3672</v>
      </c>
      <c r="D83" t="s">
        <v>3773</v>
      </c>
      <c r="E83"/>
      <c r="F83" t="s">
        <v>605</v>
      </c>
      <c r="G83" t="s">
        <v>3774</v>
      </c>
      <c r="H83" t="s">
        <v>210</v>
      </c>
      <c r="I83" s="77">
        <v>8.56</v>
      </c>
      <c r="J83" t="s">
        <v>932</v>
      </c>
      <c r="K83" t="s">
        <v>102</v>
      </c>
      <c r="L83" s="78">
        <v>2.5999999999999999E-2</v>
      </c>
      <c r="M83" s="78">
        <v>2.3199999999999998E-2</v>
      </c>
      <c r="N83" s="77">
        <v>53496.23</v>
      </c>
      <c r="O83" s="77">
        <v>95.01</v>
      </c>
      <c r="P83" s="77">
        <v>50.826768123000001</v>
      </c>
      <c r="Q83" s="78">
        <v>2.0000000000000001E-4</v>
      </c>
      <c r="R83" s="78">
        <v>0</v>
      </c>
    </row>
    <row r="84" spans="2:18">
      <c r="B84" t="s">
        <v>3754</v>
      </c>
      <c r="C84" t="s">
        <v>3672</v>
      </c>
      <c r="D84" t="s">
        <v>3775</v>
      </c>
      <c r="E84"/>
      <c r="F84" t="s">
        <v>605</v>
      </c>
      <c r="G84" t="s">
        <v>3776</v>
      </c>
      <c r="H84" t="s">
        <v>210</v>
      </c>
      <c r="I84" s="77">
        <v>8.61</v>
      </c>
      <c r="J84" t="s">
        <v>932</v>
      </c>
      <c r="K84" t="s">
        <v>102</v>
      </c>
      <c r="L84" s="78">
        <v>2.5000000000000001E-2</v>
      </c>
      <c r="M84" s="78">
        <v>2.2200000000000001E-2</v>
      </c>
      <c r="N84" s="77">
        <v>83881.789999999994</v>
      </c>
      <c r="O84" s="77">
        <v>97.65</v>
      </c>
      <c r="P84" s="77">
        <v>81.910567935000003</v>
      </c>
      <c r="Q84" s="78">
        <v>2.9999999999999997E-4</v>
      </c>
      <c r="R84" s="78">
        <v>0</v>
      </c>
    </row>
    <row r="85" spans="2:18">
      <c r="B85" t="s">
        <v>3754</v>
      </c>
      <c r="C85" t="s">
        <v>3672</v>
      </c>
      <c r="D85" t="s">
        <v>3777</v>
      </c>
      <c r="E85"/>
      <c r="F85" t="s">
        <v>605</v>
      </c>
      <c r="G85" t="s">
        <v>517</v>
      </c>
      <c r="H85" t="s">
        <v>210</v>
      </c>
      <c r="I85" s="77">
        <v>8.5299999999999994</v>
      </c>
      <c r="J85" t="s">
        <v>932</v>
      </c>
      <c r="K85" t="s">
        <v>102</v>
      </c>
      <c r="L85" s="78">
        <v>2.6800000000000001E-2</v>
      </c>
      <c r="M85" s="78">
        <v>2.4E-2</v>
      </c>
      <c r="N85" s="77">
        <v>109078.76</v>
      </c>
      <c r="O85" s="77">
        <v>95.81</v>
      </c>
      <c r="P85" s="77">
        <v>104.50835995600001</v>
      </c>
      <c r="Q85" s="78">
        <v>4.0000000000000002E-4</v>
      </c>
      <c r="R85" s="78">
        <v>0</v>
      </c>
    </row>
    <row r="86" spans="2:18">
      <c r="B86" t="s">
        <v>3754</v>
      </c>
      <c r="C86" t="s">
        <v>3672</v>
      </c>
      <c r="D86" t="s">
        <v>3778</v>
      </c>
      <c r="E86"/>
      <c r="F86" t="s">
        <v>605</v>
      </c>
      <c r="G86" t="s">
        <v>3779</v>
      </c>
      <c r="H86" t="s">
        <v>210</v>
      </c>
      <c r="I86" s="77">
        <v>8.0399999999999991</v>
      </c>
      <c r="J86" t="s">
        <v>932</v>
      </c>
      <c r="K86" t="s">
        <v>102</v>
      </c>
      <c r="L86" s="78">
        <v>2.6599999999999999E-2</v>
      </c>
      <c r="M86" s="78">
        <v>4.6699999999999998E-2</v>
      </c>
      <c r="N86" s="77">
        <v>323867.98</v>
      </c>
      <c r="O86" s="77">
        <v>90.88</v>
      </c>
      <c r="P86" s="77">
        <v>294.33122022399999</v>
      </c>
      <c r="Q86" s="78">
        <v>1E-3</v>
      </c>
      <c r="R86" s="78">
        <v>1E-4</v>
      </c>
    </row>
    <row r="87" spans="2:18">
      <c r="B87" t="s">
        <v>3754</v>
      </c>
      <c r="C87" t="s">
        <v>3672</v>
      </c>
      <c r="D87" t="s">
        <v>3780</v>
      </c>
      <c r="E87"/>
      <c r="F87" t="s">
        <v>605</v>
      </c>
      <c r="G87" t="s">
        <v>2751</v>
      </c>
      <c r="H87" t="s">
        <v>210</v>
      </c>
      <c r="I87" s="77">
        <v>7.98</v>
      </c>
      <c r="J87" t="s">
        <v>932</v>
      </c>
      <c r="K87" t="s">
        <v>102</v>
      </c>
      <c r="L87" s="78">
        <v>2.6200000000000001E-2</v>
      </c>
      <c r="M87" s="78">
        <v>5.04E-2</v>
      </c>
      <c r="N87" s="77">
        <v>233019.09</v>
      </c>
      <c r="O87" s="77">
        <v>87.77</v>
      </c>
      <c r="P87" s="77">
        <v>204.52085529300001</v>
      </c>
      <c r="Q87" s="78">
        <v>6.9999999999999999E-4</v>
      </c>
      <c r="R87" s="78">
        <v>1E-4</v>
      </c>
    </row>
    <row r="88" spans="2:18">
      <c r="B88" t="s">
        <v>3754</v>
      </c>
      <c r="C88" t="s">
        <v>3672</v>
      </c>
      <c r="D88" t="s">
        <v>3781</v>
      </c>
      <c r="E88"/>
      <c r="F88" t="s">
        <v>605</v>
      </c>
      <c r="G88" t="s">
        <v>2971</v>
      </c>
      <c r="H88" t="s">
        <v>210</v>
      </c>
      <c r="I88" s="77">
        <v>8.66</v>
      </c>
      <c r="J88" t="s">
        <v>932</v>
      </c>
      <c r="K88" t="s">
        <v>102</v>
      </c>
      <c r="L88" s="78">
        <v>2.6200000000000001E-2</v>
      </c>
      <c r="M88" s="78">
        <v>2.1000000000000001E-2</v>
      </c>
      <c r="N88" s="77">
        <v>333842.21000000002</v>
      </c>
      <c r="O88" s="77">
        <v>75.760000000000005</v>
      </c>
      <c r="P88" s="77">
        <v>252.918858296</v>
      </c>
      <c r="Q88" s="78">
        <v>8.9999999999999998E-4</v>
      </c>
      <c r="R88" s="78">
        <v>1E-4</v>
      </c>
    </row>
    <row r="89" spans="2:18">
      <c r="B89" t="s">
        <v>3782</v>
      </c>
      <c r="C89" t="s">
        <v>3672</v>
      </c>
      <c r="D89" t="s">
        <v>3783</v>
      </c>
      <c r="E89"/>
      <c r="F89" t="s">
        <v>621</v>
      </c>
      <c r="G89" t="s">
        <v>266</v>
      </c>
      <c r="H89" t="s">
        <v>150</v>
      </c>
      <c r="I89" s="77">
        <v>8.32</v>
      </c>
      <c r="J89" t="s">
        <v>786</v>
      </c>
      <c r="K89" t="s">
        <v>102</v>
      </c>
      <c r="L89" s="78">
        <v>5.7500000000000002E-2</v>
      </c>
      <c r="M89" s="78">
        <v>1.5100000000000001E-2</v>
      </c>
      <c r="N89" s="77">
        <v>380986.89</v>
      </c>
      <c r="O89" s="77">
        <v>94.09</v>
      </c>
      <c r="P89" s="77">
        <v>358.47056480100002</v>
      </c>
      <c r="Q89" s="78">
        <v>1.1999999999999999E-3</v>
      </c>
      <c r="R89" s="78">
        <v>1E-4</v>
      </c>
    </row>
    <row r="90" spans="2:18">
      <c r="B90" t="s">
        <v>3784</v>
      </c>
      <c r="C90" t="s">
        <v>3672</v>
      </c>
      <c r="D90" t="s">
        <v>3785</v>
      </c>
      <c r="E90"/>
      <c r="F90" t="s">
        <v>639</v>
      </c>
      <c r="G90" t="s">
        <v>574</v>
      </c>
      <c r="H90" t="s">
        <v>2382</v>
      </c>
      <c r="I90" s="77">
        <v>8.17</v>
      </c>
      <c r="J90" t="s">
        <v>409</v>
      </c>
      <c r="K90" t="s">
        <v>102</v>
      </c>
      <c r="L90" s="78">
        <v>1.7999999999999999E-2</v>
      </c>
      <c r="M90" s="78">
        <v>1.8100000000000002E-2</v>
      </c>
      <c r="N90" s="77">
        <v>4111764.49</v>
      </c>
      <c r="O90" s="77">
        <v>87.51</v>
      </c>
      <c r="P90" s="77">
        <v>3598.2051051990002</v>
      </c>
      <c r="Q90" s="78">
        <v>1.24E-2</v>
      </c>
      <c r="R90" s="78">
        <v>1.5E-3</v>
      </c>
    </row>
    <row r="91" spans="2:18">
      <c r="B91" t="s">
        <v>3784</v>
      </c>
      <c r="C91" t="s">
        <v>3672</v>
      </c>
      <c r="D91" t="s">
        <v>3786</v>
      </c>
      <c r="E91"/>
      <c r="F91" t="s">
        <v>639</v>
      </c>
      <c r="G91" t="s">
        <v>574</v>
      </c>
      <c r="H91" t="s">
        <v>2382</v>
      </c>
      <c r="I91" s="77">
        <v>7.76</v>
      </c>
      <c r="J91" t="s">
        <v>409</v>
      </c>
      <c r="K91" t="s">
        <v>102</v>
      </c>
      <c r="L91" s="78">
        <v>1.8800000000000001E-2</v>
      </c>
      <c r="M91" s="78">
        <v>1.89E-2</v>
      </c>
      <c r="N91" s="77">
        <v>2540018.69</v>
      </c>
      <c r="O91" s="77">
        <v>86.42</v>
      </c>
      <c r="P91" s="77">
        <v>2195.0841518980001</v>
      </c>
      <c r="Q91" s="78">
        <v>7.6E-3</v>
      </c>
      <c r="R91" s="78">
        <v>8.9999999999999998E-4</v>
      </c>
    </row>
    <row r="92" spans="2:18">
      <c r="B92" t="s">
        <v>3784</v>
      </c>
      <c r="C92" t="s">
        <v>3672</v>
      </c>
      <c r="D92" t="s">
        <v>3787</v>
      </c>
      <c r="E92"/>
      <c r="F92" t="s">
        <v>639</v>
      </c>
      <c r="G92" t="s">
        <v>296</v>
      </c>
      <c r="H92" t="s">
        <v>2382</v>
      </c>
      <c r="I92" s="77">
        <v>7.97</v>
      </c>
      <c r="J92" t="s">
        <v>409</v>
      </c>
      <c r="K92" t="s">
        <v>102</v>
      </c>
      <c r="L92" s="78">
        <v>2.3699999999999999E-2</v>
      </c>
      <c r="M92" s="78">
        <v>2.52E-2</v>
      </c>
      <c r="N92" s="77">
        <v>1678194.7</v>
      </c>
      <c r="O92" s="77">
        <v>102.74</v>
      </c>
      <c r="P92" s="77">
        <v>1724.1772347799999</v>
      </c>
      <c r="Q92" s="78">
        <v>5.8999999999999999E-3</v>
      </c>
      <c r="R92" s="78">
        <v>6.9999999999999999E-4</v>
      </c>
    </row>
    <row r="93" spans="2:18">
      <c r="B93" t="s">
        <v>3784</v>
      </c>
      <c r="C93" t="s">
        <v>3672</v>
      </c>
      <c r="D93" t="s">
        <v>3788</v>
      </c>
      <c r="E93"/>
      <c r="F93" t="s">
        <v>639</v>
      </c>
      <c r="G93" t="s">
        <v>296</v>
      </c>
      <c r="H93" t="s">
        <v>2382</v>
      </c>
      <c r="I93" s="77">
        <v>7.62</v>
      </c>
      <c r="J93" t="s">
        <v>409</v>
      </c>
      <c r="K93" t="s">
        <v>102</v>
      </c>
      <c r="L93" s="78">
        <v>2.3199999999999998E-2</v>
      </c>
      <c r="M93" s="78">
        <v>2.3900000000000001E-2</v>
      </c>
      <c r="N93" s="77">
        <v>1192686.83</v>
      </c>
      <c r="O93" s="77">
        <v>100.72</v>
      </c>
      <c r="P93" s="77">
        <v>1201.274175176</v>
      </c>
      <c r="Q93" s="78">
        <v>4.1000000000000003E-3</v>
      </c>
      <c r="R93" s="78">
        <v>5.0000000000000001E-4</v>
      </c>
    </row>
    <row r="94" spans="2:18">
      <c r="B94" t="s">
        <v>3789</v>
      </c>
      <c r="C94" t="s">
        <v>3672</v>
      </c>
      <c r="D94" t="s">
        <v>3790</v>
      </c>
      <c r="E94"/>
      <c r="F94" t="s">
        <v>605</v>
      </c>
      <c r="G94" t="s">
        <v>818</v>
      </c>
      <c r="H94" t="s">
        <v>210</v>
      </c>
      <c r="I94" s="77">
        <v>9.08</v>
      </c>
      <c r="J94" t="s">
        <v>112</v>
      </c>
      <c r="K94" t="s">
        <v>102</v>
      </c>
      <c r="L94" s="78">
        <v>2.35E-2</v>
      </c>
      <c r="M94" s="78">
        <v>2.3699999999999999E-2</v>
      </c>
      <c r="N94" s="77">
        <v>965214.2</v>
      </c>
      <c r="O94" s="77">
        <v>94.27</v>
      </c>
      <c r="P94" s="77">
        <v>909.90742634000003</v>
      </c>
      <c r="Q94" s="78">
        <v>3.0999999999999999E-3</v>
      </c>
      <c r="R94" s="78">
        <v>4.0000000000000002E-4</v>
      </c>
    </row>
    <row r="95" spans="2:18">
      <c r="B95" t="s">
        <v>3789</v>
      </c>
      <c r="C95" t="s">
        <v>3672</v>
      </c>
      <c r="D95" t="s">
        <v>3791</v>
      </c>
      <c r="E95"/>
      <c r="F95" t="s">
        <v>639</v>
      </c>
      <c r="G95" t="s">
        <v>3792</v>
      </c>
      <c r="H95" t="s">
        <v>2382</v>
      </c>
      <c r="I95" s="77">
        <v>9.0299999999999994</v>
      </c>
      <c r="J95" t="s">
        <v>112</v>
      </c>
      <c r="K95" t="s">
        <v>102</v>
      </c>
      <c r="L95" s="78">
        <v>2.47E-2</v>
      </c>
      <c r="M95" s="78">
        <v>2.4899999999999999E-2</v>
      </c>
      <c r="N95" s="77">
        <v>120681</v>
      </c>
      <c r="O95" s="77">
        <v>93.27</v>
      </c>
      <c r="P95" s="77">
        <v>112.5591687</v>
      </c>
      <c r="Q95" s="78">
        <v>4.0000000000000002E-4</v>
      </c>
      <c r="R95" s="78">
        <v>0</v>
      </c>
    </row>
    <row r="96" spans="2:18">
      <c r="B96" t="s">
        <v>3789</v>
      </c>
      <c r="C96" t="s">
        <v>3672</v>
      </c>
      <c r="D96" t="s">
        <v>3793</v>
      </c>
      <c r="E96"/>
      <c r="F96" t="s">
        <v>639</v>
      </c>
      <c r="G96" t="s">
        <v>2732</v>
      </c>
      <c r="H96" t="s">
        <v>2382</v>
      </c>
      <c r="I96" s="77">
        <v>8.9700000000000006</v>
      </c>
      <c r="J96" t="s">
        <v>112</v>
      </c>
      <c r="K96" t="s">
        <v>102</v>
      </c>
      <c r="L96" s="78">
        <v>2.5600000000000001E-2</v>
      </c>
      <c r="M96" s="78">
        <v>2.58E-2</v>
      </c>
      <c r="N96" s="77">
        <v>555292.66</v>
      </c>
      <c r="O96" s="77">
        <v>89.39</v>
      </c>
      <c r="P96" s="77">
        <v>496.37610877399999</v>
      </c>
      <c r="Q96" s="78">
        <v>1.6999999999999999E-3</v>
      </c>
      <c r="R96" s="78">
        <v>2.0000000000000001E-4</v>
      </c>
    </row>
    <row r="97" spans="2:18">
      <c r="B97" t="s">
        <v>3789</v>
      </c>
      <c r="C97" t="s">
        <v>3672</v>
      </c>
      <c r="D97" t="s">
        <v>3794</v>
      </c>
      <c r="E97"/>
      <c r="F97" t="s">
        <v>639</v>
      </c>
      <c r="G97" t="s">
        <v>510</v>
      </c>
      <c r="H97" t="s">
        <v>2382</v>
      </c>
      <c r="I97" s="77">
        <v>9.1300000000000008</v>
      </c>
      <c r="J97" t="s">
        <v>112</v>
      </c>
      <c r="K97" t="s">
        <v>102</v>
      </c>
      <c r="L97" s="78">
        <v>2.2700000000000001E-2</v>
      </c>
      <c r="M97" s="78">
        <v>2.29E-2</v>
      </c>
      <c r="N97" s="77">
        <v>554194.73</v>
      </c>
      <c r="O97" s="77">
        <v>87.64</v>
      </c>
      <c r="P97" s="77">
        <v>485.69626137199998</v>
      </c>
      <c r="Q97" s="78">
        <v>1.6999999999999999E-3</v>
      </c>
      <c r="R97" s="78">
        <v>2.0000000000000001E-4</v>
      </c>
    </row>
    <row r="98" spans="2:18">
      <c r="B98" t="s">
        <v>3789</v>
      </c>
      <c r="C98" t="s">
        <v>3672</v>
      </c>
      <c r="D98" t="s">
        <v>3795</v>
      </c>
      <c r="E98"/>
      <c r="F98" t="s">
        <v>639</v>
      </c>
      <c r="G98" t="s">
        <v>384</v>
      </c>
      <c r="H98" t="s">
        <v>2382</v>
      </c>
      <c r="I98" s="77">
        <v>9.4</v>
      </c>
      <c r="J98" t="s">
        <v>112</v>
      </c>
      <c r="K98" t="s">
        <v>102</v>
      </c>
      <c r="L98" s="78">
        <v>1.7899999999999999E-2</v>
      </c>
      <c r="M98" s="78">
        <v>1.7999999999999999E-2</v>
      </c>
      <c r="N98" s="77">
        <v>457763.54</v>
      </c>
      <c r="O98" s="77">
        <v>80.77</v>
      </c>
      <c r="P98" s="77">
        <v>369.73561125800001</v>
      </c>
      <c r="Q98" s="78">
        <v>1.2999999999999999E-3</v>
      </c>
      <c r="R98" s="78">
        <v>2.0000000000000001E-4</v>
      </c>
    </row>
    <row r="99" spans="2:18">
      <c r="B99" t="s">
        <v>3789</v>
      </c>
      <c r="C99" t="s">
        <v>3672</v>
      </c>
      <c r="D99" t="s">
        <v>3796</v>
      </c>
      <c r="E99"/>
      <c r="F99" t="s">
        <v>639</v>
      </c>
      <c r="G99" t="s">
        <v>324</v>
      </c>
      <c r="H99" t="s">
        <v>2382</v>
      </c>
      <c r="I99" s="77">
        <v>9.08</v>
      </c>
      <c r="J99" t="s">
        <v>112</v>
      </c>
      <c r="K99" t="s">
        <v>102</v>
      </c>
      <c r="L99" s="78">
        <v>2.3599999999999999E-2</v>
      </c>
      <c r="M99" s="78">
        <v>2.3800000000000002E-2</v>
      </c>
      <c r="N99" s="77">
        <v>535302.13</v>
      </c>
      <c r="O99" s="77">
        <v>83.45</v>
      </c>
      <c r="P99" s="77">
        <v>446.709627485</v>
      </c>
      <c r="Q99" s="78">
        <v>1.5E-3</v>
      </c>
      <c r="R99" s="78">
        <v>2.0000000000000001E-4</v>
      </c>
    </row>
    <row r="100" spans="2:18">
      <c r="B100" t="s">
        <v>3789</v>
      </c>
      <c r="C100" t="s">
        <v>3672</v>
      </c>
      <c r="D100" t="s">
        <v>3797</v>
      </c>
      <c r="E100"/>
      <c r="F100" t="s">
        <v>639</v>
      </c>
      <c r="G100" t="s">
        <v>823</v>
      </c>
      <c r="H100" t="s">
        <v>2382</v>
      </c>
      <c r="I100" s="77">
        <v>9.0500000000000007</v>
      </c>
      <c r="J100" t="s">
        <v>112</v>
      </c>
      <c r="K100" t="s">
        <v>102</v>
      </c>
      <c r="L100" s="78">
        <v>2.4E-2</v>
      </c>
      <c r="M100" s="78">
        <v>2.4199999999999999E-2</v>
      </c>
      <c r="N100" s="77">
        <v>609545</v>
      </c>
      <c r="O100" s="77">
        <v>85.13</v>
      </c>
      <c r="P100" s="77">
        <v>518.90565849999996</v>
      </c>
      <c r="Q100" s="78">
        <v>1.8E-3</v>
      </c>
      <c r="R100" s="78">
        <v>2.0000000000000001E-4</v>
      </c>
    </row>
    <row r="101" spans="2:18">
      <c r="B101" t="s">
        <v>3798</v>
      </c>
      <c r="C101" t="s">
        <v>3672</v>
      </c>
      <c r="D101" t="s">
        <v>3799</v>
      </c>
      <c r="E101"/>
      <c r="F101" t="s">
        <v>639</v>
      </c>
      <c r="G101" t="s">
        <v>664</v>
      </c>
      <c r="H101" t="s">
        <v>2382</v>
      </c>
      <c r="I101" s="77">
        <v>5.47</v>
      </c>
      <c r="J101" t="s">
        <v>409</v>
      </c>
      <c r="K101" t="s">
        <v>102</v>
      </c>
      <c r="L101" s="78">
        <v>1.7899999999999999E-2</v>
      </c>
      <c r="M101" s="78">
        <v>3.1099999999999999E-2</v>
      </c>
      <c r="N101" s="77">
        <v>1018768.29</v>
      </c>
      <c r="O101" s="77">
        <v>101.65</v>
      </c>
      <c r="P101" s="77">
        <v>1035.5779667849999</v>
      </c>
      <c r="Q101" s="78">
        <v>3.5999999999999999E-3</v>
      </c>
      <c r="R101" s="78">
        <v>4.0000000000000002E-4</v>
      </c>
    </row>
    <row r="102" spans="2:18">
      <c r="B102" t="s">
        <v>3798</v>
      </c>
      <c r="C102" t="s">
        <v>3672</v>
      </c>
      <c r="D102" t="s">
        <v>3800</v>
      </c>
      <c r="E102"/>
      <c r="F102" t="s">
        <v>639</v>
      </c>
      <c r="G102" t="s">
        <v>664</v>
      </c>
      <c r="H102" t="s">
        <v>2382</v>
      </c>
      <c r="I102" s="77">
        <v>7.06</v>
      </c>
      <c r="J102" t="s">
        <v>409</v>
      </c>
      <c r="K102" t="s">
        <v>102</v>
      </c>
      <c r="L102" s="78">
        <v>7.0499999999999993E-2</v>
      </c>
      <c r="M102" s="78">
        <v>7.0199999999999999E-2</v>
      </c>
      <c r="N102" s="77">
        <v>201220.59</v>
      </c>
      <c r="O102" s="77">
        <v>93.24</v>
      </c>
      <c r="P102" s="77">
        <v>187.61807811599999</v>
      </c>
      <c r="Q102" s="78">
        <v>5.9999999999999995E-4</v>
      </c>
      <c r="R102" s="78">
        <v>1E-4</v>
      </c>
    </row>
    <row r="103" spans="2:18">
      <c r="B103" t="s">
        <v>3801</v>
      </c>
      <c r="C103" t="s">
        <v>3672</v>
      </c>
      <c r="D103" t="s">
        <v>3802</v>
      </c>
      <c r="E103"/>
      <c r="F103" t="s">
        <v>605</v>
      </c>
      <c r="G103" t="s">
        <v>391</v>
      </c>
      <c r="H103" t="s">
        <v>210</v>
      </c>
      <c r="I103" s="77">
        <v>3.82</v>
      </c>
      <c r="J103" t="s">
        <v>112</v>
      </c>
      <c r="K103" t="s">
        <v>102</v>
      </c>
      <c r="L103" s="78">
        <v>5.6599999999999998E-2</v>
      </c>
      <c r="M103" s="78">
        <v>3.7400000000000003E-2</v>
      </c>
      <c r="N103" s="77">
        <v>40425.75</v>
      </c>
      <c r="O103" s="77">
        <v>121.28</v>
      </c>
      <c r="P103" s="77">
        <v>49.028349599999999</v>
      </c>
      <c r="Q103" s="78">
        <v>2.0000000000000001E-4</v>
      </c>
      <c r="R103" s="78">
        <v>0</v>
      </c>
    </row>
    <row r="104" spans="2:18">
      <c r="B104" t="s">
        <v>3801</v>
      </c>
      <c r="C104" t="s">
        <v>3672</v>
      </c>
      <c r="D104" t="s">
        <v>3803</v>
      </c>
      <c r="E104"/>
      <c r="F104" t="s">
        <v>605</v>
      </c>
      <c r="G104" t="s">
        <v>391</v>
      </c>
      <c r="H104" t="s">
        <v>210</v>
      </c>
      <c r="I104" s="77">
        <v>3.88</v>
      </c>
      <c r="J104" t="s">
        <v>112</v>
      </c>
      <c r="K104" t="s">
        <v>102</v>
      </c>
      <c r="L104" s="78">
        <v>5.5300000000000002E-2</v>
      </c>
      <c r="M104" s="78">
        <v>2.7099999999999999E-2</v>
      </c>
      <c r="N104" s="77">
        <v>149072.17000000001</v>
      </c>
      <c r="O104" s="77">
        <v>125.37</v>
      </c>
      <c r="P104" s="77">
        <v>186.89177952899999</v>
      </c>
      <c r="Q104" s="78">
        <v>5.9999999999999995E-4</v>
      </c>
      <c r="R104" s="78">
        <v>1E-4</v>
      </c>
    </row>
    <row r="105" spans="2:18">
      <c r="B105" t="s">
        <v>3801</v>
      </c>
      <c r="C105" t="s">
        <v>3672</v>
      </c>
      <c r="D105" t="s">
        <v>3804</v>
      </c>
      <c r="E105"/>
      <c r="F105" t="s">
        <v>605</v>
      </c>
      <c r="G105" t="s">
        <v>391</v>
      </c>
      <c r="H105" t="s">
        <v>210</v>
      </c>
      <c r="I105" s="77">
        <v>3.88</v>
      </c>
      <c r="J105" t="s">
        <v>112</v>
      </c>
      <c r="K105" t="s">
        <v>102</v>
      </c>
      <c r="L105" s="78">
        <v>5.5300000000000002E-2</v>
      </c>
      <c r="M105" s="78">
        <v>2.7099999999999999E-2</v>
      </c>
      <c r="N105" s="77">
        <v>86756.13</v>
      </c>
      <c r="O105" s="77">
        <v>125.44</v>
      </c>
      <c r="P105" s="77">
        <v>108.826889472</v>
      </c>
      <c r="Q105" s="78">
        <v>4.0000000000000002E-4</v>
      </c>
      <c r="R105" s="78">
        <v>0</v>
      </c>
    </row>
    <row r="106" spans="2:18">
      <c r="B106" t="s">
        <v>3801</v>
      </c>
      <c r="C106" t="s">
        <v>3672</v>
      </c>
      <c r="D106" t="s">
        <v>3805</v>
      </c>
      <c r="E106"/>
      <c r="F106" t="s">
        <v>605</v>
      </c>
      <c r="G106" t="s">
        <v>391</v>
      </c>
      <c r="H106" t="s">
        <v>210</v>
      </c>
      <c r="I106" s="77">
        <v>3.88</v>
      </c>
      <c r="J106" t="s">
        <v>112</v>
      </c>
      <c r="K106" t="s">
        <v>102</v>
      </c>
      <c r="L106" s="78">
        <v>5.5E-2</v>
      </c>
      <c r="M106" s="78">
        <v>2.7199999999999998E-2</v>
      </c>
      <c r="N106" s="77">
        <v>61108.98</v>
      </c>
      <c r="O106" s="77">
        <v>123.64</v>
      </c>
      <c r="P106" s="77">
        <v>75.555142872000005</v>
      </c>
      <c r="Q106" s="78">
        <v>2.9999999999999997E-4</v>
      </c>
      <c r="R106" s="78">
        <v>0</v>
      </c>
    </row>
    <row r="107" spans="2:18">
      <c r="B107" t="s">
        <v>3801</v>
      </c>
      <c r="C107" t="s">
        <v>3672</v>
      </c>
      <c r="D107" t="s">
        <v>3806</v>
      </c>
      <c r="E107"/>
      <c r="F107" t="s">
        <v>605</v>
      </c>
      <c r="G107" t="s">
        <v>391</v>
      </c>
      <c r="H107" t="s">
        <v>210</v>
      </c>
      <c r="I107" s="77">
        <v>3.92</v>
      </c>
      <c r="J107" t="s">
        <v>112</v>
      </c>
      <c r="K107" t="s">
        <v>102</v>
      </c>
      <c r="L107" s="78">
        <v>5.5E-2</v>
      </c>
      <c r="M107" s="78">
        <v>2.06E-2</v>
      </c>
      <c r="N107" s="77">
        <v>34516.58</v>
      </c>
      <c r="O107" s="77">
        <v>126.56</v>
      </c>
      <c r="P107" s="77">
        <v>43.684183648000001</v>
      </c>
      <c r="Q107" s="78">
        <v>2.0000000000000001E-4</v>
      </c>
      <c r="R107" s="78">
        <v>0</v>
      </c>
    </row>
    <row r="108" spans="2:18">
      <c r="B108" t="s">
        <v>3801</v>
      </c>
      <c r="C108" t="s">
        <v>3672</v>
      </c>
      <c r="D108" t="s">
        <v>3807</v>
      </c>
      <c r="E108"/>
      <c r="F108" t="s">
        <v>605</v>
      </c>
      <c r="G108" t="s">
        <v>391</v>
      </c>
      <c r="H108" t="s">
        <v>210</v>
      </c>
      <c r="I108" s="77">
        <v>3.88</v>
      </c>
      <c r="J108" t="s">
        <v>112</v>
      </c>
      <c r="K108" t="s">
        <v>102</v>
      </c>
      <c r="L108" s="78">
        <v>5.5E-2</v>
      </c>
      <c r="M108" s="78">
        <v>2.7199999999999998E-2</v>
      </c>
      <c r="N108" s="77">
        <v>69843.899999999994</v>
      </c>
      <c r="O108" s="77">
        <v>123.17</v>
      </c>
      <c r="P108" s="77">
        <v>86.02673163</v>
      </c>
      <c r="Q108" s="78">
        <v>2.9999999999999997E-4</v>
      </c>
      <c r="R108" s="78">
        <v>0</v>
      </c>
    </row>
    <row r="109" spans="2:18">
      <c r="B109" t="s">
        <v>3801</v>
      </c>
      <c r="C109" t="s">
        <v>3672</v>
      </c>
      <c r="D109" t="s">
        <v>3808</v>
      </c>
      <c r="E109"/>
      <c r="F109" t="s">
        <v>605</v>
      </c>
      <c r="G109" t="s">
        <v>391</v>
      </c>
      <c r="H109" t="s">
        <v>210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2.7199999999999998E-2</v>
      </c>
      <c r="N109" s="77">
        <v>108269.96</v>
      </c>
      <c r="O109" s="77">
        <v>123.4</v>
      </c>
      <c r="P109" s="77">
        <v>133.60513064</v>
      </c>
      <c r="Q109" s="78">
        <v>5.0000000000000001E-4</v>
      </c>
      <c r="R109" s="78">
        <v>1E-4</v>
      </c>
    </row>
    <row r="110" spans="2:18">
      <c r="B110" t="s">
        <v>3801</v>
      </c>
      <c r="C110" t="s">
        <v>3672</v>
      </c>
      <c r="D110" t="s">
        <v>3809</v>
      </c>
      <c r="E110"/>
      <c r="F110" t="s">
        <v>605</v>
      </c>
      <c r="G110" t="s">
        <v>391</v>
      </c>
      <c r="H110" t="s">
        <v>210</v>
      </c>
      <c r="I110" s="77">
        <v>3.74</v>
      </c>
      <c r="J110" t="s">
        <v>112</v>
      </c>
      <c r="K110" t="s">
        <v>102</v>
      </c>
      <c r="L110" s="78">
        <v>5.5E-2</v>
      </c>
      <c r="M110" s="78">
        <v>5.1400000000000001E-2</v>
      </c>
      <c r="N110" s="77">
        <v>47391.38</v>
      </c>
      <c r="O110" s="77">
        <v>126.31</v>
      </c>
      <c r="P110" s="77">
        <v>59.860052078000002</v>
      </c>
      <c r="Q110" s="78">
        <v>2.0000000000000001E-4</v>
      </c>
      <c r="R110" s="78">
        <v>0</v>
      </c>
    </row>
    <row r="111" spans="2:18">
      <c r="B111" t="s">
        <v>3801</v>
      </c>
      <c r="C111" t="s">
        <v>3672</v>
      </c>
      <c r="D111" t="s">
        <v>3810</v>
      </c>
      <c r="E111"/>
      <c r="F111" t="s">
        <v>605</v>
      </c>
      <c r="G111" t="s">
        <v>391</v>
      </c>
      <c r="H111" t="s">
        <v>210</v>
      </c>
      <c r="I111" s="77">
        <v>3.88</v>
      </c>
      <c r="J111" t="s">
        <v>112</v>
      </c>
      <c r="K111" t="s">
        <v>102</v>
      </c>
      <c r="L111" s="78">
        <v>5.5E-2</v>
      </c>
      <c r="M111" s="78">
        <v>2.7199999999999998E-2</v>
      </c>
      <c r="N111" s="77">
        <v>112444.75</v>
      </c>
      <c r="O111" s="77">
        <v>123.64</v>
      </c>
      <c r="P111" s="77">
        <v>139.02668890000001</v>
      </c>
      <c r="Q111" s="78">
        <v>5.0000000000000001E-4</v>
      </c>
      <c r="R111" s="78">
        <v>1E-4</v>
      </c>
    </row>
    <row r="112" spans="2:18">
      <c r="B112" t="s">
        <v>3801</v>
      </c>
      <c r="C112" t="s">
        <v>3672</v>
      </c>
      <c r="D112" t="s">
        <v>3811</v>
      </c>
      <c r="E112"/>
      <c r="F112" t="s">
        <v>605</v>
      </c>
      <c r="G112" t="s">
        <v>391</v>
      </c>
      <c r="H112" t="s">
        <v>210</v>
      </c>
      <c r="I112" s="77">
        <v>3.88</v>
      </c>
      <c r="J112" t="s">
        <v>112</v>
      </c>
      <c r="K112" t="s">
        <v>102</v>
      </c>
      <c r="L112" s="78">
        <v>5.5E-2</v>
      </c>
      <c r="M112" s="78">
        <v>2.7400000000000001E-2</v>
      </c>
      <c r="N112" s="77">
        <v>49863.66</v>
      </c>
      <c r="O112" s="77">
        <v>123.89</v>
      </c>
      <c r="P112" s="77">
        <v>61.776088373999997</v>
      </c>
      <c r="Q112" s="78">
        <v>2.0000000000000001E-4</v>
      </c>
      <c r="R112" s="78">
        <v>0</v>
      </c>
    </row>
    <row r="113" spans="2:18">
      <c r="B113" t="s">
        <v>3801</v>
      </c>
      <c r="C113" t="s">
        <v>3672</v>
      </c>
      <c r="D113" t="s">
        <v>3812</v>
      </c>
      <c r="E113"/>
      <c r="F113" t="s">
        <v>605</v>
      </c>
      <c r="G113" t="s">
        <v>391</v>
      </c>
      <c r="H113" t="s">
        <v>210</v>
      </c>
      <c r="I113" s="77">
        <v>3.88</v>
      </c>
      <c r="J113" t="s">
        <v>112</v>
      </c>
      <c r="K113" t="s">
        <v>102</v>
      </c>
      <c r="L113" s="78">
        <v>5.5E-2</v>
      </c>
      <c r="M113" s="78">
        <v>2.7199999999999998E-2</v>
      </c>
      <c r="N113" s="77">
        <v>62878.080000000002</v>
      </c>
      <c r="O113" s="77">
        <v>122.6</v>
      </c>
      <c r="P113" s="77">
        <v>77.088526079999994</v>
      </c>
      <c r="Q113" s="78">
        <v>2.9999999999999997E-4</v>
      </c>
      <c r="R113" s="78">
        <v>0</v>
      </c>
    </row>
    <row r="114" spans="2:18">
      <c r="B114" t="s">
        <v>3801</v>
      </c>
      <c r="C114" t="s">
        <v>3672</v>
      </c>
      <c r="D114" t="s">
        <v>3813</v>
      </c>
      <c r="E114"/>
      <c r="F114" t="s">
        <v>605</v>
      </c>
      <c r="G114" t="s">
        <v>391</v>
      </c>
      <c r="H114" t="s">
        <v>210</v>
      </c>
      <c r="I114" s="77">
        <v>3.92</v>
      </c>
      <c r="J114" t="s">
        <v>112</v>
      </c>
      <c r="K114" t="s">
        <v>102</v>
      </c>
      <c r="L114" s="78">
        <v>5.5E-2</v>
      </c>
      <c r="M114" s="78">
        <v>2.0400000000000001E-2</v>
      </c>
      <c r="N114" s="77">
        <v>14376.18</v>
      </c>
      <c r="O114" s="77">
        <v>125.83</v>
      </c>
      <c r="P114" s="77">
        <v>18.089547293999999</v>
      </c>
      <c r="Q114" s="78">
        <v>1E-4</v>
      </c>
      <c r="R114" s="78">
        <v>0</v>
      </c>
    </row>
    <row r="115" spans="2:18">
      <c r="B115" t="s">
        <v>3801</v>
      </c>
      <c r="C115" t="s">
        <v>3672</v>
      </c>
      <c r="D115" t="s">
        <v>3814</v>
      </c>
      <c r="E115"/>
      <c r="F115" t="s">
        <v>605</v>
      </c>
      <c r="G115" t="s">
        <v>391</v>
      </c>
      <c r="H115" t="s">
        <v>210</v>
      </c>
      <c r="I115" s="77">
        <v>3.88</v>
      </c>
      <c r="J115" t="s">
        <v>112</v>
      </c>
      <c r="K115" t="s">
        <v>102</v>
      </c>
      <c r="L115" s="78">
        <v>5.5E-2</v>
      </c>
      <c r="M115" s="78">
        <v>2.7199999999999998E-2</v>
      </c>
      <c r="N115" s="77">
        <v>126780.23</v>
      </c>
      <c r="O115" s="77">
        <v>122.83</v>
      </c>
      <c r="P115" s="77">
        <v>155.72415650900001</v>
      </c>
      <c r="Q115" s="78">
        <v>5.0000000000000001E-4</v>
      </c>
      <c r="R115" s="78">
        <v>1E-4</v>
      </c>
    </row>
    <row r="116" spans="2:18">
      <c r="B116" t="s">
        <v>3801</v>
      </c>
      <c r="C116" t="s">
        <v>3672</v>
      </c>
      <c r="D116" t="s">
        <v>3815</v>
      </c>
      <c r="E116"/>
      <c r="F116" t="s">
        <v>605</v>
      </c>
      <c r="G116" t="s">
        <v>391</v>
      </c>
      <c r="H116" t="s">
        <v>210</v>
      </c>
      <c r="I116" s="77">
        <v>3.92</v>
      </c>
      <c r="J116" t="s">
        <v>112</v>
      </c>
      <c r="K116" t="s">
        <v>102</v>
      </c>
      <c r="L116" s="78">
        <v>5.5E-2</v>
      </c>
      <c r="M116" s="78">
        <v>2.1000000000000001E-2</v>
      </c>
      <c r="N116" s="77">
        <v>28594.84</v>
      </c>
      <c r="O116" s="77">
        <v>125.47</v>
      </c>
      <c r="P116" s="77">
        <v>35.877945748000002</v>
      </c>
      <c r="Q116" s="78">
        <v>1E-4</v>
      </c>
      <c r="R116" s="78">
        <v>0</v>
      </c>
    </row>
    <row r="117" spans="2:18">
      <c r="B117" t="s">
        <v>3801</v>
      </c>
      <c r="C117" t="s">
        <v>3672</v>
      </c>
      <c r="D117" t="s">
        <v>3816</v>
      </c>
      <c r="E117"/>
      <c r="F117" t="s">
        <v>605</v>
      </c>
      <c r="G117" t="s">
        <v>391</v>
      </c>
      <c r="H117" t="s">
        <v>210</v>
      </c>
      <c r="I117" s="77">
        <v>3.91</v>
      </c>
      <c r="J117" t="s">
        <v>112</v>
      </c>
      <c r="K117" t="s">
        <v>102</v>
      </c>
      <c r="L117" s="78">
        <v>5.5E-2</v>
      </c>
      <c r="M117" s="78">
        <v>2.2700000000000001E-2</v>
      </c>
      <c r="N117" s="77">
        <v>25111.9</v>
      </c>
      <c r="O117" s="77">
        <v>123.68</v>
      </c>
      <c r="P117" s="77">
        <v>31.058397920000001</v>
      </c>
      <c r="Q117" s="78">
        <v>1E-4</v>
      </c>
      <c r="R117" s="78">
        <v>0</v>
      </c>
    </row>
    <row r="118" spans="2:18">
      <c r="B118" t="s">
        <v>3801</v>
      </c>
      <c r="C118" t="s">
        <v>3672</v>
      </c>
      <c r="D118" t="s">
        <v>3817</v>
      </c>
      <c r="E118"/>
      <c r="F118" t="s">
        <v>605</v>
      </c>
      <c r="G118" t="s">
        <v>391</v>
      </c>
      <c r="H118" t="s">
        <v>210</v>
      </c>
      <c r="I118" s="77">
        <v>3.82</v>
      </c>
      <c r="J118" t="s">
        <v>112</v>
      </c>
      <c r="K118" t="s">
        <v>102</v>
      </c>
      <c r="L118" s="78">
        <v>5.5E-2</v>
      </c>
      <c r="M118" s="78">
        <v>3.7600000000000001E-2</v>
      </c>
      <c r="N118" s="77">
        <v>78290.899999999994</v>
      </c>
      <c r="O118" s="77">
        <v>116.59</v>
      </c>
      <c r="P118" s="77">
        <v>91.279360310000001</v>
      </c>
      <c r="Q118" s="78">
        <v>2.9999999999999997E-4</v>
      </c>
      <c r="R118" s="78">
        <v>0</v>
      </c>
    </row>
    <row r="119" spans="2:18">
      <c r="B119" t="s">
        <v>3801</v>
      </c>
      <c r="C119" t="s">
        <v>3672</v>
      </c>
      <c r="D119" t="s">
        <v>3818</v>
      </c>
      <c r="E119"/>
      <c r="F119" t="s">
        <v>605</v>
      </c>
      <c r="G119" t="s">
        <v>391</v>
      </c>
      <c r="H119" t="s">
        <v>210</v>
      </c>
      <c r="I119" s="77">
        <v>3.82</v>
      </c>
      <c r="J119" t="s">
        <v>112</v>
      </c>
      <c r="K119" t="s">
        <v>102</v>
      </c>
      <c r="L119" s="78">
        <v>5.5E-2</v>
      </c>
      <c r="M119" s="78">
        <v>3.7600000000000001E-2</v>
      </c>
      <c r="N119" s="77">
        <v>57286.14</v>
      </c>
      <c r="O119" s="77">
        <v>116.35</v>
      </c>
      <c r="P119" s="77">
        <v>66.652423889999994</v>
      </c>
      <c r="Q119" s="78">
        <v>2.0000000000000001E-4</v>
      </c>
      <c r="R119" s="78">
        <v>0</v>
      </c>
    </row>
    <row r="120" spans="2:18">
      <c r="B120" t="s">
        <v>3801</v>
      </c>
      <c r="C120" t="s">
        <v>3672</v>
      </c>
      <c r="D120" t="s">
        <v>3819</v>
      </c>
      <c r="E120"/>
      <c r="F120" t="s">
        <v>605</v>
      </c>
      <c r="G120" t="s">
        <v>391</v>
      </c>
      <c r="H120" t="s">
        <v>210</v>
      </c>
      <c r="I120" s="77">
        <v>3.9</v>
      </c>
      <c r="J120" t="s">
        <v>112</v>
      </c>
      <c r="K120" t="s">
        <v>102</v>
      </c>
      <c r="L120" s="78">
        <v>5.5E-2</v>
      </c>
      <c r="M120" s="78">
        <v>2.3900000000000001E-2</v>
      </c>
      <c r="N120" s="77">
        <v>27932.45</v>
      </c>
      <c r="O120" s="77">
        <v>122.49</v>
      </c>
      <c r="P120" s="77">
        <v>34.214458004999997</v>
      </c>
      <c r="Q120" s="78">
        <v>1E-4</v>
      </c>
      <c r="R120" s="78">
        <v>0</v>
      </c>
    </row>
    <row r="121" spans="2:18">
      <c r="B121" t="s">
        <v>3801</v>
      </c>
      <c r="C121" t="s">
        <v>3672</v>
      </c>
      <c r="D121" t="s">
        <v>3820</v>
      </c>
      <c r="E121"/>
      <c r="F121" t="s">
        <v>605</v>
      </c>
      <c r="G121" t="s">
        <v>391</v>
      </c>
      <c r="H121" t="s">
        <v>210</v>
      </c>
      <c r="I121" s="77">
        <v>3.9</v>
      </c>
      <c r="J121" t="s">
        <v>112</v>
      </c>
      <c r="K121" t="s">
        <v>102</v>
      </c>
      <c r="L121" s="78">
        <v>5.5E-2</v>
      </c>
      <c r="M121" s="78">
        <v>2.4299999999999999E-2</v>
      </c>
      <c r="N121" s="77">
        <v>7213.82</v>
      </c>
      <c r="O121" s="77">
        <v>121.97</v>
      </c>
      <c r="P121" s="77">
        <v>8.7986962539999993</v>
      </c>
      <c r="Q121" s="78">
        <v>0</v>
      </c>
      <c r="R121" s="78">
        <v>0</v>
      </c>
    </row>
    <row r="122" spans="2:18">
      <c r="B122" t="s">
        <v>3801</v>
      </c>
      <c r="C122" t="s">
        <v>3672</v>
      </c>
      <c r="D122" t="s">
        <v>3821</v>
      </c>
      <c r="E122"/>
      <c r="F122" t="s">
        <v>605</v>
      </c>
      <c r="G122" t="s">
        <v>391</v>
      </c>
      <c r="H122" t="s">
        <v>210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2.7199999999999998E-2</v>
      </c>
      <c r="N122" s="77">
        <v>82069.990000000005</v>
      </c>
      <c r="O122" s="77">
        <v>121.09</v>
      </c>
      <c r="P122" s="77">
        <v>99.378550891000003</v>
      </c>
      <c r="Q122" s="78">
        <v>2.9999999999999997E-4</v>
      </c>
      <c r="R122" s="78">
        <v>0</v>
      </c>
    </row>
    <row r="123" spans="2:18">
      <c r="B123" t="s">
        <v>3801</v>
      </c>
      <c r="C123" t="s">
        <v>3672</v>
      </c>
      <c r="D123" t="s">
        <v>3822</v>
      </c>
      <c r="E123"/>
      <c r="F123" t="s">
        <v>605</v>
      </c>
      <c r="G123" t="s">
        <v>391</v>
      </c>
      <c r="H123" t="s">
        <v>210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15873.96</v>
      </c>
      <c r="O123" s="77">
        <v>121</v>
      </c>
      <c r="P123" s="77">
        <v>19.207491600000001</v>
      </c>
      <c r="Q123" s="78">
        <v>1E-4</v>
      </c>
      <c r="R123" s="78">
        <v>0</v>
      </c>
    </row>
    <row r="124" spans="2:18">
      <c r="B124" t="s">
        <v>3801</v>
      </c>
      <c r="C124" t="s">
        <v>3672</v>
      </c>
      <c r="D124" t="s">
        <v>3823</v>
      </c>
      <c r="E124"/>
      <c r="F124" t="s">
        <v>605</v>
      </c>
      <c r="G124" t="s">
        <v>391</v>
      </c>
      <c r="H124" t="s">
        <v>210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15278.68</v>
      </c>
      <c r="O124" s="77">
        <v>121.71</v>
      </c>
      <c r="P124" s="77">
        <v>18.595681427999999</v>
      </c>
      <c r="Q124" s="78">
        <v>1E-4</v>
      </c>
      <c r="R124" s="78">
        <v>0</v>
      </c>
    </row>
    <row r="125" spans="2:18">
      <c r="B125" t="s">
        <v>3801</v>
      </c>
      <c r="C125" t="s">
        <v>3672</v>
      </c>
      <c r="D125" t="s">
        <v>3824</v>
      </c>
      <c r="E125"/>
      <c r="F125" t="s">
        <v>605</v>
      </c>
      <c r="G125" t="s">
        <v>391</v>
      </c>
      <c r="H125" t="s">
        <v>210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30427.96</v>
      </c>
      <c r="O125" s="77">
        <v>121.95</v>
      </c>
      <c r="P125" s="77">
        <v>37.10689722</v>
      </c>
      <c r="Q125" s="78">
        <v>1E-4</v>
      </c>
      <c r="R125" s="78">
        <v>0</v>
      </c>
    </row>
    <row r="126" spans="2:18">
      <c r="B126" t="s">
        <v>3801</v>
      </c>
      <c r="C126" t="s">
        <v>3672</v>
      </c>
      <c r="D126" t="s">
        <v>3825</v>
      </c>
      <c r="E126"/>
      <c r="F126" t="s">
        <v>605</v>
      </c>
      <c r="G126" t="s">
        <v>391</v>
      </c>
      <c r="H126" t="s">
        <v>210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19156.439999999999</v>
      </c>
      <c r="O126" s="77">
        <v>121.47</v>
      </c>
      <c r="P126" s="77">
        <v>23.269327667999999</v>
      </c>
      <c r="Q126" s="78">
        <v>1E-4</v>
      </c>
      <c r="R126" s="78">
        <v>0</v>
      </c>
    </row>
    <row r="127" spans="2:18">
      <c r="B127" t="s">
        <v>3801</v>
      </c>
      <c r="C127" t="s">
        <v>3672</v>
      </c>
      <c r="D127" t="s">
        <v>3826</v>
      </c>
      <c r="E127"/>
      <c r="F127" t="s">
        <v>605</v>
      </c>
      <c r="G127" t="s">
        <v>391</v>
      </c>
      <c r="H127" t="s">
        <v>210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2.7099999999999999E-2</v>
      </c>
      <c r="N127" s="77">
        <v>10770.78</v>
      </c>
      <c r="O127" s="77">
        <v>121.36</v>
      </c>
      <c r="P127" s="77">
        <v>13.071418608</v>
      </c>
      <c r="Q127" s="78">
        <v>0</v>
      </c>
      <c r="R127" s="78">
        <v>0</v>
      </c>
    </row>
    <row r="128" spans="2:18">
      <c r="B128" t="s">
        <v>3801</v>
      </c>
      <c r="C128" t="s">
        <v>3672</v>
      </c>
      <c r="D128" t="s">
        <v>3827</v>
      </c>
      <c r="E128"/>
      <c r="F128" t="s">
        <v>605</v>
      </c>
      <c r="G128" t="s">
        <v>391</v>
      </c>
      <c r="H128" t="s">
        <v>210</v>
      </c>
      <c r="I128" s="77">
        <v>3.88</v>
      </c>
      <c r="J128" t="s">
        <v>112</v>
      </c>
      <c r="K128" t="s">
        <v>102</v>
      </c>
      <c r="L128" s="78">
        <v>5.5E-2</v>
      </c>
      <c r="M128" s="78">
        <v>2.7099999999999999E-2</v>
      </c>
      <c r="N128" s="77">
        <v>32020.27</v>
      </c>
      <c r="O128" s="77">
        <v>121.01</v>
      </c>
      <c r="P128" s="77">
        <v>38.747728727000002</v>
      </c>
      <c r="Q128" s="78">
        <v>1E-4</v>
      </c>
      <c r="R128" s="78">
        <v>0</v>
      </c>
    </row>
    <row r="129" spans="2:18">
      <c r="B129" t="s">
        <v>3801</v>
      </c>
      <c r="C129" t="s">
        <v>3672</v>
      </c>
      <c r="D129" t="s">
        <v>3828</v>
      </c>
      <c r="E129"/>
      <c r="F129" t="s">
        <v>605</v>
      </c>
      <c r="G129" t="s">
        <v>391</v>
      </c>
      <c r="H129" t="s">
        <v>210</v>
      </c>
      <c r="I129" s="77">
        <v>3.88</v>
      </c>
      <c r="J129" t="s">
        <v>112</v>
      </c>
      <c r="K129" t="s">
        <v>102</v>
      </c>
      <c r="L129" s="78">
        <v>5.5E-2</v>
      </c>
      <c r="M129" s="78">
        <v>2.7099999999999999E-2</v>
      </c>
      <c r="N129" s="77">
        <v>12567.91</v>
      </c>
      <c r="O129" s="77">
        <v>121.01</v>
      </c>
      <c r="P129" s="77">
        <v>15.208427890999999</v>
      </c>
      <c r="Q129" s="78">
        <v>1E-4</v>
      </c>
      <c r="R129" s="78">
        <v>0</v>
      </c>
    </row>
    <row r="130" spans="2:18">
      <c r="B130" t="s">
        <v>3801</v>
      </c>
      <c r="C130" t="s">
        <v>3672</v>
      </c>
      <c r="D130" t="s">
        <v>3829</v>
      </c>
      <c r="E130"/>
      <c r="F130" t="s">
        <v>605</v>
      </c>
      <c r="G130" t="s">
        <v>391</v>
      </c>
      <c r="H130" t="s">
        <v>210</v>
      </c>
      <c r="I130" s="77">
        <v>3.88</v>
      </c>
      <c r="J130" t="s">
        <v>112</v>
      </c>
      <c r="K130" t="s">
        <v>102</v>
      </c>
      <c r="L130" s="78">
        <v>5.5E-2</v>
      </c>
      <c r="M130" s="78">
        <v>2.7099999999999999E-2</v>
      </c>
      <c r="N130" s="77">
        <v>83658.16</v>
      </c>
      <c r="O130" s="77">
        <v>121.24</v>
      </c>
      <c r="P130" s="77">
        <v>101.42715318400001</v>
      </c>
      <c r="Q130" s="78">
        <v>2.9999999999999997E-4</v>
      </c>
      <c r="R130" s="78">
        <v>0</v>
      </c>
    </row>
    <row r="131" spans="2:18">
      <c r="B131" t="s">
        <v>3801</v>
      </c>
      <c r="C131" t="s">
        <v>3672</v>
      </c>
      <c r="D131" t="s">
        <v>3830</v>
      </c>
      <c r="E131"/>
      <c r="F131" t="s">
        <v>605</v>
      </c>
      <c r="G131" t="s">
        <v>391</v>
      </c>
      <c r="H131" t="s">
        <v>210</v>
      </c>
      <c r="I131" s="77">
        <v>3.88</v>
      </c>
      <c r="J131" t="s">
        <v>112</v>
      </c>
      <c r="K131" t="s">
        <v>102</v>
      </c>
      <c r="L131" s="78">
        <v>5.5E-2</v>
      </c>
      <c r="M131" s="78">
        <v>2.7199999999999998E-2</v>
      </c>
      <c r="N131" s="77">
        <v>163418.74</v>
      </c>
      <c r="O131" s="77">
        <v>122.31</v>
      </c>
      <c r="P131" s="77">
        <v>199.877460894</v>
      </c>
      <c r="Q131" s="78">
        <v>6.9999999999999999E-4</v>
      </c>
      <c r="R131" s="78">
        <v>1E-4</v>
      </c>
    </row>
    <row r="132" spans="2:18">
      <c r="B132" t="s">
        <v>3801</v>
      </c>
      <c r="C132" t="s">
        <v>3672</v>
      </c>
      <c r="D132" t="s">
        <v>3831</v>
      </c>
      <c r="E132"/>
      <c r="F132" t="s">
        <v>605</v>
      </c>
      <c r="G132" t="s">
        <v>391</v>
      </c>
      <c r="H132" t="s">
        <v>210</v>
      </c>
      <c r="I132" s="77">
        <v>3.74</v>
      </c>
      <c r="J132" t="s">
        <v>112</v>
      </c>
      <c r="K132" t="s">
        <v>102</v>
      </c>
      <c r="L132" s="78">
        <v>5.5E-2</v>
      </c>
      <c r="M132" s="78">
        <v>5.1400000000000001E-2</v>
      </c>
      <c r="N132" s="77">
        <v>17357.310000000001</v>
      </c>
      <c r="O132" s="77">
        <v>125.65</v>
      </c>
      <c r="P132" s="77">
        <v>21.809460014999999</v>
      </c>
      <c r="Q132" s="78">
        <v>1E-4</v>
      </c>
      <c r="R132" s="78">
        <v>0</v>
      </c>
    </row>
    <row r="133" spans="2:18">
      <c r="B133" t="s">
        <v>3801</v>
      </c>
      <c r="C133" t="s">
        <v>3672</v>
      </c>
      <c r="D133" t="s">
        <v>3832</v>
      </c>
      <c r="E133"/>
      <c r="F133" t="s">
        <v>605</v>
      </c>
      <c r="G133" t="s">
        <v>391</v>
      </c>
      <c r="H133" t="s">
        <v>210</v>
      </c>
      <c r="I133" s="77">
        <v>3.88</v>
      </c>
      <c r="J133" t="s">
        <v>112</v>
      </c>
      <c r="K133" t="s">
        <v>102</v>
      </c>
      <c r="L133" s="78">
        <v>5.5E-2</v>
      </c>
      <c r="M133" s="78">
        <v>2.7199999999999998E-2</v>
      </c>
      <c r="N133" s="77">
        <v>199467.11</v>
      </c>
      <c r="O133" s="77">
        <v>122.81</v>
      </c>
      <c r="P133" s="77">
        <v>244.96555779100001</v>
      </c>
      <c r="Q133" s="78">
        <v>8.0000000000000004E-4</v>
      </c>
      <c r="R133" s="78">
        <v>1E-4</v>
      </c>
    </row>
    <row r="134" spans="2:18">
      <c r="B134" t="s">
        <v>3801</v>
      </c>
      <c r="C134" t="s">
        <v>3672</v>
      </c>
      <c r="D134" t="s">
        <v>3833</v>
      </c>
      <c r="E134"/>
      <c r="F134" t="s">
        <v>605</v>
      </c>
      <c r="G134" t="s">
        <v>391</v>
      </c>
      <c r="H134" t="s">
        <v>210</v>
      </c>
      <c r="I134" s="77">
        <v>3.73</v>
      </c>
      <c r="J134" t="s">
        <v>112</v>
      </c>
      <c r="K134" t="s">
        <v>102</v>
      </c>
      <c r="L134" s="78">
        <v>5.5899999999999998E-2</v>
      </c>
      <c r="M134" s="78">
        <v>5.2299999999999999E-2</v>
      </c>
      <c r="N134" s="77">
        <v>39400.769999999997</v>
      </c>
      <c r="O134" s="77">
        <v>125.52</v>
      </c>
      <c r="P134" s="77">
        <v>49.455846504</v>
      </c>
      <c r="Q134" s="78">
        <v>2.0000000000000001E-4</v>
      </c>
      <c r="R134" s="78">
        <v>0</v>
      </c>
    </row>
    <row r="135" spans="2:18">
      <c r="B135" t="s">
        <v>3801</v>
      </c>
      <c r="C135" t="s">
        <v>3672</v>
      </c>
      <c r="D135" t="s">
        <v>3834</v>
      </c>
      <c r="E135"/>
      <c r="F135" t="s">
        <v>605</v>
      </c>
      <c r="G135" t="s">
        <v>391</v>
      </c>
      <c r="H135" t="s">
        <v>210</v>
      </c>
      <c r="I135" s="77">
        <v>3.73</v>
      </c>
      <c r="J135" t="s">
        <v>112</v>
      </c>
      <c r="K135" t="s">
        <v>102</v>
      </c>
      <c r="L135" s="78">
        <v>5.5E-2</v>
      </c>
      <c r="M135" s="78">
        <v>5.1999999999999998E-2</v>
      </c>
      <c r="N135" s="77">
        <v>1011386.74</v>
      </c>
      <c r="O135" s="77">
        <v>131.16</v>
      </c>
      <c r="P135" s="77">
        <v>1326.5348481840001</v>
      </c>
      <c r="Q135" s="78">
        <v>4.5999999999999999E-3</v>
      </c>
      <c r="R135" s="78">
        <v>5.0000000000000001E-4</v>
      </c>
    </row>
    <row r="136" spans="2:18">
      <c r="B136" t="s">
        <v>3835</v>
      </c>
      <c r="C136" t="s">
        <v>3672</v>
      </c>
      <c r="D136" t="s">
        <v>3836</v>
      </c>
      <c r="E136"/>
      <c r="F136" t="s">
        <v>621</v>
      </c>
      <c r="G136" t="s">
        <v>336</v>
      </c>
      <c r="H136" t="s">
        <v>150</v>
      </c>
      <c r="I136" s="77">
        <v>5.22</v>
      </c>
      <c r="J136" t="s">
        <v>112</v>
      </c>
      <c r="K136" t="s">
        <v>102</v>
      </c>
      <c r="L136" s="78">
        <v>5.3499999999999999E-2</v>
      </c>
      <c r="M136" s="78">
        <v>5.4199999999999998E-2</v>
      </c>
      <c r="N136" s="77">
        <v>21645.98</v>
      </c>
      <c r="O136" s="77">
        <v>123.73</v>
      </c>
      <c r="P136" s="77">
        <v>26.782571054000002</v>
      </c>
      <c r="Q136" s="78">
        <v>1E-4</v>
      </c>
      <c r="R136" s="78">
        <v>0</v>
      </c>
    </row>
    <row r="137" spans="2:18">
      <c r="B137" t="s">
        <v>3835</v>
      </c>
      <c r="C137" t="s">
        <v>3672</v>
      </c>
      <c r="D137" t="s">
        <v>3837</v>
      </c>
      <c r="E137"/>
      <c r="F137" t="s">
        <v>621</v>
      </c>
      <c r="G137" t="s">
        <v>336</v>
      </c>
      <c r="H137" t="s">
        <v>150</v>
      </c>
      <c r="I137" s="77">
        <v>4.53</v>
      </c>
      <c r="J137" t="s">
        <v>112</v>
      </c>
      <c r="K137" t="s">
        <v>102</v>
      </c>
      <c r="L137" s="78">
        <v>5.3499999999999999E-2</v>
      </c>
      <c r="M137" s="78">
        <v>5.4199999999999998E-2</v>
      </c>
      <c r="N137" s="77">
        <v>27658.74</v>
      </c>
      <c r="O137" s="77">
        <v>123.73</v>
      </c>
      <c r="P137" s="77">
        <v>34.222159001999998</v>
      </c>
      <c r="Q137" s="78">
        <v>1E-4</v>
      </c>
      <c r="R137" s="78">
        <v>0</v>
      </c>
    </row>
    <row r="138" spans="2:18">
      <c r="B138" t="s">
        <v>3835</v>
      </c>
      <c r="C138" t="s">
        <v>3672</v>
      </c>
      <c r="D138" t="s">
        <v>3838</v>
      </c>
      <c r="E138"/>
      <c r="F138" t="s">
        <v>621</v>
      </c>
      <c r="G138" t="s">
        <v>3839</v>
      </c>
      <c r="H138" t="s">
        <v>150</v>
      </c>
      <c r="I138" s="77">
        <v>4.53</v>
      </c>
      <c r="J138" t="s">
        <v>112</v>
      </c>
      <c r="K138" t="s">
        <v>102</v>
      </c>
      <c r="L138" s="78">
        <v>5.3499999999999999E-2</v>
      </c>
      <c r="M138" s="78">
        <v>5.4199999999999998E-2</v>
      </c>
      <c r="N138" s="77">
        <v>183881.39</v>
      </c>
      <c r="O138" s="77">
        <v>130.37</v>
      </c>
      <c r="P138" s="77">
        <v>239.726168143</v>
      </c>
      <c r="Q138" s="78">
        <v>8.0000000000000004E-4</v>
      </c>
      <c r="R138" s="78">
        <v>1E-4</v>
      </c>
    </row>
    <row r="139" spans="2:18">
      <c r="B139" t="s">
        <v>3835</v>
      </c>
      <c r="C139" t="s">
        <v>3672</v>
      </c>
      <c r="D139" t="s">
        <v>3840</v>
      </c>
      <c r="E139"/>
      <c r="F139" t="s">
        <v>621</v>
      </c>
      <c r="G139" t="s">
        <v>336</v>
      </c>
      <c r="H139" t="s">
        <v>150</v>
      </c>
      <c r="I139" s="77">
        <v>4.72</v>
      </c>
      <c r="J139" t="s">
        <v>112</v>
      </c>
      <c r="K139" t="s">
        <v>102</v>
      </c>
      <c r="L139" s="78">
        <v>5.3499999999999999E-2</v>
      </c>
      <c r="M139" s="78">
        <v>2.6499999999999999E-2</v>
      </c>
      <c r="N139" s="77">
        <v>32468.959999999999</v>
      </c>
      <c r="O139" s="77">
        <v>123.73</v>
      </c>
      <c r="P139" s="77">
        <v>40.173844207999998</v>
      </c>
      <c r="Q139" s="78">
        <v>1E-4</v>
      </c>
      <c r="R139" s="78">
        <v>0</v>
      </c>
    </row>
    <row r="140" spans="2:18">
      <c r="B140" t="s">
        <v>3835</v>
      </c>
      <c r="C140" t="s">
        <v>3672</v>
      </c>
      <c r="D140" t="s">
        <v>3841</v>
      </c>
      <c r="E140"/>
      <c r="F140" t="s">
        <v>621</v>
      </c>
      <c r="G140" t="s">
        <v>3839</v>
      </c>
      <c r="H140" t="s">
        <v>150</v>
      </c>
      <c r="I140" s="77">
        <v>4.53</v>
      </c>
      <c r="J140" t="s">
        <v>112</v>
      </c>
      <c r="K140" t="s">
        <v>102</v>
      </c>
      <c r="L140" s="78">
        <v>5.3499999999999999E-2</v>
      </c>
      <c r="M140" s="78">
        <v>5.4199999999999998E-2</v>
      </c>
      <c r="N140" s="77">
        <v>132456.93</v>
      </c>
      <c r="O140" s="77">
        <v>130.37</v>
      </c>
      <c r="P140" s="77">
        <v>172.68409964099999</v>
      </c>
      <c r="Q140" s="78">
        <v>5.9999999999999995E-4</v>
      </c>
      <c r="R140" s="78">
        <v>1E-4</v>
      </c>
    </row>
    <row r="141" spans="2:18">
      <c r="B141" t="s">
        <v>3835</v>
      </c>
      <c r="C141" t="s">
        <v>3672</v>
      </c>
      <c r="D141" t="s">
        <v>3842</v>
      </c>
      <c r="E141"/>
      <c r="F141" t="s">
        <v>621</v>
      </c>
      <c r="G141" t="s">
        <v>336</v>
      </c>
      <c r="H141" t="s">
        <v>150</v>
      </c>
      <c r="I141" s="77">
        <v>4.53</v>
      </c>
      <c r="J141" t="s">
        <v>112</v>
      </c>
      <c r="K141" t="s">
        <v>102</v>
      </c>
      <c r="L141" s="78">
        <v>5.3499999999999999E-2</v>
      </c>
      <c r="M141" s="78">
        <v>5.4199999999999998E-2</v>
      </c>
      <c r="N141" s="77">
        <v>26450.13</v>
      </c>
      <c r="O141" s="77">
        <v>123.73</v>
      </c>
      <c r="P141" s="77">
        <v>32.726745848999997</v>
      </c>
      <c r="Q141" s="78">
        <v>1E-4</v>
      </c>
      <c r="R141" s="78">
        <v>0</v>
      </c>
    </row>
    <row r="142" spans="2:18">
      <c r="B142" t="s">
        <v>3835</v>
      </c>
      <c r="C142" t="s">
        <v>3672</v>
      </c>
      <c r="D142" t="s">
        <v>3843</v>
      </c>
      <c r="E142"/>
      <c r="F142" t="s">
        <v>621</v>
      </c>
      <c r="G142" t="s">
        <v>3839</v>
      </c>
      <c r="H142" t="s">
        <v>150</v>
      </c>
      <c r="I142" s="77">
        <v>4.53</v>
      </c>
      <c r="J142" t="s">
        <v>112</v>
      </c>
      <c r="K142" t="s">
        <v>102</v>
      </c>
      <c r="L142" s="78">
        <v>5.3499999999999999E-2</v>
      </c>
      <c r="M142" s="78">
        <v>5.4199999999999998E-2</v>
      </c>
      <c r="N142" s="77">
        <v>159078.18</v>
      </c>
      <c r="O142" s="77">
        <v>130.37</v>
      </c>
      <c r="P142" s="77">
        <v>207.39022326599999</v>
      </c>
      <c r="Q142" s="78">
        <v>6.9999999999999999E-4</v>
      </c>
      <c r="R142" s="78">
        <v>1E-4</v>
      </c>
    </row>
    <row r="143" spans="2:18">
      <c r="B143" t="s">
        <v>3835</v>
      </c>
      <c r="C143" t="s">
        <v>3672</v>
      </c>
      <c r="D143" t="s">
        <v>3844</v>
      </c>
      <c r="E143"/>
      <c r="F143" t="s">
        <v>621</v>
      </c>
      <c r="G143" t="s">
        <v>336</v>
      </c>
      <c r="H143" t="s">
        <v>150</v>
      </c>
      <c r="I143" s="77">
        <v>4.72</v>
      </c>
      <c r="J143" t="s">
        <v>112</v>
      </c>
      <c r="K143" t="s">
        <v>102</v>
      </c>
      <c r="L143" s="78">
        <v>5.3499999999999999E-2</v>
      </c>
      <c r="M143" s="78">
        <v>2.6499999999999999E-2</v>
      </c>
      <c r="N143" s="77">
        <v>27658.74</v>
      </c>
      <c r="O143" s="77">
        <v>123.73</v>
      </c>
      <c r="P143" s="77">
        <v>34.222159001999998</v>
      </c>
      <c r="Q143" s="78">
        <v>1E-4</v>
      </c>
      <c r="R143" s="78">
        <v>0</v>
      </c>
    </row>
    <row r="144" spans="2:18">
      <c r="B144" t="s">
        <v>3835</v>
      </c>
      <c r="C144" t="s">
        <v>3672</v>
      </c>
      <c r="D144" t="s">
        <v>3845</v>
      </c>
      <c r="E144"/>
      <c r="F144" t="s">
        <v>621</v>
      </c>
      <c r="G144" t="s">
        <v>3846</v>
      </c>
      <c r="H144" t="s">
        <v>150</v>
      </c>
      <c r="I144" s="77">
        <v>4.78</v>
      </c>
      <c r="J144" t="s">
        <v>112</v>
      </c>
      <c r="K144" t="s">
        <v>102</v>
      </c>
      <c r="L144" s="78">
        <v>5.3499999999999999E-2</v>
      </c>
      <c r="M144" s="78">
        <v>1.84E-2</v>
      </c>
      <c r="N144" s="77">
        <v>145954.32</v>
      </c>
      <c r="O144" s="77">
        <v>130.43</v>
      </c>
      <c r="P144" s="77">
        <v>190.368219576</v>
      </c>
      <c r="Q144" s="78">
        <v>6.9999999999999999E-4</v>
      </c>
      <c r="R144" s="78">
        <v>1E-4</v>
      </c>
    </row>
    <row r="145" spans="2:18">
      <c r="B145" t="s">
        <v>3835</v>
      </c>
      <c r="C145" t="s">
        <v>3672</v>
      </c>
      <c r="D145" t="s">
        <v>3847</v>
      </c>
      <c r="E145"/>
      <c r="F145" t="s">
        <v>621</v>
      </c>
      <c r="G145" t="s">
        <v>3846</v>
      </c>
      <c r="H145" t="s">
        <v>150</v>
      </c>
      <c r="I145" s="77">
        <v>4.53</v>
      </c>
      <c r="J145" t="s">
        <v>112</v>
      </c>
      <c r="K145" t="s">
        <v>102</v>
      </c>
      <c r="L145" s="78">
        <v>5.3499999999999999E-2</v>
      </c>
      <c r="M145" s="78">
        <v>5.4199999999999998E-2</v>
      </c>
      <c r="N145" s="77">
        <v>137368.78</v>
      </c>
      <c r="O145" s="77">
        <v>130.43</v>
      </c>
      <c r="P145" s="77">
        <v>179.17009975400001</v>
      </c>
      <c r="Q145" s="78">
        <v>5.9999999999999995E-4</v>
      </c>
      <c r="R145" s="78">
        <v>1E-4</v>
      </c>
    </row>
    <row r="146" spans="2:18">
      <c r="B146" t="s">
        <v>3848</v>
      </c>
      <c r="C146" t="s">
        <v>3672</v>
      </c>
      <c r="D146" t="s">
        <v>3849</v>
      </c>
      <c r="E146"/>
      <c r="F146" t="s">
        <v>621</v>
      </c>
      <c r="G146" t="s">
        <v>3850</v>
      </c>
      <c r="H146" t="s">
        <v>150</v>
      </c>
      <c r="I146" s="77">
        <v>4.4000000000000004</v>
      </c>
      <c r="J146" t="s">
        <v>884</v>
      </c>
      <c r="K146" t="s">
        <v>102</v>
      </c>
      <c r="L146" s="78">
        <v>2.5600000000000001E-2</v>
      </c>
      <c r="M146" s="78">
        <v>2.5899999999999999E-2</v>
      </c>
      <c r="N146" s="77">
        <v>3634426.55</v>
      </c>
      <c r="O146" s="77">
        <v>112.45</v>
      </c>
      <c r="P146" s="77">
        <v>4086.9126554750001</v>
      </c>
      <c r="Q146" s="78">
        <v>1.41E-2</v>
      </c>
      <c r="R146" s="78">
        <v>1.6999999999999999E-3</v>
      </c>
    </row>
    <row r="147" spans="2:18">
      <c r="B147" t="s">
        <v>3851</v>
      </c>
      <c r="C147" t="s">
        <v>3672</v>
      </c>
      <c r="D147" t="s">
        <v>3852</v>
      </c>
      <c r="E147"/>
      <c r="F147" t="s">
        <v>639</v>
      </c>
      <c r="G147" t="s">
        <v>3853</v>
      </c>
      <c r="H147" t="s">
        <v>2382</v>
      </c>
      <c r="I147" s="77">
        <v>0.5</v>
      </c>
      <c r="J147" t="s">
        <v>127</v>
      </c>
      <c r="K147" t="s">
        <v>102</v>
      </c>
      <c r="L147" s="78">
        <v>3.6999999999999998E-2</v>
      </c>
      <c r="M147" s="78">
        <v>3.73E-2</v>
      </c>
      <c r="N147" s="77">
        <v>410450.25</v>
      </c>
      <c r="O147" s="77">
        <v>107.77</v>
      </c>
      <c r="P147" s="77">
        <v>442.34223442500002</v>
      </c>
      <c r="Q147" s="78">
        <v>1.5E-3</v>
      </c>
      <c r="R147" s="78">
        <v>2.0000000000000001E-4</v>
      </c>
    </row>
    <row r="148" spans="2:18">
      <c r="B148" t="s">
        <v>3851</v>
      </c>
      <c r="C148" t="s">
        <v>3672</v>
      </c>
      <c r="D148" t="s">
        <v>3854</v>
      </c>
      <c r="E148"/>
      <c r="F148" t="s">
        <v>639</v>
      </c>
      <c r="G148" t="s">
        <v>3855</v>
      </c>
      <c r="H148" t="s">
        <v>2382</v>
      </c>
      <c r="I148" s="77">
        <v>0.96</v>
      </c>
      <c r="J148" t="s">
        <v>127</v>
      </c>
      <c r="K148" t="s">
        <v>102</v>
      </c>
      <c r="L148" s="78">
        <v>3.6999999999999998E-2</v>
      </c>
      <c r="M148" s="78">
        <v>0.1358</v>
      </c>
      <c r="N148" s="77">
        <v>273633.5</v>
      </c>
      <c r="O148" s="77">
        <v>100.69</v>
      </c>
      <c r="P148" s="77">
        <v>275.52157115</v>
      </c>
      <c r="Q148" s="78">
        <v>8.9999999999999998E-4</v>
      </c>
      <c r="R148" s="78">
        <v>1E-4</v>
      </c>
    </row>
    <row r="149" spans="2:18">
      <c r="B149" t="s">
        <v>3851</v>
      </c>
      <c r="C149" t="s">
        <v>3672</v>
      </c>
      <c r="D149" t="s">
        <v>3856</v>
      </c>
      <c r="E149"/>
      <c r="F149" t="s">
        <v>639</v>
      </c>
      <c r="G149" t="s">
        <v>3857</v>
      </c>
      <c r="H149" t="s">
        <v>2382</v>
      </c>
      <c r="I149" s="77">
        <v>1.97</v>
      </c>
      <c r="J149" t="s">
        <v>127</v>
      </c>
      <c r="K149" t="s">
        <v>102</v>
      </c>
      <c r="L149" s="78">
        <v>3.8800000000000001E-2</v>
      </c>
      <c r="M149" s="78">
        <v>3.9100000000000003E-2</v>
      </c>
      <c r="N149" s="77">
        <v>440739.88</v>
      </c>
      <c r="O149" s="77">
        <v>97.23</v>
      </c>
      <c r="P149" s="77">
        <v>428.53138532399998</v>
      </c>
      <c r="Q149" s="78">
        <v>1.5E-3</v>
      </c>
      <c r="R149" s="78">
        <v>2.0000000000000001E-4</v>
      </c>
    </row>
    <row r="150" spans="2:18">
      <c r="B150" t="s">
        <v>3851</v>
      </c>
      <c r="C150" t="s">
        <v>3672</v>
      </c>
      <c r="D150" t="s">
        <v>3858</v>
      </c>
      <c r="E150"/>
      <c r="F150" t="s">
        <v>639</v>
      </c>
      <c r="G150" t="s">
        <v>3857</v>
      </c>
      <c r="H150" t="s">
        <v>2382</v>
      </c>
      <c r="I150" s="77">
        <v>1.91</v>
      </c>
      <c r="J150" t="s">
        <v>127</v>
      </c>
      <c r="K150" t="s">
        <v>102</v>
      </c>
      <c r="L150" s="78">
        <v>2.3E-2</v>
      </c>
      <c r="M150" s="78">
        <v>6.2799999999999995E-2</v>
      </c>
      <c r="N150" s="77">
        <v>440739.88</v>
      </c>
      <c r="O150" s="77">
        <v>100.15</v>
      </c>
      <c r="P150" s="77">
        <v>441.40098982000001</v>
      </c>
      <c r="Q150" s="78">
        <v>1.5E-3</v>
      </c>
      <c r="R150" s="78">
        <v>2.0000000000000001E-4</v>
      </c>
    </row>
    <row r="151" spans="2:18">
      <c r="B151" t="s">
        <v>3859</v>
      </c>
      <c r="C151" t="s">
        <v>3672</v>
      </c>
      <c r="D151" t="s">
        <v>3860</v>
      </c>
      <c r="E151"/>
      <c r="F151" t="s">
        <v>621</v>
      </c>
      <c r="G151" t="s">
        <v>3861</v>
      </c>
      <c r="H151" t="s">
        <v>150</v>
      </c>
      <c r="I151" s="77">
        <v>4.38</v>
      </c>
      <c r="J151" t="s">
        <v>112</v>
      </c>
      <c r="K151" t="s">
        <v>102</v>
      </c>
      <c r="L151" s="78">
        <v>2.98E-2</v>
      </c>
      <c r="M151" s="78">
        <v>3.0599999999999999E-2</v>
      </c>
      <c r="N151" s="77">
        <v>423323.13</v>
      </c>
      <c r="O151" s="77">
        <v>109.67</v>
      </c>
      <c r="P151" s="77">
        <v>464.25847667099998</v>
      </c>
      <c r="Q151" s="78">
        <v>1.6000000000000001E-3</v>
      </c>
      <c r="R151" s="78">
        <v>2.0000000000000001E-4</v>
      </c>
    </row>
    <row r="152" spans="2:18">
      <c r="B152" t="s">
        <v>3859</v>
      </c>
      <c r="C152" t="s">
        <v>3672</v>
      </c>
      <c r="D152" t="s">
        <v>3862</v>
      </c>
      <c r="E152"/>
      <c r="F152" t="s">
        <v>621</v>
      </c>
      <c r="G152" t="s">
        <v>3863</v>
      </c>
      <c r="H152" t="s">
        <v>150</v>
      </c>
      <c r="I152" s="77">
        <v>4.38</v>
      </c>
      <c r="J152" t="s">
        <v>112</v>
      </c>
      <c r="K152" t="s">
        <v>102</v>
      </c>
      <c r="L152" s="78">
        <v>2.98E-2</v>
      </c>
      <c r="M152" s="78">
        <v>3.0599999999999999E-2</v>
      </c>
      <c r="N152" s="77">
        <v>11971.81</v>
      </c>
      <c r="O152" s="77">
        <v>110.16</v>
      </c>
      <c r="P152" s="77">
        <v>13.188145896</v>
      </c>
      <c r="Q152" s="78">
        <v>0</v>
      </c>
      <c r="R152" s="78">
        <v>0</v>
      </c>
    </row>
    <row r="153" spans="2:18">
      <c r="B153" t="s">
        <v>3864</v>
      </c>
      <c r="C153" t="s">
        <v>3672</v>
      </c>
      <c r="D153" t="s">
        <v>3865</v>
      </c>
      <c r="E153"/>
      <c r="F153" t="s">
        <v>639</v>
      </c>
      <c r="G153" t="s">
        <v>3861</v>
      </c>
      <c r="H153" t="s">
        <v>2382</v>
      </c>
      <c r="I153" s="77">
        <v>4.4000000000000004</v>
      </c>
      <c r="J153" t="s">
        <v>112</v>
      </c>
      <c r="K153" t="s">
        <v>102</v>
      </c>
      <c r="L153" s="78">
        <v>2.98E-2</v>
      </c>
      <c r="M153" s="78">
        <v>1.7299999999999999E-2</v>
      </c>
      <c r="N153" s="77">
        <v>587776.49</v>
      </c>
      <c r="O153" s="77">
        <v>116.02</v>
      </c>
      <c r="P153" s="77">
        <v>681.93828369799996</v>
      </c>
      <c r="Q153" s="78">
        <v>2.3E-3</v>
      </c>
      <c r="R153" s="78">
        <v>2.9999999999999997E-4</v>
      </c>
    </row>
    <row r="154" spans="2:18">
      <c r="B154" t="s">
        <v>3866</v>
      </c>
      <c r="C154" t="s">
        <v>3672</v>
      </c>
      <c r="D154" t="s">
        <v>3867</v>
      </c>
      <c r="E154"/>
      <c r="F154" t="s">
        <v>639</v>
      </c>
      <c r="G154" t="s">
        <v>3861</v>
      </c>
      <c r="H154" t="s">
        <v>2382</v>
      </c>
      <c r="I154" s="77">
        <v>4.4400000000000004</v>
      </c>
      <c r="J154" t="s">
        <v>112</v>
      </c>
      <c r="K154" t="s">
        <v>102</v>
      </c>
      <c r="L154" s="78">
        <v>2.98E-2</v>
      </c>
      <c r="M154" s="78">
        <v>1.7000000000000001E-2</v>
      </c>
      <c r="N154" s="77">
        <v>482475.66</v>
      </c>
      <c r="O154" s="77">
        <v>116.28</v>
      </c>
      <c r="P154" s="77">
        <v>561.02269744800003</v>
      </c>
      <c r="Q154" s="78">
        <v>1.9E-3</v>
      </c>
      <c r="R154" s="78">
        <v>2.0000000000000001E-4</v>
      </c>
    </row>
    <row r="155" spans="2:18">
      <c r="B155" t="s">
        <v>3868</v>
      </c>
      <c r="C155" t="s">
        <v>3672</v>
      </c>
      <c r="D155" t="s">
        <v>3869</v>
      </c>
      <c r="E155"/>
      <c r="F155" t="s">
        <v>605</v>
      </c>
      <c r="G155" t="s">
        <v>3870</v>
      </c>
      <c r="H155" t="s">
        <v>210</v>
      </c>
      <c r="I155" s="77">
        <v>0.66</v>
      </c>
      <c r="J155" t="s">
        <v>112</v>
      </c>
      <c r="K155" t="s">
        <v>102</v>
      </c>
      <c r="L155" s="78">
        <v>0.04</v>
      </c>
      <c r="M155" s="78">
        <v>4.0099999999999997E-2</v>
      </c>
      <c r="N155" s="77">
        <v>1253659.3899999999</v>
      </c>
      <c r="O155" s="77">
        <v>99.86</v>
      </c>
      <c r="P155" s="77">
        <v>1251.9042668540001</v>
      </c>
      <c r="Q155" s="78">
        <v>4.3E-3</v>
      </c>
      <c r="R155" s="78">
        <v>5.0000000000000001E-4</v>
      </c>
    </row>
    <row r="156" spans="2:18">
      <c r="B156" s="83" t="s">
        <v>3871</v>
      </c>
      <c r="C156" t="s">
        <v>3672</v>
      </c>
      <c r="D156" t="s">
        <v>3872</v>
      </c>
      <c r="E156"/>
      <c r="F156" t="s">
        <v>3873</v>
      </c>
      <c r="G156" t="s">
        <v>2568</v>
      </c>
      <c r="H156" t="s">
        <v>2382</v>
      </c>
      <c r="I156" s="77">
        <v>3.44</v>
      </c>
      <c r="J156" t="s">
        <v>127</v>
      </c>
      <c r="K156" t="s">
        <v>102</v>
      </c>
      <c r="L156" s="78">
        <v>2.3900000000000001E-2</v>
      </c>
      <c r="M156" s="78">
        <v>5.2999999999999999E-2</v>
      </c>
      <c r="N156" s="77">
        <v>656313.53</v>
      </c>
      <c r="O156" s="77">
        <v>91.23</v>
      </c>
      <c r="P156" s="77">
        <v>598.75483341899997</v>
      </c>
      <c r="Q156" s="78">
        <v>2.0999999999999999E-3</v>
      </c>
      <c r="R156" s="78">
        <v>2.0000000000000001E-4</v>
      </c>
    </row>
    <row r="157" spans="2:18">
      <c r="B157" s="83" t="s">
        <v>3871</v>
      </c>
      <c r="C157" t="s">
        <v>3672</v>
      </c>
      <c r="D157" t="s">
        <v>3874</v>
      </c>
      <c r="E157"/>
      <c r="F157" t="s">
        <v>3873</v>
      </c>
      <c r="G157" t="s">
        <v>2568</v>
      </c>
      <c r="H157" t="s">
        <v>2382</v>
      </c>
      <c r="I157" s="77">
        <v>3.6</v>
      </c>
      <c r="J157" t="s">
        <v>127</v>
      </c>
      <c r="K157" t="s">
        <v>102</v>
      </c>
      <c r="L157" s="78">
        <v>1.2999999999999999E-2</v>
      </c>
      <c r="M157" s="78">
        <v>2.29E-2</v>
      </c>
      <c r="N157" s="77">
        <v>881205.15</v>
      </c>
      <c r="O157" s="77">
        <v>105.34</v>
      </c>
      <c r="P157" s="77">
        <v>928.26150500999995</v>
      </c>
      <c r="Q157" s="78">
        <v>3.2000000000000002E-3</v>
      </c>
      <c r="R157" s="78">
        <v>4.0000000000000002E-4</v>
      </c>
    </row>
    <row r="158" spans="2:18">
      <c r="B158" s="83" t="s">
        <v>3751</v>
      </c>
      <c r="C158" t="s">
        <v>3672</v>
      </c>
      <c r="D158" t="s">
        <v>3875</v>
      </c>
      <c r="E158"/>
      <c r="F158" t="s">
        <v>707</v>
      </c>
      <c r="G158" t="s">
        <v>3876</v>
      </c>
      <c r="H158" t="s">
        <v>210</v>
      </c>
      <c r="I158" s="77">
        <v>2.93</v>
      </c>
      <c r="J158" t="s">
        <v>786</v>
      </c>
      <c r="K158" t="s">
        <v>102</v>
      </c>
      <c r="L158" s="78">
        <v>0.05</v>
      </c>
      <c r="M158" s="78">
        <v>5.0599999999999999E-2</v>
      </c>
      <c r="N158" s="77">
        <v>350522.74</v>
      </c>
      <c r="O158" s="77">
        <v>121.18</v>
      </c>
      <c r="P158" s="77">
        <v>424.76345633199998</v>
      </c>
      <c r="Q158" s="78">
        <v>1.5E-3</v>
      </c>
      <c r="R158" s="78">
        <v>2.0000000000000001E-4</v>
      </c>
    </row>
    <row r="159" spans="2:18">
      <c r="B159" s="83" t="s">
        <v>3751</v>
      </c>
      <c r="C159" t="s">
        <v>3672</v>
      </c>
      <c r="D159" t="s">
        <v>3877</v>
      </c>
      <c r="E159"/>
      <c r="F159" t="s">
        <v>707</v>
      </c>
      <c r="G159" t="s">
        <v>3876</v>
      </c>
      <c r="H159" t="s">
        <v>210</v>
      </c>
      <c r="I159" s="77">
        <v>2.93</v>
      </c>
      <c r="J159" t="s">
        <v>786</v>
      </c>
      <c r="K159" t="s">
        <v>102</v>
      </c>
      <c r="L159" s="78">
        <v>0.05</v>
      </c>
      <c r="M159" s="78">
        <v>5.0599999999999999E-2</v>
      </c>
      <c r="N159" s="77">
        <v>112735.08</v>
      </c>
      <c r="O159" s="77">
        <v>121.17</v>
      </c>
      <c r="P159" s="77">
        <v>136.60109643600001</v>
      </c>
      <c r="Q159" s="78">
        <v>5.0000000000000001E-4</v>
      </c>
      <c r="R159" s="78">
        <v>1E-4</v>
      </c>
    </row>
    <row r="160" spans="2:18">
      <c r="B160" s="83" t="s">
        <v>3751</v>
      </c>
      <c r="C160" t="s">
        <v>3672</v>
      </c>
      <c r="D160" t="s">
        <v>3878</v>
      </c>
      <c r="E160"/>
      <c r="F160" t="s">
        <v>747</v>
      </c>
      <c r="G160" t="s">
        <v>524</v>
      </c>
      <c r="H160" t="s">
        <v>150</v>
      </c>
      <c r="I160" s="77">
        <v>6.75</v>
      </c>
      <c r="J160" t="s">
        <v>786</v>
      </c>
      <c r="K160" t="s">
        <v>102</v>
      </c>
      <c r="L160" s="78">
        <v>4.1000000000000002E-2</v>
      </c>
      <c r="M160" s="78">
        <v>4.1399999999999999E-2</v>
      </c>
      <c r="N160" s="77">
        <v>369911.91</v>
      </c>
      <c r="O160" s="77">
        <v>119.21</v>
      </c>
      <c r="P160" s="77">
        <v>440.97198791099999</v>
      </c>
      <c r="Q160" s="78">
        <v>1.5E-3</v>
      </c>
      <c r="R160" s="78">
        <v>2.0000000000000001E-4</v>
      </c>
    </row>
    <row r="161" spans="2:18">
      <c r="B161" s="83" t="s">
        <v>3751</v>
      </c>
      <c r="C161" t="s">
        <v>3672</v>
      </c>
      <c r="D161" t="s">
        <v>3879</v>
      </c>
      <c r="E161"/>
      <c r="F161" t="s">
        <v>707</v>
      </c>
      <c r="G161" t="s">
        <v>3880</v>
      </c>
      <c r="H161" t="s">
        <v>210</v>
      </c>
      <c r="I161" s="77">
        <v>4.9800000000000004</v>
      </c>
      <c r="J161" t="s">
        <v>786</v>
      </c>
      <c r="K161" t="s">
        <v>102</v>
      </c>
      <c r="L161" s="78">
        <v>0.05</v>
      </c>
      <c r="M161" s="78">
        <v>5.0599999999999999E-2</v>
      </c>
      <c r="N161" s="77">
        <v>414980.47</v>
      </c>
      <c r="O161" s="77">
        <v>124.32</v>
      </c>
      <c r="P161" s="77">
        <v>515.90372030399999</v>
      </c>
      <c r="Q161" s="78">
        <v>1.8E-3</v>
      </c>
      <c r="R161" s="78">
        <v>2.0000000000000001E-4</v>
      </c>
    </row>
    <row r="162" spans="2:18">
      <c r="B162" s="83" t="s">
        <v>3751</v>
      </c>
      <c r="C162" t="s">
        <v>3672</v>
      </c>
      <c r="D162" t="s">
        <v>3881</v>
      </c>
      <c r="E162"/>
      <c r="F162" t="s">
        <v>707</v>
      </c>
      <c r="G162" t="s">
        <v>3882</v>
      </c>
      <c r="H162" t="s">
        <v>210</v>
      </c>
      <c r="I162" s="77">
        <v>6.76</v>
      </c>
      <c r="J162" t="s">
        <v>786</v>
      </c>
      <c r="K162" t="s">
        <v>102</v>
      </c>
      <c r="L162" s="78">
        <v>4.1000000000000002E-2</v>
      </c>
      <c r="M162" s="78">
        <v>4.1399999999999999E-2</v>
      </c>
      <c r="N162" s="77">
        <v>1246540.79</v>
      </c>
      <c r="O162" s="77">
        <v>121.23</v>
      </c>
      <c r="P162" s="77">
        <v>1511.181399717</v>
      </c>
      <c r="Q162" s="78">
        <v>5.1999999999999998E-3</v>
      </c>
      <c r="R162" s="78">
        <v>5.9999999999999995E-4</v>
      </c>
    </row>
    <row r="163" spans="2:18">
      <c r="B163" s="84" t="s">
        <v>3939</v>
      </c>
      <c r="C163" t="s">
        <v>3672</v>
      </c>
      <c r="D163" t="s">
        <v>3883</v>
      </c>
      <c r="E163"/>
      <c r="F163" t="s">
        <v>747</v>
      </c>
      <c r="G163" t="s">
        <v>391</v>
      </c>
      <c r="H163" t="s">
        <v>150</v>
      </c>
      <c r="I163" s="77">
        <v>11.77</v>
      </c>
      <c r="J163" t="s">
        <v>428</v>
      </c>
      <c r="K163" t="s">
        <v>102</v>
      </c>
      <c r="L163" s="78">
        <v>2.7400000000000001E-2</v>
      </c>
      <c r="M163" s="78">
        <v>4.48E-2</v>
      </c>
      <c r="N163" s="77">
        <v>207150.01</v>
      </c>
      <c r="O163" s="77">
        <v>81.34</v>
      </c>
      <c r="P163" s="77">
        <v>168.49581813399999</v>
      </c>
      <c r="Q163" s="78">
        <v>5.9999999999999995E-4</v>
      </c>
      <c r="R163" s="78">
        <v>1E-4</v>
      </c>
    </row>
    <row r="164" spans="2:18">
      <c r="B164" t="s">
        <v>3885</v>
      </c>
      <c r="C164" t="s">
        <v>3672</v>
      </c>
      <c r="D164" t="s">
        <v>3886</v>
      </c>
      <c r="E164"/>
      <c r="F164" t="s">
        <v>707</v>
      </c>
      <c r="G164" t="s">
        <v>2980</v>
      </c>
      <c r="H164" t="s">
        <v>210</v>
      </c>
      <c r="I164" s="77">
        <v>7.43</v>
      </c>
      <c r="J164" t="s">
        <v>428</v>
      </c>
      <c r="K164" t="s">
        <v>102</v>
      </c>
      <c r="L164" s="78">
        <v>2.6200000000000001E-2</v>
      </c>
      <c r="M164" s="78">
        <v>2.7199999999999998E-2</v>
      </c>
      <c r="N164" s="77">
        <v>341002.17</v>
      </c>
      <c r="O164" s="77">
        <v>99.93</v>
      </c>
      <c r="P164" s="77">
        <v>340.76346848100002</v>
      </c>
      <c r="Q164" s="78">
        <v>1.1999999999999999E-3</v>
      </c>
      <c r="R164" s="78">
        <v>1E-4</v>
      </c>
    </row>
    <row r="165" spans="2:18">
      <c r="B165" t="s">
        <v>3885</v>
      </c>
      <c r="C165" t="s">
        <v>3672</v>
      </c>
      <c r="D165" t="s">
        <v>3887</v>
      </c>
      <c r="E165"/>
      <c r="F165" t="s">
        <v>707</v>
      </c>
      <c r="G165" t="s">
        <v>3888</v>
      </c>
      <c r="H165" t="s">
        <v>210</v>
      </c>
      <c r="I165" s="77">
        <v>7.37</v>
      </c>
      <c r="J165" t="s">
        <v>428</v>
      </c>
      <c r="K165" t="s">
        <v>102</v>
      </c>
      <c r="L165" s="78">
        <v>2.98E-2</v>
      </c>
      <c r="M165" s="78">
        <v>2.87E-2</v>
      </c>
      <c r="N165" s="77">
        <v>54385</v>
      </c>
      <c r="O165" s="77">
        <v>104.97</v>
      </c>
      <c r="P165" s="77">
        <v>57.087934500000003</v>
      </c>
      <c r="Q165" s="78">
        <v>2.0000000000000001E-4</v>
      </c>
      <c r="R165" s="78">
        <v>0</v>
      </c>
    </row>
    <row r="166" spans="2:18">
      <c r="B166" t="s">
        <v>3885</v>
      </c>
      <c r="C166" t="s">
        <v>3672</v>
      </c>
      <c r="D166" t="s">
        <v>3889</v>
      </c>
      <c r="E166"/>
      <c r="F166" t="s">
        <v>707</v>
      </c>
      <c r="G166" t="s">
        <v>3890</v>
      </c>
      <c r="H166" t="s">
        <v>210</v>
      </c>
      <c r="I166" s="77">
        <v>7.37</v>
      </c>
      <c r="J166" t="s">
        <v>428</v>
      </c>
      <c r="K166" t="s">
        <v>102</v>
      </c>
      <c r="L166" s="78">
        <v>2.5000000000000001E-2</v>
      </c>
      <c r="M166" s="78">
        <v>2.87E-2</v>
      </c>
      <c r="N166" s="77">
        <v>63604.93</v>
      </c>
      <c r="O166" s="77">
        <v>105.2</v>
      </c>
      <c r="P166" s="77">
        <v>66.912386359999999</v>
      </c>
      <c r="Q166" s="78">
        <v>2.0000000000000001E-4</v>
      </c>
      <c r="R166" s="78">
        <v>0</v>
      </c>
    </row>
    <row r="167" spans="2:18">
      <c r="B167" t="s">
        <v>3885</v>
      </c>
      <c r="C167" t="s">
        <v>3672</v>
      </c>
      <c r="D167" t="s">
        <v>3891</v>
      </c>
      <c r="E167"/>
      <c r="F167" t="s">
        <v>707</v>
      </c>
      <c r="G167" t="s">
        <v>3892</v>
      </c>
      <c r="H167" t="s">
        <v>210</v>
      </c>
      <c r="I167" s="77">
        <v>7.27</v>
      </c>
      <c r="J167" t="s">
        <v>428</v>
      </c>
      <c r="K167" t="s">
        <v>102</v>
      </c>
      <c r="L167" s="78">
        <v>2.5000000000000001E-2</v>
      </c>
      <c r="M167" s="78">
        <v>3.1699999999999999E-2</v>
      </c>
      <c r="N167" s="77">
        <v>405670.19</v>
      </c>
      <c r="O167" s="77">
        <v>106.42</v>
      </c>
      <c r="P167" s="77">
        <v>431.71421619799997</v>
      </c>
      <c r="Q167" s="78">
        <v>1.5E-3</v>
      </c>
      <c r="R167" s="78">
        <v>2.0000000000000001E-4</v>
      </c>
    </row>
    <row r="168" spans="2:18">
      <c r="B168" t="s">
        <v>3885</v>
      </c>
      <c r="C168" t="s">
        <v>3672</v>
      </c>
      <c r="D168" t="s">
        <v>3893</v>
      </c>
      <c r="E168"/>
      <c r="F168" t="s">
        <v>707</v>
      </c>
      <c r="G168" t="s">
        <v>3894</v>
      </c>
      <c r="H168" t="s">
        <v>210</v>
      </c>
      <c r="I168" s="77">
        <v>7.34</v>
      </c>
      <c r="J168" t="s">
        <v>428</v>
      </c>
      <c r="K168" t="s">
        <v>102</v>
      </c>
      <c r="L168" s="78">
        <v>3.0499999999999999E-2</v>
      </c>
      <c r="M168" s="78">
        <v>2.9399999999999999E-2</v>
      </c>
      <c r="N168" s="77">
        <v>356305.68</v>
      </c>
      <c r="O168" s="77">
        <v>106.24</v>
      </c>
      <c r="P168" s="77">
        <v>378.53915443199998</v>
      </c>
      <c r="Q168" s="78">
        <v>1.2999999999999999E-3</v>
      </c>
      <c r="R168" s="78">
        <v>2.0000000000000001E-4</v>
      </c>
    </row>
    <row r="169" spans="2:18">
      <c r="B169" t="s">
        <v>3885</v>
      </c>
      <c r="C169" t="s">
        <v>3672</v>
      </c>
      <c r="D169" t="s">
        <v>3895</v>
      </c>
      <c r="E169"/>
      <c r="F169" t="s">
        <v>707</v>
      </c>
      <c r="G169" t="s">
        <v>3896</v>
      </c>
      <c r="H169" t="s">
        <v>210</v>
      </c>
      <c r="I169" s="77">
        <v>7.29</v>
      </c>
      <c r="J169" t="s">
        <v>428</v>
      </c>
      <c r="K169" t="s">
        <v>102</v>
      </c>
      <c r="L169" s="78">
        <v>2.5000000000000001E-2</v>
      </c>
      <c r="M169" s="78">
        <v>3.1099999999999999E-2</v>
      </c>
      <c r="N169" s="77">
        <v>512644.79</v>
      </c>
      <c r="O169" s="77">
        <v>108.57</v>
      </c>
      <c r="P169" s="77">
        <v>556.578448503</v>
      </c>
      <c r="Q169" s="78">
        <v>1.9E-3</v>
      </c>
      <c r="R169" s="78">
        <v>2.0000000000000001E-4</v>
      </c>
    </row>
    <row r="170" spans="2:18">
      <c r="B170" t="s">
        <v>3885</v>
      </c>
      <c r="C170" t="s">
        <v>3672</v>
      </c>
      <c r="D170" t="s">
        <v>3897</v>
      </c>
      <c r="E170"/>
      <c r="F170" t="s">
        <v>707</v>
      </c>
      <c r="G170" t="s">
        <v>3898</v>
      </c>
      <c r="H170" t="s">
        <v>210</v>
      </c>
      <c r="I170" s="77">
        <v>7.39</v>
      </c>
      <c r="J170" t="s">
        <v>428</v>
      </c>
      <c r="K170" t="s">
        <v>102</v>
      </c>
      <c r="L170" s="78">
        <v>2.5000000000000001E-2</v>
      </c>
      <c r="M170" s="78">
        <v>2.8000000000000001E-2</v>
      </c>
      <c r="N170" s="77">
        <v>44023.23</v>
      </c>
      <c r="O170" s="77">
        <v>104.68</v>
      </c>
      <c r="P170" s="77">
        <v>46.083517164</v>
      </c>
      <c r="Q170" s="78">
        <v>2.0000000000000001E-4</v>
      </c>
      <c r="R170" s="78">
        <v>0</v>
      </c>
    </row>
    <row r="171" spans="2:18">
      <c r="B171" t="s">
        <v>3885</v>
      </c>
      <c r="C171" t="s">
        <v>3672</v>
      </c>
      <c r="D171" t="s">
        <v>3899</v>
      </c>
      <c r="E171"/>
      <c r="F171" t="s">
        <v>707</v>
      </c>
      <c r="G171" t="s">
        <v>2795</v>
      </c>
      <c r="H171" t="s">
        <v>210</v>
      </c>
      <c r="I171" s="77">
        <v>7.46</v>
      </c>
      <c r="J171" t="s">
        <v>428</v>
      </c>
      <c r="K171" t="s">
        <v>102</v>
      </c>
      <c r="L171" s="78">
        <v>2.52E-2</v>
      </c>
      <c r="M171" s="78">
        <v>2.5999999999999999E-2</v>
      </c>
      <c r="N171" s="77">
        <v>135304.69</v>
      </c>
      <c r="O171" s="77">
        <v>101.13</v>
      </c>
      <c r="P171" s="77">
        <v>136.833632997</v>
      </c>
      <c r="Q171" s="78">
        <v>5.0000000000000001E-4</v>
      </c>
      <c r="R171" s="78">
        <v>1E-4</v>
      </c>
    </row>
    <row r="172" spans="2:18">
      <c r="B172" t="s">
        <v>3885</v>
      </c>
      <c r="C172" t="s">
        <v>3672</v>
      </c>
      <c r="D172" t="s">
        <v>3900</v>
      </c>
      <c r="E172"/>
      <c r="F172" t="s">
        <v>3873</v>
      </c>
      <c r="G172" t="s">
        <v>3901</v>
      </c>
      <c r="H172" t="s">
        <v>2382</v>
      </c>
      <c r="I172" s="77">
        <v>7.47</v>
      </c>
      <c r="J172" t="s">
        <v>428</v>
      </c>
      <c r="K172" t="s">
        <v>102</v>
      </c>
      <c r="L172" s="78">
        <v>2.53E-2</v>
      </c>
      <c r="M172" s="78">
        <v>2.5899999999999999E-2</v>
      </c>
      <c r="N172" s="77">
        <v>165343.75</v>
      </c>
      <c r="O172" s="77">
        <v>98.14</v>
      </c>
      <c r="P172" s="77">
        <v>162.26835625000001</v>
      </c>
      <c r="Q172" s="78">
        <v>5.9999999999999995E-4</v>
      </c>
      <c r="R172" s="78">
        <v>1E-4</v>
      </c>
    </row>
    <row r="173" spans="2:18">
      <c r="B173" t="s">
        <v>3885</v>
      </c>
      <c r="C173" t="s">
        <v>3672</v>
      </c>
      <c r="D173" t="s">
        <v>3902</v>
      </c>
      <c r="E173"/>
      <c r="F173" t="s">
        <v>707</v>
      </c>
      <c r="G173" t="s">
        <v>3903</v>
      </c>
      <c r="H173" t="s">
        <v>210</v>
      </c>
      <c r="I173" s="77">
        <v>7.47</v>
      </c>
      <c r="J173" t="s">
        <v>428</v>
      </c>
      <c r="K173" t="s">
        <v>102</v>
      </c>
      <c r="L173" s="78">
        <v>2.52E-2</v>
      </c>
      <c r="M173" s="78">
        <v>2.5899999999999999E-2</v>
      </c>
      <c r="N173" s="77">
        <v>92073.19</v>
      </c>
      <c r="O173" s="77">
        <v>97.8</v>
      </c>
      <c r="P173" s="77">
        <v>90.047579819999996</v>
      </c>
      <c r="Q173" s="78">
        <v>2.9999999999999997E-4</v>
      </c>
      <c r="R173" s="78">
        <v>0</v>
      </c>
    </row>
    <row r="174" spans="2:18">
      <c r="B174" t="s">
        <v>3885</v>
      </c>
      <c r="C174" t="s">
        <v>3672</v>
      </c>
      <c r="D174" t="s">
        <v>3904</v>
      </c>
      <c r="E174"/>
      <c r="F174" t="s">
        <v>707</v>
      </c>
      <c r="G174" t="s">
        <v>3905</v>
      </c>
      <c r="H174" t="s">
        <v>210</v>
      </c>
      <c r="I174" s="77">
        <v>6.91</v>
      </c>
      <c r="J174" t="s">
        <v>428</v>
      </c>
      <c r="K174" t="s">
        <v>102</v>
      </c>
      <c r="L174" s="78">
        <v>2.52E-2</v>
      </c>
      <c r="M174" s="78">
        <v>2.5399999999999999E-2</v>
      </c>
      <c r="N174" s="77">
        <v>537075.37</v>
      </c>
      <c r="O174" s="77">
        <v>102.41</v>
      </c>
      <c r="P174" s="77">
        <v>550.01888641699998</v>
      </c>
      <c r="Q174" s="78">
        <v>1.9E-3</v>
      </c>
      <c r="R174" s="78">
        <v>2.0000000000000001E-4</v>
      </c>
    </row>
    <row r="175" spans="2:18">
      <c r="B175" t="s">
        <v>3885</v>
      </c>
      <c r="C175" t="s">
        <v>3672</v>
      </c>
      <c r="D175" t="s">
        <v>3906</v>
      </c>
      <c r="E175"/>
      <c r="F175" t="s">
        <v>707</v>
      </c>
      <c r="G175" t="s">
        <v>708</v>
      </c>
      <c r="H175" t="s">
        <v>210</v>
      </c>
      <c r="I175" s="77">
        <v>9.8000000000000007</v>
      </c>
      <c r="J175" t="s">
        <v>428</v>
      </c>
      <c r="K175" t="s">
        <v>102</v>
      </c>
      <c r="L175" s="78">
        <v>2.63E-2</v>
      </c>
      <c r="M175" s="78">
        <v>2.6700000000000002E-2</v>
      </c>
      <c r="N175" s="77">
        <v>230115.21</v>
      </c>
      <c r="O175" s="77">
        <v>99.04</v>
      </c>
      <c r="P175" s="77">
        <v>227.906103984</v>
      </c>
      <c r="Q175" s="78">
        <v>8.0000000000000004E-4</v>
      </c>
      <c r="R175" s="78">
        <v>1E-4</v>
      </c>
    </row>
    <row r="176" spans="2:18">
      <c r="B176" t="s">
        <v>3885</v>
      </c>
      <c r="C176" t="s">
        <v>3672</v>
      </c>
      <c r="D176" t="s">
        <v>3907</v>
      </c>
      <c r="E176"/>
      <c r="F176" t="s">
        <v>747</v>
      </c>
      <c r="G176" t="s">
        <v>299</v>
      </c>
      <c r="H176" t="s">
        <v>150</v>
      </c>
      <c r="I176" s="77">
        <v>9.52</v>
      </c>
      <c r="J176" t="s">
        <v>428</v>
      </c>
      <c r="K176" t="s">
        <v>102</v>
      </c>
      <c r="L176" s="78">
        <v>2.63E-2</v>
      </c>
      <c r="M176" s="78">
        <v>3.1300000000000001E-2</v>
      </c>
      <c r="N176" s="77">
        <v>74889.600000000006</v>
      </c>
      <c r="O176" s="77">
        <v>96</v>
      </c>
      <c r="P176" s="77">
        <v>71.894015999999993</v>
      </c>
      <c r="Q176" s="78">
        <v>2.0000000000000001E-4</v>
      </c>
      <c r="R176" s="78">
        <v>0</v>
      </c>
    </row>
    <row r="177" spans="2:18">
      <c r="B177" t="s">
        <v>3908</v>
      </c>
      <c r="C177" t="s">
        <v>3672</v>
      </c>
      <c r="D177" t="s">
        <v>3909</v>
      </c>
      <c r="E177"/>
      <c r="F177" t="s">
        <v>707</v>
      </c>
      <c r="G177" t="s">
        <v>3910</v>
      </c>
      <c r="H177" t="s">
        <v>210</v>
      </c>
      <c r="I177" s="77">
        <v>7.79</v>
      </c>
      <c r="J177" t="s">
        <v>123</v>
      </c>
      <c r="K177" t="s">
        <v>102</v>
      </c>
      <c r="L177" s="78">
        <v>4.8000000000000001E-2</v>
      </c>
      <c r="M177" s="78">
        <v>3.9699999999999999E-2</v>
      </c>
      <c r="N177" s="77">
        <v>510830.64</v>
      </c>
      <c r="O177" s="77">
        <v>109.2</v>
      </c>
      <c r="P177" s="77">
        <v>557.82705887999998</v>
      </c>
      <c r="Q177" s="78">
        <v>1.9E-3</v>
      </c>
      <c r="R177" s="78">
        <v>2.0000000000000001E-4</v>
      </c>
    </row>
    <row r="178" spans="2:18">
      <c r="B178" t="s">
        <v>3908</v>
      </c>
      <c r="C178" t="s">
        <v>3672</v>
      </c>
      <c r="D178" t="s">
        <v>3911</v>
      </c>
      <c r="E178"/>
      <c r="F178" t="s">
        <v>707</v>
      </c>
      <c r="G178" t="s">
        <v>3912</v>
      </c>
      <c r="H178" t="s">
        <v>210</v>
      </c>
      <c r="I178" s="77">
        <v>7.89</v>
      </c>
      <c r="J178" t="s">
        <v>123</v>
      </c>
      <c r="K178" t="s">
        <v>102</v>
      </c>
      <c r="L178" s="78">
        <v>4.8000000000000001E-2</v>
      </c>
      <c r="M178" s="78">
        <v>3.6900000000000002E-2</v>
      </c>
      <c r="N178" s="77">
        <v>109057.94</v>
      </c>
      <c r="O178" s="77">
        <v>107.25</v>
      </c>
      <c r="P178" s="77">
        <v>116.96464065000001</v>
      </c>
      <c r="Q178" s="78">
        <v>4.0000000000000002E-4</v>
      </c>
      <c r="R178" s="78">
        <v>0</v>
      </c>
    </row>
    <row r="179" spans="2:18">
      <c r="B179" t="s">
        <v>3908</v>
      </c>
      <c r="C179" t="s">
        <v>3672</v>
      </c>
      <c r="D179" t="s">
        <v>3913</v>
      </c>
      <c r="E179"/>
      <c r="F179" t="s">
        <v>707</v>
      </c>
      <c r="G179" t="s">
        <v>3914</v>
      </c>
      <c r="H179" t="s">
        <v>210</v>
      </c>
      <c r="I179" s="77">
        <v>7.91</v>
      </c>
      <c r="J179" t="s">
        <v>123</v>
      </c>
      <c r="K179" t="s">
        <v>102</v>
      </c>
      <c r="L179" s="78">
        <v>4.8000000000000001E-2</v>
      </c>
      <c r="M179" s="78">
        <v>3.6799999999999999E-2</v>
      </c>
      <c r="N179" s="77">
        <v>193784.13</v>
      </c>
      <c r="O179" s="77">
        <v>96.36</v>
      </c>
      <c r="P179" s="77">
        <v>186.73038766799999</v>
      </c>
      <c r="Q179" s="78">
        <v>5.9999999999999995E-4</v>
      </c>
      <c r="R179" s="78">
        <v>1E-4</v>
      </c>
    </row>
    <row r="180" spans="2:18">
      <c r="B180" t="s">
        <v>3908</v>
      </c>
      <c r="C180" t="s">
        <v>3672</v>
      </c>
      <c r="D180" t="s">
        <v>3915</v>
      </c>
      <c r="E180"/>
      <c r="F180" t="s">
        <v>707</v>
      </c>
      <c r="G180" t="s">
        <v>3916</v>
      </c>
      <c r="H180" t="s">
        <v>210</v>
      </c>
      <c r="I180" s="77">
        <v>7.93</v>
      </c>
      <c r="J180" t="s">
        <v>123</v>
      </c>
      <c r="K180" t="s">
        <v>102</v>
      </c>
      <c r="L180" s="78">
        <v>3.7900000000000003E-2</v>
      </c>
      <c r="M180" s="78">
        <v>3.6499999999999998E-2</v>
      </c>
      <c r="N180" s="77">
        <v>125029.03</v>
      </c>
      <c r="O180" s="77">
        <v>105.84</v>
      </c>
      <c r="P180" s="77">
        <v>132.330725352</v>
      </c>
      <c r="Q180" s="78">
        <v>5.0000000000000001E-4</v>
      </c>
      <c r="R180" s="78">
        <v>1E-4</v>
      </c>
    </row>
    <row r="181" spans="2:18">
      <c r="B181" t="s">
        <v>3908</v>
      </c>
      <c r="C181" t="s">
        <v>3672</v>
      </c>
      <c r="D181" t="s">
        <v>3917</v>
      </c>
      <c r="E181"/>
      <c r="F181" t="s">
        <v>707</v>
      </c>
      <c r="G181" t="s">
        <v>3918</v>
      </c>
      <c r="H181" t="s">
        <v>210</v>
      </c>
      <c r="I181" s="77">
        <v>7.79</v>
      </c>
      <c r="J181" t="s">
        <v>123</v>
      </c>
      <c r="K181" t="s">
        <v>102</v>
      </c>
      <c r="L181" s="78">
        <v>3.7900000000000003E-2</v>
      </c>
      <c r="M181" s="78">
        <v>4.0800000000000003E-2</v>
      </c>
      <c r="N181" s="77">
        <v>166797.20000000001</v>
      </c>
      <c r="O181" s="77">
        <v>106.32</v>
      </c>
      <c r="P181" s="77">
        <v>177.33878304000001</v>
      </c>
      <c r="Q181" s="78">
        <v>5.9999999999999995E-4</v>
      </c>
      <c r="R181" s="78">
        <v>1E-4</v>
      </c>
    </row>
    <row r="182" spans="2:18">
      <c r="B182" t="s">
        <v>3908</v>
      </c>
      <c r="C182" t="s">
        <v>3672</v>
      </c>
      <c r="D182" t="s">
        <v>3919</v>
      </c>
      <c r="E182"/>
      <c r="F182" t="s">
        <v>707</v>
      </c>
      <c r="G182" t="s">
        <v>3920</v>
      </c>
      <c r="H182" t="s">
        <v>210</v>
      </c>
      <c r="I182" s="77">
        <v>7.85</v>
      </c>
      <c r="J182" t="s">
        <v>123</v>
      </c>
      <c r="K182" t="s">
        <v>102</v>
      </c>
      <c r="L182" s="78">
        <v>3.9699999999999999E-2</v>
      </c>
      <c r="M182" s="78">
        <v>3.8199999999999998E-2</v>
      </c>
      <c r="N182" s="77">
        <v>333481.5</v>
      </c>
      <c r="O182" s="77">
        <v>103.87</v>
      </c>
      <c r="P182" s="77">
        <v>346.38723405000002</v>
      </c>
      <c r="Q182" s="78">
        <v>1.1999999999999999E-3</v>
      </c>
      <c r="R182" s="78">
        <v>1E-4</v>
      </c>
    </row>
    <row r="183" spans="2:18">
      <c r="B183" t="s">
        <v>3908</v>
      </c>
      <c r="C183" t="s">
        <v>3672</v>
      </c>
      <c r="D183" t="s">
        <v>3884</v>
      </c>
      <c r="E183"/>
      <c r="F183" t="s">
        <v>747</v>
      </c>
      <c r="G183" t="s">
        <v>3921</v>
      </c>
      <c r="H183" t="s">
        <v>150</v>
      </c>
      <c r="I183" s="77">
        <v>7.76</v>
      </c>
      <c r="J183" t="s">
        <v>123</v>
      </c>
      <c r="K183" t="s">
        <v>102</v>
      </c>
      <c r="L183" s="78">
        <v>4.0000000000000002E-4</v>
      </c>
      <c r="M183" s="78">
        <v>4.0300000000000002E-2</v>
      </c>
      <c r="N183" s="77">
        <v>235573.45</v>
      </c>
      <c r="O183" s="77">
        <v>110.8</v>
      </c>
      <c r="P183" s="77">
        <v>261.01538260000001</v>
      </c>
      <c r="Q183" s="78">
        <v>8.9999999999999998E-4</v>
      </c>
      <c r="R183" s="78">
        <v>1E-4</v>
      </c>
    </row>
    <row r="184" spans="2:18">
      <c r="B184" t="s">
        <v>3908</v>
      </c>
      <c r="C184" t="s">
        <v>3672</v>
      </c>
      <c r="D184" t="s">
        <v>3922</v>
      </c>
      <c r="E184"/>
      <c r="F184" t="s">
        <v>747</v>
      </c>
      <c r="G184" t="s">
        <v>3923</v>
      </c>
      <c r="H184" t="s">
        <v>150</v>
      </c>
      <c r="I184" s="77">
        <v>7.86</v>
      </c>
      <c r="J184" t="s">
        <v>123</v>
      </c>
      <c r="K184" t="s">
        <v>102</v>
      </c>
      <c r="L184" s="78">
        <v>4.0000000000000002E-4</v>
      </c>
      <c r="M184" s="78">
        <v>3.9800000000000002E-2</v>
      </c>
      <c r="N184" s="77">
        <v>559372.42000000004</v>
      </c>
      <c r="O184" s="77">
        <v>104.63</v>
      </c>
      <c r="P184" s="77">
        <v>585.27136304600003</v>
      </c>
      <c r="Q184" s="78">
        <v>2E-3</v>
      </c>
      <c r="R184" s="78">
        <v>2.0000000000000001E-4</v>
      </c>
    </row>
    <row r="185" spans="2:18">
      <c r="B185" t="s">
        <v>3908</v>
      </c>
      <c r="C185" t="s">
        <v>3672</v>
      </c>
      <c r="D185" t="s">
        <v>3924</v>
      </c>
      <c r="E185"/>
      <c r="F185" t="s">
        <v>747</v>
      </c>
      <c r="G185" t="s">
        <v>2920</v>
      </c>
      <c r="H185" t="s">
        <v>150</v>
      </c>
      <c r="I185" s="77">
        <v>8.25</v>
      </c>
      <c r="J185" t="s">
        <v>123</v>
      </c>
      <c r="K185" t="s">
        <v>102</v>
      </c>
      <c r="L185" s="78">
        <v>3.1E-2</v>
      </c>
      <c r="M185" s="78">
        <v>2.86E-2</v>
      </c>
      <c r="N185" s="77">
        <v>651228.46</v>
      </c>
      <c r="O185" s="77">
        <v>87.24</v>
      </c>
      <c r="P185" s="77">
        <v>568.13170850400002</v>
      </c>
      <c r="Q185" s="78">
        <v>2E-3</v>
      </c>
      <c r="R185" s="78">
        <v>2.0000000000000001E-4</v>
      </c>
    </row>
    <row r="186" spans="2:18">
      <c r="B186" t="s">
        <v>3908</v>
      </c>
      <c r="C186" t="s">
        <v>3672</v>
      </c>
      <c r="D186" t="s">
        <v>3925</v>
      </c>
      <c r="E186"/>
      <c r="F186" t="s">
        <v>707</v>
      </c>
      <c r="G186" t="s">
        <v>3926</v>
      </c>
      <c r="H186" t="s">
        <v>210</v>
      </c>
      <c r="I186" s="77">
        <v>8.16</v>
      </c>
      <c r="J186" t="s">
        <v>123</v>
      </c>
      <c r="K186" t="s">
        <v>102</v>
      </c>
      <c r="L186" s="78">
        <v>3.1399999999999997E-2</v>
      </c>
      <c r="M186" s="78">
        <v>3.2000000000000001E-2</v>
      </c>
      <c r="N186" s="77">
        <v>132494.42000000001</v>
      </c>
      <c r="O186" s="77">
        <v>105.91</v>
      </c>
      <c r="P186" s="77">
        <v>140.32484022200001</v>
      </c>
      <c r="Q186" s="78">
        <v>5.0000000000000001E-4</v>
      </c>
      <c r="R186" s="78">
        <v>1E-4</v>
      </c>
    </row>
    <row r="187" spans="2:18">
      <c r="B187" t="s">
        <v>3908</v>
      </c>
      <c r="C187" t="s">
        <v>3672</v>
      </c>
      <c r="D187" t="s">
        <v>3927</v>
      </c>
      <c r="E187"/>
      <c r="F187" t="s">
        <v>707</v>
      </c>
      <c r="G187" t="s">
        <v>3928</v>
      </c>
      <c r="H187" t="s">
        <v>210</v>
      </c>
      <c r="I187" s="77">
        <v>8.24</v>
      </c>
      <c r="J187" t="s">
        <v>123</v>
      </c>
      <c r="K187" t="s">
        <v>102</v>
      </c>
      <c r="L187" s="78">
        <v>3.1E-2</v>
      </c>
      <c r="M187" s="78">
        <v>2.9000000000000001E-2</v>
      </c>
      <c r="N187" s="77">
        <v>109225.86</v>
      </c>
      <c r="O187" s="77">
        <v>93.23</v>
      </c>
      <c r="P187" s="77">
        <v>101.83126927799999</v>
      </c>
      <c r="Q187" s="78">
        <v>4.0000000000000002E-4</v>
      </c>
      <c r="R187" s="78">
        <v>0</v>
      </c>
    </row>
    <row r="188" spans="2:18">
      <c r="B188" t="s">
        <v>3908</v>
      </c>
      <c r="C188" t="s">
        <v>3672</v>
      </c>
      <c r="D188" t="s">
        <v>3929</v>
      </c>
      <c r="E188"/>
      <c r="F188" t="s">
        <v>707</v>
      </c>
      <c r="G188" t="s">
        <v>2651</v>
      </c>
      <c r="H188" t="s">
        <v>210</v>
      </c>
      <c r="I188" s="77">
        <v>7.58</v>
      </c>
      <c r="J188" t="s">
        <v>123</v>
      </c>
      <c r="K188" t="s">
        <v>102</v>
      </c>
      <c r="L188" s="78">
        <v>3.1E-2</v>
      </c>
      <c r="M188" s="78">
        <v>5.5899999999999998E-2</v>
      </c>
      <c r="N188" s="77">
        <v>177164.87</v>
      </c>
      <c r="O188" s="77">
        <v>88.24</v>
      </c>
      <c r="P188" s="77">
        <v>156.33028128800001</v>
      </c>
      <c r="Q188" s="78">
        <v>5.0000000000000001E-4</v>
      </c>
      <c r="R188" s="78">
        <v>1E-4</v>
      </c>
    </row>
    <row r="189" spans="2:18">
      <c r="B189" t="s">
        <v>3930</v>
      </c>
      <c r="C189" t="s">
        <v>3672</v>
      </c>
      <c r="D189" t="s">
        <v>3931</v>
      </c>
      <c r="E189"/>
      <c r="F189" t="s">
        <v>3873</v>
      </c>
      <c r="G189" t="s">
        <v>551</v>
      </c>
      <c r="H189" t="s">
        <v>2382</v>
      </c>
      <c r="I189" s="77">
        <v>5.18</v>
      </c>
      <c r="J189" t="s">
        <v>123</v>
      </c>
      <c r="K189" t="s">
        <v>102</v>
      </c>
      <c r="L189" s="78">
        <v>3.1E-2</v>
      </c>
      <c r="M189" s="78">
        <v>1.9099999999999999E-2</v>
      </c>
      <c r="N189" s="77">
        <v>847230.82</v>
      </c>
      <c r="O189" s="77">
        <v>108.89</v>
      </c>
      <c r="P189" s="77">
        <v>922.54963989800001</v>
      </c>
      <c r="Q189" s="78">
        <v>3.2000000000000002E-3</v>
      </c>
      <c r="R189" s="78">
        <v>4.0000000000000002E-4</v>
      </c>
    </row>
    <row r="190" spans="2:18">
      <c r="B190" t="s">
        <v>3930</v>
      </c>
      <c r="C190" t="s">
        <v>3672</v>
      </c>
      <c r="D190" t="s">
        <v>3932</v>
      </c>
      <c r="E190"/>
      <c r="F190" t="s">
        <v>707</v>
      </c>
      <c r="G190" t="s">
        <v>551</v>
      </c>
      <c r="H190" t="s">
        <v>210</v>
      </c>
      <c r="I190" s="77">
        <v>5.13</v>
      </c>
      <c r="J190" t="s">
        <v>123</v>
      </c>
      <c r="K190" t="s">
        <v>102</v>
      </c>
      <c r="L190" s="78">
        <v>2.4899999999999999E-2</v>
      </c>
      <c r="M190" s="78">
        <v>3.1399999999999997E-2</v>
      </c>
      <c r="N190" s="77">
        <v>356629.42</v>
      </c>
      <c r="O190" s="77">
        <v>107.37</v>
      </c>
      <c r="P190" s="77">
        <v>382.91300825399998</v>
      </c>
      <c r="Q190" s="78">
        <v>1.2999999999999999E-3</v>
      </c>
      <c r="R190" s="78">
        <v>2.0000000000000001E-4</v>
      </c>
    </row>
    <row r="191" spans="2:18">
      <c r="B191" t="s">
        <v>3930</v>
      </c>
      <c r="C191" t="s">
        <v>3672</v>
      </c>
      <c r="D191" t="s">
        <v>3933</v>
      </c>
      <c r="E191"/>
      <c r="F191" t="s">
        <v>707</v>
      </c>
      <c r="G191" t="s">
        <v>551</v>
      </c>
      <c r="H191" t="s">
        <v>210</v>
      </c>
      <c r="I191" s="77">
        <v>5.4</v>
      </c>
      <c r="J191" t="s">
        <v>123</v>
      </c>
      <c r="K191" t="s">
        <v>102</v>
      </c>
      <c r="L191" s="78">
        <v>3.5999999999999997E-2</v>
      </c>
      <c r="M191" s="78">
        <v>3.1699999999999999E-2</v>
      </c>
      <c r="N191" s="77">
        <v>234143.51</v>
      </c>
      <c r="O191" s="77">
        <v>111.76</v>
      </c>
      <c r="P191" s="77">
        <v>261.67878677599998</v>
      </c>
      <c r="Q191" s="78">
        <v>8.9999999999999998E-4</v>
      </c>
      <c r="R191" s="78">
        <v>1E-4</v>
      </c>
    </row>
    <row r="192" spans="2:18">
      <c r="B192" t="s">
        <v>3934</v>
      </c>
      <c r="C192" t="s">
        <v>3672</v>
      </c>
      <c r="D192" t="s">
        <v>3935</v>
      </c>
      <c r="E192"/>
      <c r="F192" t="s">
        <v>707</v>
      </c>
      <c r="G192" t="s">
        <v>3936</v>
      </c>
      <c r="H192" t="s">
        <v>210</v>
      </c>
      <c r="I192" s="77">
        <v>4.7300000000000004</v>
      </c>
      <c r="J192" t="s">
        <v>428</v>
      </c>
      <c r="K192" t="s">
        <v>110</v>
      </c>
      <c r="L192" s="78">
        <v>8.3799999999999999E-2</v>
      </c>
      <c r="M192" s="78">
        <v>6.8000000000000005E-2</v>
      </c>
      <c r="N192" s="77">
        <v>1339501.9099999999</v>
      </c>
      <c r="O192" s="77">
        <v>81.350000000000051</v>
      </c>
      <c r="P192" s="77">
        <v>4245.6299325071204</v>
      </c>
      <c r="Q192" s="78">
        <v>1.46E-2</v>
      </c>
      <c r="R192" s="78">
        <v>1.6999999999999999E-3</v>
      </c>
    </row>
    <row r="193" spans="2:18">
      <c r="B193" t="s">
        <v>3937</v>
      </c>
      <c r="C193" t="s">
        <v>3672</v>
      </c>
      <c r="D193" t="s">
        <v>3938</v>
      </c>
      <c r="E193"/>
      <c r="F193" t="s">
        <v>3873</v>
      </c>
      <c r="G193" t="s">
        <v>391</v>
      </c>
      <c r="H193" t="s">
        <v>2382</v>
      </c>
      <c r="I193" s="77">
        <v>5.07</v>
      </c>
      <c r="J193" t="s">
        <v>409</v>
      </c>
      <c r="K193" t="s">
        <v>102</v>
      </c>
      <c r="L193" s="78">
        <v>3.2000000000000001E-2</v>
      </c>
      <c r="M193" s="78">
        <v>8.9899999999999994E-2</v>
      </c>
      <c r="N193" s="77">
        <v>1697625.33</v>
      </c>
      <c r="O193" s="77">
        <v>94.89</v>
      </c>
      <c r="P193" s="77">
        <v>1610.8766756370001</v>
      </c>
      <c r="Q193" s="78">
        <v>5.4999999999999997E-3</v>
      </c>
      <c r="R193" s="78">
        <v>6.9999999999999999E-4</v>
      </c>
    </row>
    <row r="194" spans="2:18">
      <c r="B194" t="s">
        <v>3939</v>
      </c>
      <c r="C194" t="s">
        <v>3672</v>
      </c>
      <c r="D194" t="s">
        <v>3940</v>
      </c>
      <c r="E194"/>
      <c r="F194" t="s">
        <v>747</v>
      </c>
      <c r="G194" t="s">
        <v>282</v>
      </c>
      <c r="H194" t="s">
        <v>150</v>
      </c>
      <c r="I194" s="77">
        <v>11.78</v>
      </c>
      <c r="J194" t="s">
        <v>123</v>
      </c>
      <c r="K194" t="s">
        <v>102</v>
      </c>
      <c r="L194" s="78">
        <v>2.7400000000000001E-2</v>
      </c>
      <c r="M194" s="78">
        <v>3.4500000000000003E-2</v>
      </c>
      <c r="N194" s="77">
        <v>180840.9</v>
      </c>
      <c r="O194" s="77">
        <v>98.18</v>
      </c>
      <c r="P194" s="77">
        <v>177.54959561999999</v>
      </c>
      <c r="Q194" s="78">
        <v>5.9999999999999995E-4</v>
      </c>
      <c r="R194" s="78">
        <v>1E-4</v>
      </c>
    </row>
    <row r="195" spans="2:18">
      <c r="B195" t="s">
        <v>3941</v>
      </c>
      <c r="C195" t="s">
        <v>3672</v>
      </c>
      <c r="D195" t="s">
        <v>3942</v>
      </c>
      <c r="E195"/>
      <c r="F195" t="s">
        <v>3873</v>
      </c>
      <c r="G195" t="s">
        <v>356</v>
      </c>
      <c r="H195" t="s">
        <v>2382</v>
      </c>
      <c r="I195" s="77">
        <v>2.41</v>
      </c>
      <c r="J195" t="s">
        <v>409</v>
      </c>
      <c r="K195" t="s">
        <v>102</v>
      </c>
      <c r="L195" s="78">
        <v>7.1800000000000003E-2</v>
      </c>
      <c r="M195" s="78">
        <v>9.1600000000000001E-2</v>
      </c>
      <c r="N195" s="77">
        <v>1833083.09</v>
      </c>
      <c r="O195" s="77">
        <v>96.38</v>
      </c>
      <c r="P195" s="77">
        <v>1766.7254821419999</v>
      </c>
      <c r="Q195" s="78">
        <v>6.1000000000000004E-3</v>
      </c>
      <c r="R195" s="78">
        <v>6.9999999999999999E-4</v>
      </c>
    </row>
    <row r="196" spans="2:18">
      <c r="B196" t="s">
        <v>3941</v>
      </c>
      <c r="C196" t="s">
        <v>3672</v>
      </c>
      <c r="D196" t="s">
        <v>3943</v>
      </c>
      <c r="E196"/>
      <c r="F196" t="s">
        <v>3873</v>
      </c>
      <c r="G196" t="s">
        <v>299</v>
      </c>
      <c r="H196" t="s">
        <v>2382</v>
      </c>
      <c r="I196" s="77">
        <v>2.41</v>
      </c>
      <c r="J196" t="s">
        <v>409</v>
      </c>
      <c r="K196" t="s">
        <v>102</v>
      </c>
      <c r="L196" s="78">
        <v>7.1800000000000003E-2</v>
      </c>
      <c r="M196" s="78">
        <v>8.6300000000000002E-2</v>
      </c>
      <c r="N196" s="77">
        <v>4737.8999999999996</v>
      </c>
      <c r="O196" s="77">
        <v>100.02</v>
      </c>
      <c r="P196" s="77">
        <v>4.7388475799999998</v>
      </c>
      <c r="Q196" s="78">
        <v>0</v>
      </c>
      <c r="R196" s="78">
        <v>0</v>
      </c>
    </row>
    <row r="197" spans="2:18">
      <c r="B197" t="s">
        <v>3941</v>
      </c>
      <c r="C197" t="s">
        <v>3672</v>
      </c>
      <c r="D197" t="s">
        <v>3944</v>
      </c>
      <c r="E197"/>
      <c r="F197" t="s">
        <v>3873</v>
      </c>
      <c r="G197" t="s">
        <v>293</v>
      </c>
      <c r="H197" t="s">
        <v>2382</v>
      </c>
      <c r="I197" s="77">
        <v>2.41</v>
      </c>
      <c r="J197" t="s">
        <v>409</v>
      </c>
      <c r="K197" t="s">
        <v>102</v>
      </c>
      <c r="L197" s="78">
        <v>7.1800000000000003E-2</v>
      </c>
      <c r="M197" s="78">
        <v>7.9500000000000001E-2</v>
      </c>
      <c r="N197" s="77">
        <v>234316.35</v>
      </c>
      <c r="O197" s="77">
        <v>98.99</v>
      </c>
      <c r="P197" s="77">
        <v>231.94975486499999</v>
      </c>
      <c r="Q197" s="78">
        <v>8.0000000000000004E-4</v>
      </c>
      <c r="R197" s="78">
        <v>1E-4</v>
      </c>
    </row>
    <row r="198" spans="2:18">
      <c r="B198" t="s">
        <v>3745</v>
      </c>
      <c r="C198" t="s">
        <v>3672</v>
      </c>
      <c r="D198" t="s">
        <v>3945</v>
      </c>
      <c r="E198"/>
      <c r="F198" t="s">
        <v>707</v>
      </c>
      <c r="G198" t="s">
        <v>3747</v>
      </c>
      <c r="H198" t="s">
        <v>210</v>
      </c>
      <c r="I198" s="77">
        <v>5.46</v>
      </c>
      <c r="J198" t="s">
        <v>123</v>
      </c>
      <c r="K198" t="s">
        <v>102</v>
      </c>
      <c r="L198" s="78">
        <v>0.06</v>
      </c>
      <c r="M198" s="78">
        <v>1.7899999999999999E-2</v>
      </c>
      <c r="N198" s="77">
        <v>1880317.6</v>
      </c>
      <c r="O198" s="77">
        <v>142.44</v>
      </c>
      <c r="P198" s="77">
        <v>2678.3243894399998</v>
      </c>
      <c r="Q198" s="78">
        <v>9.1999999999999998E-3</v>
      </c>
      <c r="R198" s="78">
        <v>1.1000000000000001E-3</v>
      </c>
    </row>
    <row r="199" spans="2:18">
      <c r="B199" t="s">
        <v>3946</v>
      </c>
      <c r="C199" t="s">
        <v>3672</v>
      </c>
      <c r="D199" t="s">
        <v>3947</v>
      </c>
      <c r="E199"/>
      <c r="F199" t="s">
        <v>707</v>
      </c>
      <c r="G199" t="s">
        <v>3948</v>
      </c>
      <c r="H199" t="s">
        <v>210</v>
      </c>
      <c r="I199" s="77">
        <v>0.65</v>
      </c>
      <c r="J199" t="s">
        <v>127</v>
      </c>
      <c r="K199" t="s">
        <v>102</v>
      </c>
      <c r="L199" s="78">
        <v>3.1800000000000002E-2</v>
      </c>
      <c r="M199" s="78">
        <v>3.1600000000000003E-2</v>
      </c>
      <c r="N199" s="77">
        <v>195643.64</v>
      </c>
      <c r="O199" s="77">
        <v>97.42</v>
      </c>
      <c r="P199" s="77">
        <v>190.59603408800001</v>
      </c>
      <c r="Q199" s="78">
        <v>6.9999999999999999E-4</v>
      </c>
      <c r="R199" s="78">
        <v>1E-4</v>
      </c>
    </row>
    <row r="200" spans="2:18">
      <c r="B200" t="s">
        <v>3946</v>
      </c>
      <c r="C200" t="s">
        <v>3672</v>
      </c>
      <c r="D200" t="s">
        <v>3949</v>
      </c>
      <c r="E200"/>
      <c r="F200" t="s">
        <v>707</v>
      </c>
      <c r="G200" t="s">
        <v>3948</v>
      </c>
      <c r="H200" t="s">
        <v>210</v>
      </c>
      <c r="I200" s="77">
        <v>1.66</v>
      </c>
      <c r="J200" t="s">
        <v>127</v>
      </c>
      <c r="K200" t="s">
        <v>102</v>
      </c>
      <c r="L200" s="78">
        <v>3.3700000000000001E-2</v>
      </c>
      <c r="M200" s="78">
        <v>3.4299999999999997E-2</v>
      </c>
      <c r="N200" s="77">
        <v>88954.01</v>
      </c>
      <c r="O200" s="77">
        <v>94.41</v>
      </c>
      <c r="P200" s="77">
        <v>83.981480841000007</v>
      </c>
      <c r="Q200" s="78">
        <v>2.9999999999999997E-4</v>
      </c>
      <c r="R200" s="78">
        <v>0</v>
      </c>
    </row>
    <row r="201" spans="2:18">
      <c r="B201" t="s">
        <v>3946</v>
      </c>
      <c r="C201" t="s">
        <v>3672</v>
      </c>
      <c r="D201" t="s">
        <v>3950</v>
      </c>
      <c r="E201"/>
      <c r="F201" t="s">
        <v>707</v>
      </c>
      <c r="G201" t="s">
        <v>3948</v>
      </c>
      <c r="H201" t="s">
        <v>210</v>
      </c>
      <c r="I201" s="77">
        <v>0.64</v>
      </c>
      <c r="J201" t="s">
        <v>127</v>
      </c>
      <c r="K201" t="s">
        <v>102</v>
      </c>
      <c r="L201" s="78">
        <v>6.3500000000000001E-2</v>
      </c>
      <c r="M201" s="78">
        <v>6.3799999999999996E-2</v>
      </c>
      <c r="N201" s="77">
        <v>190073.88</v>
      </c>
      <c r="O201" s="77">
        <v>100.25</v>
      </c>
      <c r="P201" s="77">
        <v>190.5490647</v>
      </c>
      <c r="Q201" s="78">
        <v>6.9999999999999999E-4</v>
      </c>
      <c r="R201" s="78">
        <v>1E-4</v>
      </c>
    </row>
    <row r="202" spans="2:18">
      <c r="B202" t="s">
        <v>3946</v>
      </c>
      <c r="C202" t="s">
        <v>3672</v>
      </c>
      <c r="D202" t="s">
        <v>3951</v>
      </c>
      <c r="E202"/>
      <c r="F202" t="s">
        <v>707</v>
      </c>
      <c r="G202" t="s">
        <v>3948</v>
      </c>
      <c r="H202" t="s">
        <v>210</v>
      </c>
      <c r="I202" s="77">
        <v>1.67</v>
      </c>
      <c r="J202" t="s">
        <v>127</v>
      </c>
      <c r="K202" t="s">
        <v>102</v>
      </c>
      <c r="L202" s="78">
        <v>2.3E-2</v>
      </c>
      <c r="M202" s="78">
        <v>2.4799999999999999E-2</v>
      </c>
      <c r="N202" s="77">
        <v>115176.19</v>
      </c>
      <c r="O202" s="77">
        <v>107.92</v>
      </c>
      <c r="P202" s="77">
        <v>124.298144248</v>
      </c>
      <c r="Q202" s="78">
        <v>4.0000000000000002E-4</v>
      </c>
      <c r="R202" s="78">
        <v>1E-4</v>
      </c>
    </row>
    <row r="203" spans="2:18">
      <c r="B203" t="s">
        <v>3946</v>
      </c>
      <c r="C203" t="s">
        <v>3672</v>
      </c>
      <c r="D203" t="s">
        <v>3952</v>
      </c>
      <c r="E203"/>
      <c r="F203" t="s">
        <v>707</v>
      </c>
      <c r="G203" t="s">
        <v>3953</v>
      </c>
      <c r="H203" t="s">
        <v>210</v>
      </c>
      <c r="I203" s="77">
        <v>1.76</v>
      </c>
      <c r="J203" t="s">
        <v>127</v>
      </c>
      <c r="K203" t="s">
        <v>102</v>
      </c>
      <c r="L203" s="78">
        <v>3.8399999999999997E-2</v>
      </c>
      <c r="M203" s="78">
        <v>7.1099999999999997E-2</v>
      </c>
      <c r="N203" s="77">
        <v>59213.93</v>
      </c>
      <c r="O203" s="77">
        <v>94.92</v>
      </c>
      <c r="P203" s="77">
        <v>56.205862355999997</v>
      </c>
      <c r="Q203" s="78">
        <v>2.0000000000000001E-4</v>
      </c>
      <c r="R203" s="78">
        <v>0</v>
      </c>
    </row>
    <row r="204" spans="2:18">
      <c r="B204" t="s">
        <v>3946</v>
      </c>
      <c r="C204" t="s">
        <v>3672</v>
      </c>
      <c r="D204" t="s">
        <v>3954</v>
      </c>
      <c r="E204"/>
      <c r="F204" t="s">
        <v>707</v>
      </c>
      <c r="G204" t="s">
        <v>3955</v>
      </c>
      <c r="H204" t="s">
        <v>210</v>
      </c>
      <c r="I204" s="77">
        <v>1.76</v>
      </c>
      <c r="J204" t="s">
        <v>127</v>
      </c>
      <c r="K204" t="s">
        <v>102</v>
      </c>
      <c r="L204" s="78">
        <v>3.85E-2</v>
      </c>
      <c r="M204" s="78">
        <v>7.1099999999999997E-2</v>
      </c>
      <c r="N204" s="77">
        <v>19805.82</v>
      </c>
      <c r="O204" s="77">
        <v>94.94</v>
      </c>
      <c r="P204" s="77">
        <v>18.803645507999999</v>
      </c>
      <c r="Q204" s="78">
        <v>1E-4</v>
      </c>
      <c r="R204" s="78">
        <v>0</v>
      </c>
    </row>
    <row r="205" spans="2:18">
      <c r="B205" t="s">
        <v>3956</v>
      </c>
      <c r="C205" t="s">
        <v>3672</v>
      </c>
      <c r="D205" t="s">
        <v>3957</v>
      </c>
      <c r="E205"/>
      <c r="F205" t="s">
        <v>3873</v>
      </c>
      <c r="G205" t="s">
        <v>3958</v>
      </c>
      <c r="H205" t="s">
        <v>2382</v>
      </c>
      <c r="I205" s="77">
        <v>5.28</v>
      </c>
      <c r="J205" t="s">
        <v>884</v>
      </c>
      <c r="K205" t="s">
        <v>102</v>
      </c>
      <c r="L205" s="78">
        <v>0.04</v>
      </c>
      <c r="M205" s="78">
        <v>4.0300000000000002E-2</v>
      </c>
      <c r="N205" s="77">
        <v>1129334.97</v>
      </c>
      <c r="O205" s="77">
        <v>111.64</v>
      </c>
      <c r="P205" s="77">
        <v>1260.789560508</v>
      </c>
      <c r="Q205" s="78">
        <v>4.3E-3</v>
      </c>
      <c r="R205" s="78">
        <v>5.0000000000000001E-4</v>
      </c>
    </row>
    <row r="206" spans="2:18">
      <c r="B206" t="s">
        <v>3956</v>
      </c>
      <c r="C206" t="s">
        <v>3672</v>
      </c>
      <c r="D206" t="s">
        <v>3959</v>
      </c>
      <c r="E206"/>
      <c r="F206" t="s">
        <v>707</v>
      </c>
      <c r="G206" t="s">
        <v>551</v>
      </c>
      <c r="H206" t="s">
        <v>210</v>
      </c>
      <c r="I206" s="77">
        <v>5.28</v>
      </c>
      <c r="J206" t="s">
        <v>884</v>
      </c>
      <c r="K206" t="s">
        <v>102</v>
      </c>
      <c r="L206" s="78">
        <v>0.04</v>
      </c>
      <c r="M206" s="78">
        <v>4.0399999999999998E-2</v>
      </c>
      <c r="N206" s="77">
        <v>68736.509999999995</v>
      </c>
      <c r="O206" s="77">
        <v>109.95</v>
      </c>
      <c r="P206" s="77">
        <v>75.575792745000001</v>
      </c>
      <c r="Q206" s="78">
        <v>2.9999999999999997E-4</v>
      </c>
      <c r="R206" s="78">
        <v>0</v>
      </c>
    </row>
    <row r="207" spans="2:18">
      <c r="B207" t="s">
        <v>3960</v>
      </c>
      <c r="C207" t="s">
        <v>3672</v>
      </c>
      <c r="D207" t="s">
        <v>3961</v>
      </c>
      <c r="E207"/>
      <c r="F207" t="s">
        <v>747</v>
      </c>
      <c r="G207" t="s">
        <v>3962</v>
      </c>
      <c r="H207" t="s">
        <v>150</v>
      </c>
      <c r="I207" s="77">
        <v>4.79</v>
      </c>
      <c r="J207" t="s">
        <v>428</v>
      </c>
      <c r="K207" t="s">
        <v>102</v>
      </c>
      <c r="L207" s="78">
        <v>2.5399999999999999E-2</v>
      </c>
      <c r="M207" s="78">
        <v>1.8700000000000001E-2</v>
      </c>
      <c r="N207" s="77">
        <v>711720.61</v>
      </c>
      <c r="O207" s="77">
        <v>114.19</v>
      </c>
      <c r="P207" s="77">
        <v>812.71376455899997</v>
      </c>
      <c r="Q207" s="78">
        <v>2.8E-3</v>
      </c>
      <c r="R207" s="78">
        <v>2.9999999999999997E-4</v>
      </c>
    </row>
    <row r="208" spans="2:18">
      <c r="B208" t="s">
        <v>3963</v>
      </c>
      <c r="C208" t="s">
        <v>3672</v>
      </c>
      <c r="D208" t="s">
        <v>3964</v>
      </c>
      <c r="E208"/>
      <c r="F208" t="s">
        <v>747</v>
      </c>
      <c r="G208" t="s">
        <v>3965</v>
      </c>
      <c r="H208" t="s">
        <v>150</v>
      </c>
      <c r="I208" s="77">
        <v>5.8</v>
      </c>
      <c r="J208" t="s">
        <v>112</v>
      </c>
      <c r="K208" t="s">
        <v>102</v>
      </c>
      <c r="L208" s="78">
        <v>7.5499999999999998E-2</v>
      </c>
      <c r="M208" s="78">
        <v>0.1149</v>
      </c>
      <c r="N208" s="77">
        <v>379488.73</v>
      </c>
      <c r="O208" s="77">
        <v>82.37</v>
      </c>
      <c r="P208" s="77">
        <v>312.584866901</v>
      </c>
      <c r="Q208" s="78">
        <v>1.1000000000000001E-3</v>
      </c>
      <c r="R208" s="78">
        <v>1E-4</v>
      </c>
    </row>
    <row r="209" spans="2:18">
      <c r="B209" t="s">
        <v>3963</v>
      </c>
      <c r="C209" t="s">
        <v>3672</v>
      </c>
      <c r="D209" t="s">
        <v>3966</v>
      </c>
      <c r="E209"/>
      <c r="F209" t="s">
        <v>747</v>
      </c>
      <c r="G209" t="s">
        <v>3967</v>
      </c>
      <c r="H209" t="s">
        <v>150</v>
      </c>
      <c r="I209" s="77">
        <v>6.57</v>
      </c>
      <c r="J209" t="s">
        <v>112</v>
      </c>
      <c r="K209" t="s">
        <v>102</v>
      </c>
      <c r="L209" s="78">
        <v>7.5499999999999998E-2</v>
      </c>
      <c r="M209" s="78">
        <v>7.5899999999999995E-2</v>
      </c>
      <c r="N209" s="77">
        <v>348107.18</v>
      </c>
      <c r="O209" s="77">
        <v>82.43</v>
      </c>
      <c r="P209" s="77">
        <v>286.94474847399999</v>
      </c>
      <c r="Q209" s="78">
        <v>1E-3</v>
      </c>
      <c r="R209" s="78">
        <v>1E-4</v>
      </c>
    </row>
    <row r="210" spans="2:18">
      <c r="B210" t="s">
        <v>3963</v>
      </c>
      <c r="C210" t="s">
        <v>3672</v>
      </c>
      <c r="D210" t="s">
        <v>3968</v>
      </c>
      <c r="E210"/>
      <c r="F210" t="s">
        <v>747</v>
      </c>
      <c r="G210" t="s">
        <v>538</v>
      </c>
      <c r="H210" t="s">
        <v>150</v>
      </c>
      <c r="I210" s="77">
        <v>6.57</v>
      </c>
      <c r="J210" t="s">
        <v>112</v>
      </c>
      <c r="K210" t="s">
        <v>102</v>
      </c>
      <c r="L210" s="78">
        <v>7.5499999999999998E-2</v>
      </c>
      <c r="M210" s="78">
        <v>7.5899999999999995E-2</v>
      </c>
      <c r="N210" s="77">
        <v>243213.73</v>
      </c>
      <c r="O210" s="77">
        <v>82.42</v>
      </c>
      <c r="P210" s="77">
        <v>200.45675626600001</v>
      </c>
      <c r="Q210" s="78">
        <v>6.9999999999999999E-4</v>
      </c>
      <c r="R210" s="78">
        <v>1E-4</v>
      </c>
    </row>
    <row r="211" spans="2:18">
      <c r="B211" t="s">
        <v>3963</v>
      </c>
      <c r="C211" t="s">
        <v>3672</v>
      </c>
      <c r="D211" t="s">
        <v>3969</v>
      </c>
      <c r="E211"/>
      <c r="F211" t="s">
        <v>747</v>
      </c>
      <c r="G211" t="s">
        <v>3970</v>
      </c>
      <c r="H211" t="s">
        <v>150</v>
      </c>
      <c r="I211" s="77">
        <v>6.57</v>
      </c>
      <c r="J211" t="s">
        <v>112</v>
      </c>
      <c r="K211" t="s">
        <v>102</v>
      </c>
      <c r="L211" s="78">
        <v>7.5499999999999998E-2</v>
      </c>
      <c r="M211" s="78">
        <v>7.5899999999999995E-2</v>
      </c>
      <c r="N211" s="77">
        <v>90219.61</v>
      </c>
      <c r="O211" s="77">
        <v>82.48</v>
      </c>
      <c r="P211" s="77">
        <v>74.413134327999998</v>
      </c>
      <c r="Q211" s="78">
        <v>2.9999999999999997E-4</v>
      </c>
      <c r="R211" s="78">
        <v>0</v>
      </c>
    </row>
    <row r="212" spans="2:18">
      <c r="B212" t="s">
        <v>3963</v>
      </c>
      <c r="C212" t="s">
        <v>3672</v>
      </c>
      <c r="D212" t="s">
        <v>3971</v>
      </c>
      <c r="E212"/>
      <c r="F212" t="s">
        <v>747</v>
      </c>
      <c r="G212" t="s">
        <v>3972</v>
      </c>
      <c r="H212" t="s">
        <v>150</v>
      </c>
      <c r="I212" s="77">
        <v>6.57</v>
      </c>
      <c r="J212" t="s">
        <v>112</v>
      </c>
      <c r="K212" t="s">
        <v>102</v>
      </c>
      <c r="L212" s="78">
        <v>7.5499999999999998E-2</v>
      </c>
      <c r="M212" s="78">
        <v>7.5899999999999995E-2</v>
      </c>
      <c r="N212" s="77">
        <v>288095.90999999997</v>
      </c>
      <c r="O212" s="77">
        <v>82.07</v>
      </c>
      <c r="P212" s="77">
        <v>236.44031333699999</v>
      </c>
      <c r="Q212" s="78">
        <v>8.0000000000000004E-4</v>
      </c>
      <c r="R212" s="78">
        <v>1E-4</v>
      </c>
    </row>
    <row r="213" spans="2:18">
      <c r="B213" t="s">
        <v>3963</v>
      </c>
      <c r="C213" t="s">
        <v>3672</v>
      </c>
      <c r="D213" t="s">
        <v>3973</v>
      </c>
      <c r="E213"/>
      <c r="F213" t="s">
        <v>747</v>
      </c>
      <c r="G213" t="s">
        <v>3958</v>
      </c>
      <c r="H213" t="s">
        <v>150</v>
      </c>
      <c r="I213" s="77">
        <v>5.79</v>
      </c>
      <c r="J213" t="s">
        <v>112</v>
      </c>
      <c r="K213" t="s">
        <v>102</v>
      </c>
      <c r="L213" s="78">
        <v>7.5499999999999998E-2</v>
      </c>
      <c r="M213" s="78">
        <v>0.11600000000000001</v>
      </c>
      <c r="N213" s="77">
        <v>178765.14</v>
      </c>
      <c r="O213" s="77">
        <v>81.93</v>
      </c>
      <c r="P213" s="77">
        <v>146.46227920199999</v>
      </c>
      <c r="Q213" s="78">
        <v>5.0000000000000001E-4</v>
      </c>
      <c r="R213" s="78">
        <v>1E-4</v>
      </c>
    </row>
    <row r="214" spans="2:18">
      <c r="B214" t="s">
        <v>3963</v>
      </c>
      <c r="C214" t="s">
        <v>3672</v>
      </c>
      <c r="D214" t="s">
        <v>3974</v>
      </c>
      <c r="E214"/>
      <c r="F214" t="s">
        <v>747</v>
      </c>
      <c r="G214" t="s">
        <v>3975</v>
      </c>
      <c r="H214" t="s">
        <v>150</v>
      </c>
      <c r="I214" s="77">
        <v>6.57</v>
      </c>
      <c r="J214" t="s">
        <v>112</v>
      </c>
      <c r="K214" t="s">
        <v>102</v>
      </c>
      <c r="L214" s="78">
        <v>7.5499999999999998E-2</v>
      </c>
      <c r="M214" s="78">
        <v>7.5999999999999998E-2</v>
      </c>
      <c r="N214" s="77">
        <v>487451.9</v>
      </c>
      <c r="O214" s="77">
        <v>81.87</v>
      </c>
      <c r="P214" s="77">
        <v>399.07687053000001</v>
      </c>
      <c r="Q214" s="78">
        <v>1.4E-3</v>
      </c>
      <c r="R214" s="78">
        <v>2.0000000000000001E-4</v>
      </c>
    </row>
    <row r="215" spans="2:18">
      <c r="B215" t="s">
        <v>3963</v>
      </c>
      <c r="C215" t="s">
        <v>3672</v>
      </c>
      <c r="D215" t="s">
        <v>3976</v>
      </c>
      <c r="E215"/>
      <c r="F215" t="s">
        <v>747</v>
      </c>
      <c r="G215" t="s">
        <v>2675</v>
      </c>
      <c r="H215" t="s">
        <v>150</v>
      </c>
      <c r="I215" s="77">
        <v>7.4</v>
      </c>
      <c r="J215" t="s">
        <v>112</v>
      </c>
      <c r="K215" t="s">
        <v>102</v>
      </c>
      <c r="L215" s="78">
        <v>7.2499999999999995E-2</v>
      </c>
      <c r="M215" s="78">
        <v>6.9699999999999998E-2</v>
      </c>
      <c r="N215" s="77">
        <v>607850.9</v>
      </c>
      <c r="O215" s="77">
        <v>81.58</v>
      </c>
      <c r="P215" s="77">
        <v>495.88476422000002</v>
      </c>
      <c r="Q215" s="78">
        <v>1.6999999999999999E-3</v>
      </c>
      <c r="R215" s="78">
        <v>2.0000000000000001E-4</v>
      </c>
    </row>
    <row r="216" spans="2:18">
      <c r="B216" t="s">
        <v>3977</v>
      </c>
      <c r="C216" t="s">
        <v>3978</v>
      </c>
      <c r="D216" t="s">
        <v>3979</v>
      </c>
      <c r="E216"/>
      <c r="F216" t="s">
        <v>707</v>
      </c>
      <c r="G216" t="s">
        <v>3980</v>
      </c>
      <c r="H216" t="s">
        <v>210</v>
      </c>
      <c r="I216" s="77">
        <v>3.67</v>
      </c>
      <c r="J216" t="s">
        <v>127</v>
      </c>
      <c r="K216" t="s">
        <v>102</v>
      </c>
      <c r="L216" s="78">
        <v>2.3300000000000001E-2</v>
      </c>
      <c r="M216" s="78">
        <v>3.4000000000000002E-2</v>
      </c>
      <c r="N216" s="77">
        <v>857392.8</v>
      </c>
      <c r="O216" s="77">
        <v>106.63</v>
      </c>
      <c r="P216" s="77">
        <v>914.23794264000003</v>
      </c>
      <c r="Q216" s="78">
        <v>3.0999999999999999E-3</v>
      </c>
      <c r="R216" s="78">
        <v>4.0000000000000002E-4</v>
      </c>
    </row>
    <row r="217" spans="2:18">
      <c r="B217" t="s">
        <v>3981</v>
      </c>
      <c r="C217" t="s">
        <v>3672</v>
      </c>
      <c r="D217" t="s">
        <v>3982</v>
      </c>
      <c r="E217"/>
      <c r="F217" t="s">
        <v>3873</v>
      </c>
      <c r="G217" t="s">
        <v>905</v>
      </c>
      <c r="H217" t="s">
        <v>2382</v>
      </c>
      <c r="I217" s="77">
        <v>0.16</v>
      </c>
      <c r="J217" t="s">
        <v>932</v>
      </c>
      <c r="K217" t="s">
        <v>102</v>
      </c>
      <c r="L217" s="78">
        <v>2.4299999999999999E-2</v>
      </c>
      <c r="M217" s="78">
        <v>6.3600000000000004E-2</v>
      </c>
      <c r="N217" s="77">
        <v>58599.42</v>
      </c>
      <c r="O217" s="77">
        <v>99.6</v>
      </c>
      <c r="P217" s="77">
        <v>58.365022320000001</v>
      </c>
      <c r="Q217" s="78">
        <v>2.0000000000000001E-4</v>
      </c>
      <c r="R217" s="78">
        <v>0</v>
      </c>
    </row>
    <row r="218" spans="2:18">
      <c r="B218" t="s">
        <v>3981</v>
      </c>
      <c r="C218" t="s">
        <v>3672</v>
      </c>
      <c r="D218" t="s">
        <v>3983</v>
      </c>
      <c r="E218"/>
      <c r="F218" t="s">
        <v>707</v>
      </c>
      <c r="G218" t="s">
        <v>3984</v>
      </c>
      <c r="H218" t="s">
        <v>210</v>
      </c>
      <c r="I218" s="77">
        <v>0.4</v>
      </c>
      <c r="J218" t="s">
        <v>932</v>
      </c>
      <c r="K218" t="s">
        <v>102</v>
      </c>
      <c r="L218" s="78">
        <v>2.0799999999999999E-2</v>
      </c>
      <c r="M218" s="78">
        <v>7.0199999999999999E-2</v>
      </c>
      <c r="N218" s="77">
        <v>234397.69</v>
      </c>
      <c r="O218" s="77">
        <v>98.55</v>
      </c>
      <c r="P218" s="77">
        <v>230.99892349500001</v>
      </c>
      <c r="Q218" s="78">
        <v>8.0000000000000004E-4</v>
      </c>
      <c r="R218" s="78">
        <v>1E-4</v>
      </c>
    </row>
    <row r="219" spans="2:18">
      <c r="B219" t="s">
        <v>3985</v>
      </c>
      <c r="C219" t="s">
        <v>3672</v>
      </c>
      <c r="D219" t="s">
        <v>3986</v>
      </c>
      <c r="E219"/>
      <c r="F219" t="s">
        <v>1035</v>
      </c>
      <c r="G219" t="s">
        <v>3987</v>
      </c>
      <c r="H219" t="s">
        <v>2382</v>
      </c>
      <c r="I219" s="77">
        <v>1.1399999999999999</v>
      </c>
      <c r="J219" t="s">
        <v>127</v>
      </c>
      <c r="K219" t="s">
        <v>102</v>
      </c>
      <c r="L219" s="78">
        <v>2.76E-2</v>
      </c>
      <c r="M219" s="78">
        <v>6.3399999999999998E-2</v>
      </c>
      <c r="N219" s="77">
        <v>240232.53</v>
      </c>
      <c r="O219" s="77">
        <v>96.4</v>
      </c>
      <c r="P219" s="77">
        <v>231.58415891999999</v>
      </c>
      <c r="Q219" s="78">
        <v>8.0000000000000004E-4</v>
      </c>
      <c r="R219" s="78">
        <v>1E-4</v>
      </c>
    </row>
    <row r="220" spans="2:18">
      <c r="B220" t="s">
        <v>3885</v>
      </c>
      <c r="C220" t="s">
        <v>3672</v>
      </c>
      <c r="D220" t="s">
        <v>3988</v>
      </c>
      <c r="E220"/>
      <c r="F220" t="s">
        <v>768</v>
      </c>
      <c r="G220" t="s">
        <v>3989</v>
      </c>
      <c r="H220" t="s">
        <v>150</v>
      </c>
      <c r="I220" s="77">
        <v>7.46</v>
      </c>
      <c r="J220" t="s">
        <v>428</v>
      </c>
      <c r="K220" t="s">
        <v>102</v>
      </c>
      <c r="L220" s="78">
        <v>2.52E-2</v>
      </c>
      <c r="M220" s="78">
        <v>2.5999999999999999E-2</v>
      </c>
      <c r="N220" s="77">
        <v>133492.25</v>
      </c>
      <c r="O220" s="77">
        <v>96.9</v>
      </c>
      <c r="P220" s="77">
        <v>129.35399025000001</v>
      </c>
      <c r="Q220" s="78">
        <v>4.0000000000000002E-4</v>
      </c>
      <c r="R220" s="78">
        <v>1E-4</v>
      </c>
    </row>
    <row r="221" spans="2:18">
      <c r="B221" t="s">
        <v>3908</v>
      </c>
      <c r="C221" t="s">
        <v>3672</v>
      </c>
      <c r="D221" t="s">
        <v>3990</v>
      </c>
      <c r="E221"/>
      <c r="F221" t="s">
        <v>1035</v>
      </c>
      <c r="G221" t="s">
        <v>3991</v>
      </c>
      <c r="H221" t="s">
        <v>2382</v>
      </c>
      <c r="I221" s="77">
        <v>8.24</v>
      </c>
      <c r="J221" t="s">
        <v>123</v>
      </c>
      <c r="K221" t="s">
        <v>102</v>
      </c>
      <c r="L221" s="78">
        <v>3.1E-2</v>
      </c>
      <c r="M221" s="78">
        <v>2.8799999999999999E-2</v>
      </c>
      <c r="N221" s="77">
        <v>91915.520000000004</v>
      </c>
      <c r="O221" s="77">
        <v>84.44</v>
      </c>
      <c r="P221" s="77">
        <v>77.613465087999998</v>
      </c>
      <c r="Q221" s="78">
        <v>2.9999999999999997E-4</v>
      </c>
      <c r="R221" s="78">
        <v>0</v>
      </c>
    </row>
    <row r="222" spans="2:18">
      <c r="B222" t="s">
        <v>3908</v>
      </c>
      <c r="C222" t="s">
        <v>3672</v>
      </c>
      <c r="D222" t="s">
        <v>3992</v>
      </c>
      <c r="E222"/>
      <c r="F222" t="s">
        <v>1035</v>
      </c>
      <c r="G222" t="s">
        <v>277</v>
      </c>
      <c r="H222" t="s">
        <v>2382</v>
      </c>
      <c r="I222" s="77">
        <v>8.24</v>
      </c>
      <c r="J222" t="s">
        <v>123</v>
      </c>
      <c r="K222" t="s">
        <v>102</v>
      </c>
      <c r="L222" s="78">
        <v>3.1E-2</v>
      </c>
      <c r="M222" s="78">
        <v>2.8799999999999999E-2</v>
      </c>
      <c r="N222" s="77">
        <v>176546.53</v>
      </c>
      <c r="O222" s="77">
        <v>81.92</v>
      </c>
      <c r="P222" s="77">
        <v>144.62691737599999</v>
      </c>
      <c r="Q222" s="78">
        <v>5.0000000000000001E-4</v>
      </c>
      <c r="R222" s="78">
        <v>1E-4</v>
      </c>
    </row>
    <row r="223" spans="2:18">
      <c r="B223" t="s">
        <v>3908</v>
      </c>
      <c r="C223" t="s">
        <v>3672</v>
      </c>
      <c r="D223" t="s">
        <v>3993</v>
      </c>
      <c r="E223"/>
      <c r="F223" t="s">
        <v>1035</v>
      </c>
      <c r="G223" t="s">
        <v>346</v>
      </c>
      <c r="H223" t="s">
        <v>2382</v>
      </c>
      <c r="I223" s="77">
        <v>8.25</v>
      </c>
      <c r="J223" t="s">
        <v>123</v>
      </c>
      <c r="K223" t="s">
        <v>102</v>
      </c>
      <c r="L223" s="78">
        <v>3.1E-2</v>
      </c>
      <c r="M223" s="78">
        <v>2.86E-2</v>
      </c>
      <c r="N223" s="77">
        <v>197769.88</v>
      </c>
      <c r="O223" s="77">
        <v>65.180000000000007</v>
      </c>
      <c r="P223" s="77">
        <v>128.90640778400001</v>
      </c>
      <c r="Q223" s="78">
        <v>4.0000000000000002E-4</v>
      </c>
      <c r="R223" s="78">
        <v>1E-4</v>
      </c>
    </row>
    <row r="224" spans="2:18">
      <c r="B224" t="s">
        <v>3908</v>
      </c>
      <c r="C224" t="s">
        <v>3672</v>
      </c>
      <c r="D224" t="s">
        <v>3994</v>
      </c>
      <c r="E224"/>
      <c r="F224" t="s">
        <v>1035</v>
      </c>
      <c r="G224" t="s">
        <v>324</v>
      </c>
      <c r="H224" t="s">
        <v>2382</v>
      </c>
      <c r="I224" s="77">
        <v>8.26</v>
      </c>
      <c r="J224" t="s">
        <v>123</v>
      </c>
      <c r="K224" t="s">
        <v>102</v>
      </c>
      <c r="L224" s="78">
        <v>3.1E-2</v>
      </c>
      <c r="M224" s="78">
        <v>2.8500000000000001E-2</v>
      </c>
      <c r="N224" s="77">
        <v>240074.58</v>
      </c>
      <c r="O224" s="77">
        <v>71.34</v>
      </c>
      <c r="P224" s="77">
        <v>171.26920537199999</v>
      </c>
      <c r="Q224" s="78">
        <v>5.9999999999999995E-4</v>
      </c>
      <c r="R224" s="78">
        <v>1E-4</v>
      </c>
    </row>
    <row r="225" spans="2:18">
      <c r="B225" t="s">
        <v>3908</v>
      </c>
      <c r="C225" t="s">
        <v>3672</v>
      </c>
      <c r="D225" t="s">
        <v>3995</v>
      </c>
      <c r="E225"/>
      <c r="F225" t="s">
        <v>1035</v>
      </c>
      <c r="G225" t="s">
        <v>2848</v>
      </c>
      <c r="H225" t="s">
        <v>2382</v>
      </c>
      <c r="I225" s="77">
        <v>8.18</v>
      </c>
      <c r="J225" t="s">
        <v>123</v>
      </c>
      <c r="K225" t="s">
        <v>102</v>
      </c>
      <c r="L225" s="78">
        <v>3.1E-2</v>
      </c>
      <c r="M225" s="78">
        <v>0.03</v>
      </c>
      <c r="N225" s="77">
        <v>354395.82</v>
      </c>
      <c r="O225" s="77">
        <v>91.8</v>
      </c>
      <c r="P225" s="77">
        <v>325.33536276000001</v>
      </c>
      <c r="Q225" s="78">
        <v>1.1000000000000001E-3</v>
      </c>
      <c r="R225" s="78">
        <v>1E-4</v>
      </c>
    </row>
    <row r="226" spans="2:18">
      <c r="B226" t="s">
        <v>3908</v>
      </c>
      <c r="C226" t="s">
        <v>3672</v>
      </c>
      <c r="D226" t="s">
        <v>3996</v>
      </c>
      <c r="E226"/>
      <c r="F226" t="s">
        <v>1035</v>
      </c>
      <c r="G226" t="s">
        <v>290</v>
      </c>
      <c r="H226" t="s">
        <v>2382</v>
      </c>
      <c r="I226" s="77">
        <v>7.95</v>
      </c>
      <c r="J226" t="s">
        <v>123</v>
      </c>
      <c r="K226" t="s">
        <v>102</v>
      </c>
      <c r="L226" s="78">
        <v>3.8100000000000002E-2</v>
      </c>
      <c r="M226" s="78">
        <v>3.5400000000000001E-2</v>
      </c>
      <c r="N226" s="77">
        <v>171481.84</v>
      </c>
      <c r="O226" s="77">
        <v>90.63</v>
      </c>
      <c r="P226" s="77">
        <v>155.413991592</v>
      </c>
      <c r="Q226" s="78">
        <v>5.0000000000000001E-4</v>
      </c>
      <c r="R226" s="78">
        <v>1E-4</v>
      </c>
    </row>
    <row r="227" spans="2:18">
      <c r="B227" t="s">
        <v>3997</v>
      </c>
      <c r="C227" t="s">
        <v>3672</v>
      </c>
      <c r="D227" t="s">
        <v>3998</v>
      </c>
      <c r="E227"/>
      <c r="F227" t="s">
        <v>768</v>
      </c>
      <c r="G227" t="s">
        <v>3999</v>
      </c>
      <c r="H227" t="s">
        <v>150</v>
      </c>
      <c r="I227" s="77">
        <v>4.5999999999999996</v>
      </c>
      <c r="J227" t="s">
        <v>428</v>
      </c>
      <c r="K227" t="s">
        <v>102</v>
      </c>
      <c r="L227" s="78">
        <v>4.4999999999999998E-2</v>
      </c>
      <c r="M227" s="78">
        <v>7.4099999999999999E-2</v>
      </c>
      <c r="N227" s="77">
        <v>1244514.3700000001</v>
      </c>
      <c r="O227" s="77">
        <v>103.19</v>
      </c>
      <c r="P227" s="77">
        <v>1284.214378403</v>
      </c>
      <c r="Q227" s="78">
        <v>4.4000000000000003E-3</v>
      </c>
      <c r="R227" s="78">
        <v>5.0000000000000001E-4</v>
      </c>
    </row>
    <row r="228" spans="2:18">
      <c r="B228" t="s">
        <v>4000</v>
      </c>
      <c r="C228" t="s">
        <v>3672</v>
      </c>
      <c r="D228" t="s">
        <v>4001</v>
      </c>
      <c r="E228"/>
      <c r="F228" t="s">
        <v>768</v>
      </c>
      <c r="G228" t="s">
        <v>649</v>
      </c>
      <c r="H228" t="s">
        <v>150</v>
      </c>
      <c r="I228" s="77">
        <v>4.8099999999999996</v>
      </c>
      <c r="J228" t="s">
        <v>132</v>
      </c>
      <c r="K228" t="s">
        <v>102</v>
      </c>
      <c r="L228" s="78">
        <v>5.28E-2</v>
      </c>
      <c r="M228" s="78">
        <v>9.4799999999999995E-2</v>
      </c>
      <c r="N228" s="77">
        <v>1911301.83</v>
      </c>
      <c r="O228" s="77">
        <v>85.25</v>
      </c>
      <c r="P228" s="77">
        <v>1629.3848100749999</v>
      </c>
      <c r="Q228" s="78">
        <v>5.5999999999999999E-3</v>
      </c>
      <c r="R228" s="78">
        <v>6.9999999999999999E-4</v>
      </c>
    </row>
    <row r="229" spans="2:18">
      <c r="B229" t="s">
        <v>4000</v>
      </c>
      <c r="C229" t="s">
        <v>3672</v>
      </c>
      <c r="D229" t="s">
        <v>4002</v>
      </c>
      <c r="E229"/>
      <c r="F229" t="s">
        <v>768</v>
      </c>
      <c r="G229" t="s">
        <v>290</v>
      </c>
      <c r="H229" t="s">
        <v>150</v>
      </c>
      <c r="I229" s="77">
        <v>4.87</v>
      </c>
      <c r="J229" t="s">
        <v>132</v>
      </c>
      <c r="K229" t="s">
        <v>102</v>
      </c>
      <c r="L229" s="78">
        <v>6.2E-2</v>
      </c>
      <c r="M229" s="78">
        <v>7.1900000000000006E-2</v>
      </c>
      <c r="N229" s="77">
        <v>1875181.5</v>
      </c>
      <c r="O229" s="77">
        <v>96.85</v>
      </c>
      <c r="P229" s="77">
        <v>1816.1132827500001</v>
      </c>
      <c r="Q229" s="78">
        <v>6.3E-3</v>
      </c>
      <c r="R229" s="78">
        <v>6.9999999999999999E-4</v>
      </c>
    </row>
    <row r="230" spans="2:18">
      <c r="B230" t="s">
        <v>4003</v>
      </c>
      <c r="C230" t="s">
        <v>3672</v>
      </c>
      <c r="D230" t="s">
        <v>4004</v>
      </c>
      <c r="E230"/>
      <c r="F230" t="s">
        <v>768</v>
      </c>
      <c r="G230" t="s">
        <v>649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7.1499999999999994E-2</v>
      </c>
      <c r="N230" s="77">
        <v>364188.11</v>
      </c>
      <c r="O230" s="77">
        <v>98.39</v>
      </c>
      <c r="P230" s="77">
        <v>358.32468142900001</v>
      </c>
      <c r="Q230" s="78">
        <v>1.1999999999999999E-3</v>
      </c>
      <c r="R230" s="78">
        <v>1E-4</v>
      </c>
    </row>
    <row r="231" spans="2:18">
      <c r="B231" t="s">
        <v>4003</v>
      </c>
      <c r="C231" t="s">
        <v>3672</v>
      </c>
      <c r="D231" t="s">
        <v>4005</v>
      </c>
      <c r="E231"/>
      <c r="F231" t="s">
        <v>768</v>
      </c>
      <c r="G231" t="s">
        <v>282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6.4000000000000001E-2</v>
      </c>
      <c r="N231" s="77">
        <v>196724.56</v>
      </c>
      <c r="O231" s="77">
        <v>98.53</v>
      </c>
      <c r="P231" s="77">
        <v>193.83270896799999</v>
      </c>
      <c r="Q231" s="78">
        <v>6.9999999999999999E-4</v>
      </c>
      <c r="R231" s="78">
        <v>1E-4</v>
      </c>
    </row>
    <row r="232" spans="2:18">
      <c r="B232" t="s">
        <v>4003</v>
      </c>
      <c r="C232" t="s">
        <v>3672</v>
      </c>
      <c r="D232" t="s">
        <v>4006</v>
      </c>
      <c r="E232"/>
      <c r="F232" t="s">
        <v>768</v>
      </c>
      <c r="G232" t="s">
        <v>356</v>
      </c>
      <c r="H232" t="s">
        <v>150</v>
      </c>
      <c r="I232" s="77">
        <v>2.4</v>
      </c>
      <c r="J232" t="s">
        <v>127</v>
      </c>
      <c r="K232" t="s">
        <v>102</v>
      </c>
      <c r="L232" s="78">
        <v>7.5899999999999995E-2</v>
      </c>
      <c r="M232" s="78">
        <v>7.1300000000000002E-2</v>
      </c>
      <c r="N232" s="77">
        <v>272798.33</v>
      </c>
      <c r="O232" s="77">
        <v>98.44</v>
      </c>
      <c r="P232" s="77">
        <v>268.54267605199999</v>
      </c>
      <c r="Q232" s="78">
        <v>8.9999999999999998E-4</v>
      </c>
      <c r="R232" s="78">
        <v>1E-4</v>
      </c>
    </row>
    <row r="233" spans="2:18">
      <c r="B233" t="s">
        <v>4003</v>
      </c>
      <c r="C233" t="s">
        <v>3672</v>
      </c>
      <c r="D233" t="s">
        <v>4007</v>
      </c>
      <c r="E233"/>
      <c r="F233" t="s">
        <v>768</v>
      </c>
      <c r="G233" t="s">
        <v>299</v>
      </c>
      <c r="H233" t="s">
        <v>150</v>
      </c>
      <c r="I233" s="77">
        <v>2.4</v>
      </c>
      <c r="J233" t="s">
        <v>127</v>
      </c>
      <c r="K233" t="s">
        <v>102</v>
      </c>
      <c r="L233" s="78">
        <v>7.5899999999999995E-2</v>
      </c>
      <c r="M233" s="78">
        <v>6.4100000000000004E-2</v>
      </c>
      <c r="N233" s="77">
        <v>510735</v>
      </c>
      <c r="O233" s="77">
        <v>98.5</v>
      </c>
      <c r="P233" s="77">
        <v>503.07397500000002</v>
      </c>
      <c r="Q233" s="78">
        <v>1.6999999999999999E-3</v>
      </c>
      <c r="R233" s="78">
        <v>2.0000000000000001E-4</v>
      </c>
    </row>
    <row r="234" spans="2:18">
      <c r="B234" t="s">
        <v>4003</v>
      </c>
      <c r="C234" t="s">
        <v>3672</v>
      </c>
      <c r="D234" t="s">
        <v>4008</v>
      </c>
      <c r="E234"/>
      <c r="F234" t="s">
        <v>768</v>
      </c>
      <c r="G234" t="s">
        <v>287</v>
      </c>
      <c r="H234" t="s">
        <v>150</v>
      </c>
      <c r="I234" s="77">
        <v>2.4</v>
      </c>
      <c r="J234" t="s">
        <v>127</v>
      </c>
      <c r="K234" t="s">
        <v>102</v>
      </c>
      <c r="L234" s="78">
        <v>7.5899999999999995E-2</v>
      </c>
      <c r="M234" s="78">
        <v>7.2599999999999998E-2</v>
      </c>
      <c r="N234" s="77">
        <v>371174.44</v>
      </c>
      <c r="O234" s="77">
        <v>98.15</v>
      </c>
      <c r="P234" s="77">
        <v>364.30771285999998</v>
      </c>
      <c r="Q234" s="78">
        <v>1.2999999999999999E-3</v>
      </c>
      <c r="R234" s="78">
        <v>1E-4</v>
      </c>
    </row>
    <row r="235" spans="2:18">
      <c r="B235" t="s">
        <v>4003</v>
      </c>
      <c r="C235" t="s">
        <v>3672</v>
      </c>
      <c r="D235" t="s">
        <v>4009</v>
      </c>
      <c r="E235"/>
      <c r="F235" t="s">
        <v>768</v>
      </c>
      <c r="G235" t="s">
        <v>293</v>
      </c>
      <c r="H235" t="s">
        <v>150</v>
      </c>
      <c r="I235" s="77">
        <v>2.4</v>
      </c>
      <c r="J235" t="s">
        <v>127</v>
      </c>
      <c r="K235" t="s">
        <v>102</v>
      </c>
      <c r="L235" s="78">
        <v>7.5899999999999995E-2</v>
      </c>
      <c r="M235" s="78">
        <v>6.5199999999999994E-2</v>
      </c>
      <c r="N235" s="77">
        <v>121852.34</v>
      </c>
      <c r="O235" s="77">
        <v>100.16</v>
      </c>
      <c r="P235" s="77">
        <v>122.047303744</v>
      </c>
      <c r="Q235" s="78">
        <v>4.0000000000000002E-4</v>
      </c>
      <c r="R235" s="78">
        <v>1E-4</v>
      </c>
    </row>
    <row r="236" spans="2:18">
      <c r="B236" t="s">
        <v>4010</v>
      </c>
      <c r="C236" t="s">
        <v>3672</v>
      </c>
      <c r="D236" t="s">
        <v>4011</v>
      </c>
      <c r="E236"/>
      <c r="F236" t="s">
        <v>772</v>
      </c>
      <c r="G236" t="s">
        <v>4012</v>
      </c>
      <c r="H236" t="s">
        <v>210</v>
      </c>
      <c r="I236" s="77">
        <v>3.13</v>
      </c>
      <c r="J236" t="s">
        <v>112</v>
      </c>
      <c r="K236" t="s">
        <v>102</v>
      </c>
      <c r="L236" s="78">
        <v>2.3599999999999999E-2</v>
      </c>
      <c r="M236" s="78">
        <v>3.2399999999999998E-2</v>
      </c>
      <c r="N236" s="77">
        <v>1178897.44</v>
      </c>
      <c r="O236" s="77">
        <v>106.75</v>
      </c>
      <c r="P236" s="77">
        <v>1258.4730172</v>
      </c>
      <c r="Q236" s="78">
        <v>4.3E-3</v>
      </c>
      <c r="R236" s="78">
        <v>5.0000000000000001E-4</v>
      </c>
    </row>
    <row r="237" spans="2:18">
      <c r="B237" t="s">
        <v>4013</v>
      </c>
      <c r="C237" t="s">
        <v>3672</v>
      </c>
      <c r="D237" t="s">
        <v>4014</v>
      </c>
      <c r="E237"/>
      <c r="F237" t="s">
        <v>772</v>
      </c>
      <c r="G237" t="s">
        <v>4015</v>
      </c>
      <c r="H237" t="s">
        <v>210</v>
      </c>
      <c r="I237" s="77">
        <v>6.49</v>
      </c>
      <c r="J237" t="s">
        <v>127</v>
      </c>
      <c r="K237" t="s">
        <v>102</v>
      </c>
      <c r="L237" s="78">
        <v>4.4999999999999998E-2</v>
      </c>
      <c r="M237" s="78">
        <v>4.58E-2</v>
      </c>
      <c r="N237" s="77">
        <v>244508.45</v>
      </c>
      <c r="O237" s="77">
        <v>81.16</v>
      </c>
      <c r="P237" s="77">
        <v>198.44305802</v>
      </c>
      <c r="Q237" s="78">
        <v>6.9999999999999999E-4</v>
      </c>
      <c r="R237" s="78">
        <v>1E-4</v>
      </c>
    </row>
    <row r="238" spans="2:18">
      <c r="B238" t="s">
        <v>4013</v>
      </c>
      <c r="C238" t="s">
        <v>3672</v>
      </c>
      <c r="D238" t="s">
        <v>4016</v>
      </c>
      <c r="E238"/>
      <c r="F238" t="s">
        <v>772</v>
      </c>
      <c r="G238" t="s">
        <v>4017</v>
      </c>
      <c r="H238" t="s">
        <v>210</v>
      </c>
      <c r="I238" s="77">
        <v>5.63</v>
      </c>
      <c r="J238" t="s">
        <v>127</v>
      </c>
      <c r="K238" t="s">
        <v>102</v>
      </c>
      <c r="L238" s="78">
        <v>4.4999999999999998E-2</v>
      </c>
      <c r="M238" s="78">
        <v>9.8100000000000007E-2</v>
      </c>
      <c r="N238" s="77">
        <v>165290.54</v>
      </c>
      <c r="O238" s="77">
        <v>81.650000000000006</v>
      </c>
      <c r="P238" s="77">
        <v>134.95972591</v>
      </c>
      <c r="Q238" s="78">
        <v>5.0000000000000001E-4</v>
      </c>
      <c r="R238" s="78">
        <v>1E-4</v>
      </c>
    </row>
    <row r="239" spans="2:18">
      <c r="B239" t="s">
        <v>4013</v>
      </c>
      <c r="C239" t="s">
        <v>3672</v>
      </c>
      <c r="D239" t="s">
        <v>4018</v>
      </c>
      <c r="E239"/>
      <c r="F239" t="s">
        <v>772</v>
      </c>
      <c r="G239" t="s">
        <v>4019</v>
      </c>
      <c r="H239" t="s">
        <v>210</v>
      </c>
      <c r="I239" s="77">
        <v>6.46</v>
      </c>
      <c r="J239" t="s">
        <v>127</v>
      </c>
      <c r="K239" t="s">
        <v>102</v>
      </c>
      <c r="L239" s="78">
        <v>4.4999999999999998E-2</v>
      </c>
      <c r="M239" s="78">
        <v>4.7199999999999999E-2</v>
      </c>
      <c r="N239" s="77">
        <v>152104.73000000001</v>
      </c>
      <c r="O239" s="77">
        <v>81.48</v>
      </c>
      <c r="P239" s="77">
        <v>123.934934004</v>
      </c>
      <c r="Q239" s="78">
        <v>4.0000000000000002E-4</v>
      </c>
      <c r="R239" s="78">
        <v>1E-4</v>
      </c>
    </row>
    <row r="240" spans="2:18">
      <c r="B240" t="s">
        <v>4013</v>
      </c>
      <c r="C240" t="s">
        <v>3672</v>
      </c>
      <c r="D240" t="s">
        <v>4020</v>
      </c>
      <c r="E240"/>
      <c r="F240" t="s">
        <v>772</v>
      </c>
      <c r="G240" t="s">
        <v>4021</v>
      </c>
      <c r="H240" t="s">
        <v>210</v>
      </c>
      <c r="I240" s="77">
        <v>5.63</v>
      </c>
      <c r="J240" t="s">
        <v>127</v>
      </c>
      <c r="K240" t="s">
        <v>102</v>
      </c>
      <c r="L240" s="78">
        <v>4.4999999999999998E-2</v>
      </c>
      <c r="M240" s="78">
        <v>9.8100000000000007E-2</v>
      </c>
      <c r="N240" s="77">
        <v>180652.56</v>
      </c>
      <c r="O240" s="77">
        <v>82.31</v>
      </c>
      <c r="P240" s="77">
        <v>148.69512213600001</v>
      </c>
      <c r="Q240" s="78">
        <v>5.0000000000000001E-4</v>
      </c>
      <c r="R240" s="78">
        <v>1E-4</v>
      </c>
    </row>
    <row r="241" spans="2:18">
      <c r="B241" t="s">
        <v>4013</v>
      </c>
      <c r="C241" t="s">
        <v>3672</v>
      </c>
      <c r="D241" t="s">
        <v>4022</v>
      </c>
      <c r="E241"/>
      <c r="F241" t="s">
        <v>772</v>
      </c>
      <c r="G241" t="s">
        <v>4023</v>
      </c>
      <c r="H241" t="s">
        <v>210</v>
      </c>
      <c r="I241" s="77">
        <v>6.46</v>
      </c>
      <c r="J241" t="s">
        <v>127</v>
      </c>
      <c r="K241" t="s">
        <v>102</v>
      </c>
      <c r="L241" s="78">
        <v>4.4999999999999998E-2</v>
      </c>
      <c r="M241" s="78">
        <v>4.7199999999999999E-2</v>
      </c>
      <c r="N241" s="77">
        <v>175674.65</v>
      </c>
      <c r="O241" s="77">
        <v>81.650000000000006</v>
      </c>
      <c r="P241" s="77">
        <v>143.43835172499999</v>
      </c>
      <c r="Q241" s="78">
        <v>5.0000000000000001E-4</v>
      </c>
      <c r="R241" s="78">
        <v>1E-4</v>
      </c>
    </row>
    <row r="242" spans="2:18">
      <c r="B242" t="s">
        <v>4013</v>
      </c>
      <c r="C242" t="s">
        <v>3672</v>
      </c>
      <c r="D242" t="s">
        <v>4024</v>
      </c>
      <c r="E242"/>
      <c r="F242" t="s">
        <v>772</v>
      </c>
      <c r="G242" t="s">
        <v>4025</v>
      </c>
      <c r="H242" t="s">
        <v>210</v>
      </c>
      <c r="I242" s="77">
        <v>5.63</v>
      </c>
      <c r="J242" t="s">
        <v>127</v>
      </c>
      <c r="K242" t="s">
        <v>102</v>
      </c>
      <c r="L242" s="78">
        <v>4.4999999999999998E-2</v>
      </c>
      <c r="M242" s="78">
        <v>9.8100000000000007E-2</v>
      </c>
      <c r="N242" s="77">
        <v>127068.9</v>
      </c>
      <c r="O242" s="77">
        <v>82.14</v>
      </c>
      <c r="P242" s="77">
        <v>104.37439446</v>
      </c>
      <c r="Q242" s="78">
        <v>4.0000000000000002E-4</v>
      </c>
      <c r="R242" s="78">
        <v>0</v>
      </c>
    </row>
    <row r="243" spans="2:18">
      <c r="B243" t="s">
        <v>4013</v>
      </c>
      <c r="C243" t="s">
        <v>3672</v>
      </c>
      <c r="D243" t="s">
        <v>4026</v>
      </c>
      <c r="E243"/>
      <c r="F243" t="s">
        <v>772</v>
      </c>
      <c r="G243" t="s">
        <v>4027</v>
      </c>
      <c r="H243" t="s">
        <v>210</v>
      </c>
      <c r="I243" s="77">
        <v>6.46</v>
      </c>
      <c r="J243" t="s">
        <v>127</v>
      </c>
      <c r="K243" t="s">
        <v>102</v>
      </c>
      <c r="L243" s="78">
        <v>4.4999999999999998E-2</v>
      </c>
      <c r="M243" s="78">
        <v>4.7199999999999999E-2</v>
      </c>
      <c r="N243" s="77">
        <v>166164.70000000001</v>
      </c>
      <c r="O243" s="77">
        <v>81.569999999999993</v>
      </c>
      <c r="P243" s="77">
        <v>135.54054579000001</v>
      </c>
      <c r="Q243" s="78">
        <v>5.0000000000000001E-4</v>
      </c>
      <c r="R243" s="78">
        <v>1E-4</v>
      </c>
    </row>
    <row r="244" spans="2:18">
      <c r="B244" t="s">
        <v>4013</v>
      </c>
      <c r="C244" t="s">
        <v>3672</v>
      </c>
      <c r="D244" t="s">
        <v>4028</v>
      </c>
      <c r="E244"/>
      <c r="F244" t="s">
        <v>772</v>
      </c>
      <c r="G244" t="s">
        <v>433</v>
      </c>
      <c r="H244" t="s">
        <v>210</v>
      </c>
      <c r="I244" s="77">
        <v>5.63</v>
      </c>
      <c r="J244" t="s">
        <v>127</v>
      </c>
      <c r="K244" t="s">
        <v>102</v>
      </c>
      <c r="L244" s="78">
        <v>4.4999999999999998E-2</v>
      </c>
      <c r="M244" s="78">
        <v>9.8100000000000007E-2</v>
      </c>
      <c r="N244" s="77">
        <v>68085.47</v>
      </c>
      <c r="O244" s="77">
        <v>81.569999999999993</v>
      </c>
      <c r="P244" s="77">
        <v>55.537317879</v>
      </c>
      <c r="Q244" s="78">
        <v>2.0000000000000001E-4</v>
      </c>
      <c r="R244" s="78">
        <v>0</v>
      </c>
    </row>
    <row r="245" spans="2:18">
      <c r="B245" t="s">
        <v>4013</v>
      </c>
      <c r="C245" t="s">
        <v>3672</v>
      </c>
      <c r="D245" t="s">
        <v>4029</v>
      </c>
      <c r="E245"/>
      <c r="F245" t="s">
        <v>772</v>
      </c>
      <c r="G245" t="s">
        <v>4030</v>
      </c>
      <c r="H245" t="s">
        <v>210</v>
      </c>
      <c r="I245" s="77">
        <v>6.46</v>
      </c>
      <c r="J245" t="s">
        <v>127</v>
      </c>
      <c r="K245" t="s">
        <v>102</v>
      </c>
      <c r="L245" s="78">
        <v>4.4999999999999998E-2</v>
      </c>
      <c r="M245" s="78">
        <v>4.7199999999999999E-2</v>
      </c>
      <c r="N245" s="77">
        <v>51510.66</v>
      </c>
      <c r="O245" s="77">
        <v>81.73</v>
      </c>
      <c r="P245" s="77">
        <v>42.099662418000001</v>
      </c>
      <c r="Q245" s="78">
        <v>1E-4</v>
      </c>
      <c r="R245" s="78">
        <v>0</v>
      </c>
    </row>
    <row r="246" spans="2:18">
      <c r="B246" t="s">
        <v>4013</v>
      </c>
      <c r="C246" t="s">
        <v>3672</v>
      </c>
      <c r="D246" t="s">
        <v>4031</v>
      </c>
      <c r="E246"/>
      <c r="F246" t="s">
        <v>772</v>
      </c>
      <c r="G246" t="s">
        <v>4032</v>
      </c>
      <c r="H246" t="s">
        <v>210</v>
      </c>
      <c r="I246" s="77">
        <v>5.63</v>
      </c>
      <c r="J246" t="s">
        <v>127</v>
      </c>
      <c r="K246" t="s">
        <v>102</v>
      </c>
      <c r="L246" s="78">
        <v>4.4999999999999998E-2</v>
      </c>
      <c r="M246" s="78">
        <v>9.8100000000000007E-2</v>
      </c>
      <c r="N246" s="77">
        <v>330118.98</v>
      </c>
      <c r="O246" s="77">
        <v>82.23</v>
      </c>
      <c r="P246" s="77">
        <v>271.45683725399999</v>
      </c>
      <c r="Q246" s="78">
        <v>8.9999999999999998E-4</v>
      </c>
      <c r="R246" s="78">
        <v>1E-4</v>
      </c>
    </row>
    <row r="247" spans="2:18">
      <c r="B247" t="s">
        <v>4013</v>
      </c>
      <c r="C247" t="s">
        <v>3672</v>
      </c>
      <c r="D247" t="s">
        <v>4033</v>
      </c>
      <c r="E247"/>
      <c r="F247" t="s">
        <v>772</v>
      </c>
      <c r="G247" t="s">
        <v>4034</v>
      </c>
      <c r="H247" t="s">
        <v>210</v>
      </c>
      <c r="I247" s="77">
        <v>5.63</v>
      </c>
      <c r="J247" t="s">
        <v>127</v>
      </c>
      <c r="K247" t="s">
        <v>102</v>
      </c>
      <c r="L247" s="78">
        <v>4.4999999999999998E-2</v>
      </c>
      <c r="M247" s="78">
        <v>9.8100000000000007E-2</v>
      </c>
      <c r="N247" s="77">
        <v>62086.92</v>
      </c>
      <c r="O247" s="77">
        <v>81.819999999999993</v>
      </c>
      <c r="P247" s="77">
        <v>50.799517944000002</v>
      </c>
      <c r="Q247" s="78">
        <v>2.0000000000000001E-4</v>
      </c>
      <c r="R247" s="78">
        <v>0</v>
      </c>
    </row>
    <row r="248" spans="2:18">
      <c r="B248" t="s">
        <v>4013</v>
      </c>
      <c r="C248" t="s">
        <v>3672</v>
      </c>
      <c r="D248" t="s">
        <v>4035</v>
      </c>
      <c r="E248"/>
      <c r="F248" t="s">
        <v>772</v>
      </c>
      <c r="G248" t="s">
        <v>4036</v>
      </c>
      <c r="H248" t="s">
        <v>210</v>
      </c>
      <c r="I248" s="77">
        <v>6.49</v>
      </c>
      <c r="J248" t="s">
        <v>127</v>
      </c>
      <c r="K248" t="s">
        <v>102</v>
      </c>
      <c r="L248" s="78">
        <v>4.4999999999999998E-2</v>
      </c>
      <c r="M248" s="78">
        <v>4.5699999999999998E-2</v>
      </c>
      <c r="N248" s="77">
        <v>78237.34</v>
      </c>
      <c r="O248" s="77">
        <v>82.14</v>
      </c>
      <c r="P248" s="77">
        <v>64.264151076000005</v>
      </c>
      <c r="Q248" s="78">
        <v>2.0000000000000001E-4</v>
      </c>
      <c r="R248" s="78">
        <v>0</v>
      </c>
    </row>
    <row r="249" spans="2:18">
      <c r="B249" t="s">
        <v>4013</v>
      </c>
      <c r="C249" t="s">
        <v>3672</v>
      </c>
      <c r="D249" t="s">
        <v>4037</v>
      </c>
      <c r="E249"/>
      <c r="F249" t="s">
        <v>772</v>
      </c>
      <c r="G249" t="s">
        <v>4038</v>
      </c>
      <c r="H249" t="s">
        <v>210</v>
      </c>
      <c r="I249" s="77">
        <v>5.63</v>
      </c>
      <c r="J249" t="s">
        <v>127</v>
      </c>
      <c r="K249" t="s">
        <v>102</v>
      </c>
      <c r="L249" s="78">
        <v>4.4999999999999998E-2</v>
      </c>
      <c r="M249" s="78">
        <v>9.8100000000000007E-2</v>
      </c>
      <c r="N249" s="77">
        <v>24240.63</v>
      </c>
      <c r="O249" s="77">
        <v>81.569999999999993</v>
      </c>
      <c r="P249" s="77">
        <v>19.773081891</v>
      </c>
      <c r="Q249" s="78">
        <v>1E-4</v>
      </c>
      <c r="R249" s="78">
        <v>0</v>
      </c>
    </row>
    <row r="250" spans="2:18">
      <c r="B250" t="s">
        <v>4013</v>
      </c>
      <c r="C250" t="s">
        <v>3672</v>
      </c>
      <c r="D250" t="s">
        <v>4039</v>
      </c>
      <c r="E250"/>
      <c r="F250" t="s">
        <v>768</v>
      </c>
      <c r="G250" t="s">
        <v>4040</v>
      </c>
      <c r="H250" t="s">
        <v>150</v>
      </c>
      <c r="I250" s="77">
        <v>6.36</v>
      </c>
      <c r="J250" t="s">
        <v>127</v>
      </c>
      <c r="K250" t="s">
        <v>102</v>
      </c>
      <c r="L250" s="78">
        <v>4.4999999999999998E-2</v>
      </c>
      <c r="M250" s="78">
        <v>4.5699999999999998E-2</v>
      </c>
      <c r="N250" s="77">
        <v>18112.240000000002</v>
      </c>
      <c r="O250" s="77">
        <v>82.14</v>
      </c>
      <c r="P250" s="77">
        <v>14.877393936000001</v>
      </c>
      <c r="Q250" s="78">
        <v>1E-4</v>
      </c>
      <c r="R250" s="78">
        <v>0</v>
      </c>
    </row>
    <row r="251" spans="2:18">
      <c r="B251" t="s">
        <v>4013</v>
      </c>
      <c r="C251" t="s">
        <v>3672</v>
      </c>
      <c r="D251" t="s">
        <v>4041</v>
      </c>
      <c r="E251"/>
      <c r="F251" t="s">
        <v>772</v>
      </c>
      <c r="G251" t="s">
        <v>2702</v>
      </c>
      <c r="H251" t="s">
        <v>210</v>
      </c>
      <c r="I251" s="77">
        <v>6.5</v>
      </c>
      <c r="J251" t="s">
        <v>127</v>
      </c>
      <c r="K251" t="s">
        <v>102</v>
      </c>
      <c r="L251" s="78">
        <v>4.4999999999999998E-2</v>
      </c>
      <c r="M251" s="78">
        <v>4.5699999999999998E-2</v>
      </c>
      <c r="N251" s="77">
        <v>45439.23</v>
      </c>
      <c r="O251" s="77">
        <v>82.14</v>
      </c>
      <c r="P251" s="77">
        <v>37.323783521999999</v>
      </c>
      <c r="Q251" s="78">
        <v>1E-4</v>
      </c>
      <c r="R251" s="78">
        <v>0</v>
      </c>
    </row>
    <row r="252" spans="2:18">
      <c r="B252" t="s">
        <v>4013</v>
      </c>
      <c r="C252" t="s">
        <v>3672</v>
      </c>
      <c r="D252" t="s">
        <v>4042</v>
      </c>
      <c r="E252"/>
      <c r="F252" t="s">
        <v>772</v>
      </c>
      <c r="G252" t="s">
        <v>4043</v>
      </c>
      <c r="H252" t="s">
        <v>210</v>
      </c>
      <c r="I252" s="77">
        <v>6.49</v>
      </c>
      <c r="J252" t="s">
        <v>127</v>
      </c>
      <c r="K252" t="s">
        <v>102</v>
      </c>
      <c r="L252" s="78">
        <v>4.4999999999999998E-2</v>
      </c>
      <c r="M252" s="78">
        <v>4.5699999999999998E-2</v>
      </c>
      <c r="N252" s="77">
        <v>46865.45</v>
      </c>
      <c r="O252" s="77">
        <v>81.12</v>
      </c>
      <c r="P252" s="77">
        <v>38.01725304</v>
      </c>
      <c r="Q252" s="78">
        <v>1E-4</v>
      </c>
      <c r="R252" s="78">
        <v>0</v>
      </c>
    </row>
    <row r="253" spans="2:18">
      <c r="B253" t="s">
        <v>4013</v>
      </c>
      <c r="C253" t="s">
        <v>3672</v>
      </c>
      <c r="D253" t="s">
        <v>4044</v>
      </c>
      <c r="E253"/>
      <c r="F253" t="s">
        <v>772</v>
      </c>
      <c r="G253" t="s">
        <v>4045</v>
      </c>
      <c r="H253" t="s">
        <v>210</v>
      </c>
      <c r="I253" s="77">
        <v>6.46</v>
      </c>
      <c r="J253" t="s">
        <v>127</v>
      </c>
      <c r="K253" t="s">
        <v>102</v>
      </c>
      <c r="L253" s="78">
        <v>4.4999999999999998E-2</v>
      </c>
      <c r="M253" s="78">
        <v>4.7300000000000002E-2</v>
      </c>
      <c r="N253" s="77">
        <v>47970.09</v>
      </c>
      <c r="O253" s="77">
        <v>80.84</v>
      </c>
      <c r="P253" s="77">
        <v>38.779020756000001</v>
      </c>
      <c r="Q253" s="78">
        <v>1E-4</v>
      </c>
      <c r="R253" s="78">
        <v>0</v>
      </c>
    </row>
    <row r="254" spans="2:18">
      <c r="B254" t="s">
        <v>4013</v>
      </c>
      <c r="C254" t="s">
        <v>3672</v>
      </c>
      <c r="D254" t="s">
        <v>4046</v>
      </c>
      <c r="E254"/>
      <c r="F254" t="s">
        <v>772</v>
      </c>
      <c r="G254" t="s">
        <v>4047</v>
      </c>
      <c r="H254" t="s">
        <v>210</v>
      </c>
      <c r="I254" s="77">
        <v>6.46</v>
      </c>
      <c r="J254" t="s">
        <v>127</v>
      </c>
      <c r="K254" t="s">
        <v>102</v>
      </c>
      <c r="L254" s="78">
        <v>4.4999999999999998E-2</v>
      </c>
      <c r="M254" s="78">
        <v>4.7199999999999999E-2</v>
      </c>
      <c r="N254" s="77">
        <v>87836.13</v>
      </c>
      <c r="O254" s="77">
        <v>81.08</v>
      </c>
      <c r="P254" s="77">
        <v>71.217534204000003</v>
      </c>
      <c r="Q254" s="78">
        <v>2.0000000000000001E-4</v>
      </c>
      <c r="R254" s="78">
        <v>0</v>
      </c>
    </row>
    <row r="255" spans="2:18">
      <c r="B255" t="s">
        <v>3963</v>
      </c>
      <c r="C255" t="s">
        <v>3672</v>
      </c>
      <c r="D255" t="s">
        <v>4048</v>
      </c>
      <c r="E255"/>
      <c r="F255" t="s">
        <v>768</v>
      </c>
      <c r="G255" t="s">
        <v>3999</v>
      </c>
      <c r="H255" t="s">
        <v>150</v>
      </c>
      <c r="I255" s="77">
        <v>4.7300000000000004</v>
      </c>
      <c r="J255" t="s">
        <v>428</v>
      </c>
      <c r="K255" t="s">
        <v>102</v>
      </c>
      <c r="L255" s="78">
        <v>4.5499999999999999E-2</v>
      </c>
      <c r="M255" s="78">
        <v>7.2599999999999998E-2</v>
      </c>
      <c r="N255" s="77">
        <v>2623196.0099999998</v>
      </c>
      <c r="O255" s="77">
        <v>103.3</v>
      </c>
      <c r="P255" s="77">
        <v>2709.76147833</v>
      </c>
      <c r="Q255" s="78">
        <v>9.2999999999999992E-3</v>
      </c>
      <c r="R255" s="78">
        <v>1.1000000000000001E-3</v>
      </c>
    </row>
    <row r="256" spans="2:18">
      <c r="B256" t="s">
        <v>4049</v>
      </c>
      <c r="C256" t="s">
        <v>3672</v>
      </c>
      <c r="D256" t="s">
        <v>4050</v>
      </c>
      <c r="E256"/>
      <c r="F256" t="s">
        <v>1035</v>
      </c>
      <c r="G256" t="s">
        <v>4051</v>
      </c>
      <c r="H256" t="s">
        <v>2382</v>
      </c>
      <c r="I256" s="77">
        <v>2.2400000000000002</v>
      </c>
      <c r="J256" t="s">
        <v>127</v>
      </c>
      <c r="K256" t="s">
        <v>102</v>
      </c>
      <c r="L256" s="78">
        <v>7.9100000000000004E-2</v>
      </c>
      <c r="M256" s="78">
        <v>2.18E-2</v>
      </c>
      <c r="N256" s="77">
        <v>594476.77</v>
      </c>
      <c r="O256" s="77">
        <v>108.67</v>
      </c>
      <c r="P256" s="77">
        <v>646.01790595900002</v>
      </c>
      <c r="Q256" s="78">
        <v>2.2000000000000001E-3</v>
      </c>
      <c r="R256" s="78">
        <v>2.9999999999999997E-4</v>
      </c>
    </row>
    <row r="257" spans="2:18">
      <c r="B257" t="s">
        <v>4052</v>
      </c>
      <c r="C257" t="s">
        <v>3672</v>
      </c>
      <c r="D257" t="s">
        <v>4053</v>
      </c>
      <c r="E257"/>
      <c r="F257" t="s">
        <v>768</v>
      </c>
      <c r="G257" t="s">
        <v>4054</v>
      </c>
      <c r="H257" t="s">
        <v>150</v>
      </c>
      <c r="I257" s="77">
        <v>5.58</v>
      </c>
      <c r="J257" t="s">
        <v>127</v>
      </c>
      <c r="K257" t="s">
        <v>102</v>
      </c>
      <c r="L257" s="78">
        <v>2.9000000000000001E-2</v>
      </c>
      <c r="M257" s="78">
        <v>2.2100000000000002E-2</v>
      </c>
      <c r="N257" s="77">
        <v>1826635.04</v>
      </c>
      <c r="O257" s="77">
        <v>114.77</v>
      </c>
      <c r="P257" s="77">
        <v>2096.4290354079999</v>
      </c>
      <c r="Q257" s="78">
        <v>7.1999999999999998E-3</v>
      </c>
      <c r="R257" s="78">
        <v>8.9999999999999998E-4</v>
      </c>
    </row>
    <row r="258" spans="2:18">
      <c r="B258" t="s">
        <v>4000</v>
      </c>
      <c r="C258" t="s">
        <v>3672</v>
      </c>
      <c r="D258" t="s">
        <v>4055</v>
      </c>
      <c r="E258"/>
      <c r="F258" t="s">
        <v>799</v>
      </c>
      <c r="G258" t="s">
        <v>343</v>
      </c>
      <c r="H258" t="s">
        <v>210</v>
      </c>
      <c r="I258" s="77">
        <v>4.49</v>
      </c>
      <c r="J258" t="s">
        <v>123</v>
      </c>
      <c r="K258" t="s">
        <v>102</v>
      </c>
      <c r="L258" s="78">
        <v>5.5899999999999998E-2</v>
      </c>
      <c r="M258" s="78">
        <v>5.8900000000000001E-2</v>
      </c>
      <c r="N258" s="77">
        <v>1106306.23</v>
      </c>
      <c r="O258" s="77">
        <v>97.12</v>
      </c>
      <c r="P258" s="77">
        <v>1074.4446105760001</v>
      </c>
      <c r="Q258" s="78">
        <v>3.7000000000000002E-3</v>
      </c>
      <c r="R258" s="78">
        <v>4.0000000000000002E-4</v>
      </c>
    </row>
    <row r="259" spans="2:18">
      <c r="B259" t="s">
        <v>4000</v>
      </c>
      <c r="C259" t="s">
        <v>3672</v>
      </c>
      <c r="D259" t="s">
        <v>4056</v>
      </c>
      <c r="E259"/>
      <c r="F259" t="s">
        <v>799</v>
      </c>
      <c r="G259" t="s">
        <v>4057</v>
      </c>
      <c r="H259" t="s">
        <v>210</v>
      </c>
      <c r="I259" s="77">
        <v>4.41</v>
      </c>
      <c r="J259" t="s">
        <v>123</v>
      </c>
      <c r="K259" t="s">
        <v>102</v>
      </c>
      <c r="L259" s="78">
        <v>4.5100000000000001E-2</v>
      </c>
      <c r="M259" s="78">
        <v>7.5200000000000003E-2</v>
      </c>
      <c r="N259" s="77">
        <v>1371070.71</v>
      </c>
      <c r="O259" s="77">
        <v>89.11</v>
      </c>
      <c r="P259" s="77">
        <v>1221.7611096810001</v>
      </c>
      <c r="Q259" s="78">
        <v>4.1999999999999997E-3</v>
      </c>
      <c r="R259" s="78">
        <v>5.0000000000000001E-4</v>
      </c>
    </row>
    <row r="260" spans="2:18">
      <c r="B260" t="s">
        <v>4000</v>
      </c>
      <c r="C260" t="s">
        <v>3672</v>
      </c>
      <c r="D260" t="s">
        <v>4058</v>
      </c>
      <c r="E260"/>
      <c r="F260" t="s">
        <v>799</v>
      </c>
      <c r="G260" t="s">
        <v>4059</v>
      </c>
      <c r="H260" t="s">
        <v>210</v>
      </c>
      <c r="I260" s="77">
        <v>4.2</v>
      </c>
      <c r="J260" t="s">
        <v>123</v>
      </c>
      <c r="K260" t="s">
        <v>102</v>
      </c>
      <c r="L260" s="78">
        <v>4.5499999999999999E-2</v>
      </c>
      <c r="M260" s="78">
        <v>0.108</v>
      </c>
      <c r="N260" s="77">
        <v>1259266.26</v>
      </c>
      <c r="O260" s="77">
        <v>78.45</v>
      </c>
      <c r="P260" s="77">
        <v>987.89438097000004</v>
      </c>
      <c r="Q260" s="78">
        <v>3.3999999999999998E-3</v>
      </c>
      <c r="R260" s="78">
        <v>4.0000000000000002E-4</v>
      </c>
    </row>
    <row r="261" spans="2:18">
      <c r="B261" t="s">
        <v>4000</v>
      </c>
      <c r="C261" t="s">
        <v>3672</v>
      </c>
      <c r="D261" t="s">
        <v>4060</v>
      </c>
      <c r="E261"/>
      <c r="F261" t="s">
        <v>799</v>
      </c>
      <c r="G261" t="s">
        <v>356</v>
      </c>
      <c r="H261" t="s">
        <v>210</v>
      </c>
      <c r="I261" s="77">
        <v>3.98</v>
      </c>
      <c r="J261" t="s">
        <v>132</v>
      </c>
      <c r="K261" t="s">
        <v>102</v>
      </c>
      <c r="L261" s="78">
        <v>4.5499999999999999E-2</v>
      </c>
      <c r="M261" s="78">
        <v>0.11609999999999999</v>
      </c>
      <c r="N261" s="77">
        <v>1116670.58</v>
      </c>
      <c r="O261" s="77">
        <v>86.89</v>
      </c>
      <c r="P261" s="77">
        <v>970.27506696199998</v>
      </c>
      <c r="Q261" s="78">
        <v>3.3E-3</v>
      </c>
      <c r="R261" s="78">
        <v>4.0000000000000002E-4</v>
      </c>
    </row>
    <row r="262" spans="2:18">
      <c r="B262" t="s">
        <v>4061</v>
      </c>
      <c r="C262" t="s">
        <v>3672</v>
      </c>
      <c r="D262" t="s">
        <v>4062</v>
      </c>
      <c r="E262"/>
      <c r="F262" t="s">
        <v>803</v>
      </c>
      <c r="G262" t="s">
        <v>356</v>
      </c>
      <c r="H262" t="s">
        <v>2382</v>
      </c>
      <c r="I262" s="77">
        <v>5.44</v>
      </c>
      <c r="J262" t="s">
        <v>123</v>
      </c>
      <c r="K262" t="s">
        <v>102</v>
      </c>
      <c r="L262" s="78">
        <v>0.05</v>
      </c>
      <c r="M262" s="78">
        <v>5.0900000000000001E-2</v>
      </c>
      <c r="N262" s="77">
        <v>979147.65</v>
      </c>
      <c r="O262" s="77">
        <v>85.19</v>
      </c>
      <c r="P262" s="77">
        <v>834.13588303500001</v>
      </c>
      <c r="Q262" s="78">
        <v>2.8999999999999998E-3</v>
      </c>
      <c r="R262" s="78">
        <v>2.9999999999999997E-4</v>
      </c>
    </row>
    <row r="263" spans="2:18">
      <c r="B263" t="s">
        <v>4061</v>
      </c>
      <c r="C263" t="s">
        <v>3672</v>
      </c>
      <c r="D263" t="s">
        <v>4063</v>
      </c>
      <c r="E263"/>
      <c r="F263" t="s">
        <v>803</v>
      </c>
      <c r="G263" t="s">
        <v>290</v>
      </c>
      <c r="H263" t="s">
        <v>2382</v>
      </c>
      <c r="I263" s="77">
        <v>5.44</v>
      </c>
      <c r="J263" t="s">
        <v>123</v>
      </c>
      <c r="K263" t="s">
        <v>102</v>
      </c>
      <c r="L263" s="78">
        <v>0.05</v>
      </c>
      <c r="M263" s="78">
        <v>8.1799999999999998E-2</v>
      </c>
      <c r="N263" s="77">
        <v>692713.94</v>
      </c>
      <c r="O263" s="77">
        <v>86.51</v>
      </c>
      <c r="P263" s="77">
        <v>599.26682949400004</v>
      </c>
      <c r="Q263" s="78">
        <v>2.0999999999999999E-3</v>
      </c>
      <c r="R263" s="78">
        <v>2.0000000000000001E-4</v>
      </c>
    </row>
    <row r="264" spans="2:18">
      <c r="B264" t="s">
        <v>3835</v>
      </c>
      <c r="C264" t="s">
        <v>3672</v>
      </c>
      <c r="D264" t="s">
        <v>4064</v>
      </c>
      <c r="E264"/>
      <c r="F264" t="s">
        <v>808</v>
      </c>
      <c r="G264" t="s">
        <v>282</v>
      </c>
      <c r="H264" t="s">
        <v>150</v>
      </c>
      <c r="I264" s="77">
        <v>5.62</v>
      </c>
      <c r="J264" t="s">
        <v>112</v>
      </c>
      <c r="K264" t="s">
        <v>102</v>
      </c>
      <c r="L264" s="78">
        <v>3.49E-2</v>
      </c>
      <c r="M264" s="78">
        <v>5.5899999999999998E-2</v>
      </c>
      <c r="N264" s="77">
        <v>84032.19</v>
      </c>
      <c r="O264" s="77">
        <v>90.91</v>
      </c>
      <c r="P264" s="77">
        <v>76.393663928999999</v>
      </c>
      <c r="Q264" s="78">
        <v>2.9999999999999997E-4</v>
      </c>
      <c r="R264" s="78">
        <v>0</v>
      </c>
    </row>
    <row r="265" spans="2:18">
      <c r="B265" t="s">
        <v>3835</v>
      </c>
      <c r="C265" t="s">
        <v>3672</v>
      </c>
      <c r="D265" t="s">
        <v>4065</v>
      </c>
      <c r="E265"/>
      <c r="F265" t="s">
        <v>808</v>
      </c>
      <c r="G265" t="s">
        <v>282</v>
      </c>
      <c r="H265" t="s">
        <v>150</v>
      </c>
      <c r="I265" s="77">
        <v>5.87</v>
      </c>
      <c r="J265" t="s">
        <v>112</v>
      </c>
      <c r="K265" t="s">
        <v>102</v>
      </c>
      <c r="L265" s="78">
        <v>3.49E-2</v>
      </c>
      <c r="M265" s="78">
        <v>3.5499999999999997E-2</v>
      </c>
      <c r="N265" s="77">
        <v>102446.43</v>
      </c>
      <c r="O265" s="77">
        <v>90.89</v>
      </c>
      <c r="P265" s="77">
        <v>93.113560226999994</v>
      </c>
      <c r="Q265" s="78">
        <v>2.9999999999999997E-4</v>
      </c>
      <c r="R265" s="78">
        <v>0</v>
      </c>
    </row>
    <row r="266" spans="2:18">
      <c r="B266" t="s">
        <v>3835</v>
      </c>
      <c r="C266" t="s">
        <v>3672</v>
      </c>
      <c r="D266" t="s">
        <v>4066</v>
      </c>
      <c r="E266"/>
      <c r="F266" t="s">
        <v>808</v>
      </c>
      <c r="G266" t="s">
        <v>282</v>
      </c>
      <c r="H266" t="s">
        <v>150</v>
      </c>
      <c r="I266" s="77">
        <v>5.87</v>
      </c>
      <c r="J266" t="s">
        <v>112</v>
      </c>
      <c r="K266" t="s">
        <v>102</v>
      </c>
      <c r="L266" s="78">
        <v>3.49E-2</v>
      </c>
      <c r="M266" s="78">
        <v>5.5500000000000001E-2</v>
      </c>
      <c r="N266" s="77">
        <v>60296.27</v>
      </c>
      <c r="O266" s="77">
        <v>90.65</v>
      </c>
      <c r="P266" s="77">
        <v>54.658568754999997</v>
      </c>
      <c r="Q266" s="78">
        <v>2.0000000000000001E-4</v>
      </c>
      <c r="R266" s="78">
        <v>0</v>
      </c>
    </row>
    <row r="267" spans="2:18">
      <c r="B267" t="s">
        <v>3835</v>
      </c>
      <c r="C267" t="s">
        <v>3672</v>
      </c>
      <c r="D267" t="s">
        <v>4067</v>
      </c>
      <c r="E267"/>
      <c r="F267" t="s">
        <v>808</v>
      </c>
      <c r="G267" t="s">
        <v>282</v>
      </c>
      <c r="H267" t="s">
        <v>150</v>
      </c>
      <c r="I267" s="77">
        <v>5.94</v>
      </c>
      <c r="J267" t="s">
        <v>112</v>
      </c>
      <c r="K267" t="s">
        <v>102</v>
      </c>
      <c r="L267" s="78">
        <v>3.49E-2</v>
      </c>
      <c r="M267" s="78">
        <v>3.5499999999999997E-2</v>
      </c>
      <c r="N267" s="77">
        <v>80854.039999999994</v>
      </c>
      <c r="O267" s="77">
        <v>90.77</v>
      </c>
      <c r="P267" s="77">
        <v>73.391212108000005</v>
      </c>
      <c r="Q267" s="78">
        <v>2.9999999999999997E-4</v>
      </c>
      <c r="R267" s="78">
        <v>0</v>
      </c>
    </row>
    <row r="268" spans="2:18">
      <c r="B268" t="s">
        <v>3835</v>
      </c>
      <c r="C268" t="s">
        <v>3672</v>
      </c>
      <c r="D268" t="s">
        <v>4068</v>
      </c>
      <c r="E268"/>
      <c r="F268" t="s">
        <v>808</v>
      </c>
      <c r="G268" t="s">
        <v>282</v>
      </c>
      <c r="H268" t="s">
        <v>150</v>
      </c>
      <c r="I268" s="77">
        <v>5.97</v>
      </c>
      <c r="J268" t="s">
        <v>112</v>
      </c>
      <c r="K268" t="s">
        <v>102</v>
      </c>
      <c r="L268" s="78">
        <v>3.49E-2</v>
      </c>
      <c r="M268" s="78">
        <v>3.5499999999999997E-2</v>
      </c>
      <c r="N268" s="77">
        <v>67070.69</v>
      </c>
      <c r="O268" s="77">
        <v>90.8</v>
      </c>
      <c r="P268" s="77">
        <v>60.900186519999998</v>
      </c>
      <c r="Q268" s="78">
        <v>2.0000000000000001E-4</v>
      </c>
      <c r="R268" s="78">
        <v>0</v>
      </c>
    </row>
    <row r="269" spans="2:18">
      <c r="B269" s="83" t="s">
        <v>4069</v>
      </c>
      <c r="C269" t="s">
        <v>3672</v>
      </c>
      <c r="D269" t="s">
        <v>4070</v>
      </c>
      <c r="E269"/>
      <c r="F269" t="s">
        <v>4071</v>
      </c>
      <c r="G269" t="s">
        <v>4072</v>
      </c>
      <c r="H269" t="s">
        <v>210</v>
      </c>
      <c r="I269" s="77">
        <v>8.51</v>
      </c>
      <c r="J269" t="s">
        <v>112</v>
      </c>
      <c r="K269" t="s">
        <v>102</v>
      </c>
      <c r="L269" s="78">
        <v>6.7000000000000004E-2</v>
      </c>
      <c r="M269" s="78">
        <v>6.8099999999999994E-2</v>
      </c>
      <c r="N269" s="77">
        <v>777608.32</v>
      </c>
      <c r="O269" s="77">
        <v>151.22</v>
      </c>
      <c r="P269" s="77">
        <v>1175.8993015040001</v>
      </c>
      <c r="Q269" s="78">
        <v>4.1000000000000003E-3</v>
      </c>
      <c r="R269" s="78">
        <v>5.0000000000000001E-4</v>
      </c>
    </row>
    <row r="270" spans="2:18">
      <c r="B270" t="s">
        <v>4073</v>
      </c>
      <c r="C270" t="s">
        <v>3672</v>
      </c>
      <c r="D270" t="s">
        <v>4074</v>
      </c>
      <c r="E270"/>
      <c r="F270" t="s">
        <v>4075</v>
      </c>
      <c r="G270" t="s">
        <v>439</v>
      </c>
      <c r="H270" t="s">
        <v>210</v>
      </c>
      <c r="I270" s="77">
        <v>4.2</v>
      </c>
      <c r="J270" t="s">
        <v>428</v>
      </c>
      <c r="K270" t="s">
        <v>116</v>
      </c>
      <c r="L270" s="78">
        <v>4.4999999999999998E-2</v>
      </c>
      <c r="M270" s="78">
        <v>4.2599999999999999E-2</v>
      </c>
      <c r="N270" s="77">
        <v>291471.06</v>
      </c>
      <c r="O270" s="77">
        <v>90.720000000000027</v>
      </c>
      <c r="P270" s="77">
        <v>699.90003603334105</v>
      </c>
      <c r="Q270" s="78">
        <v>2.3999999999999998E-3</v>
      </c>
      <c r="R270" s="78">
        <v>2.9999999999999997E-4</v>
      </c>
    </row>
    <row r="271" spans="2:18">
      <c r="B271" t="s">
        <v>4076</v>
      </c>
      <c r="C271" t="s">
        <v>3672</v>
      </c>
      <c r="D271" t="s">
        <v>4077</v>
      </c>
      <c r="E271"/>
      <c r="F271" t="s">
        <v>4078</v>
      </c>
      <c r="G271" t="s">
        <v>296</v>
      </c>
      <c r="H271" t="s">
        <v>210</v>
      </c>
      <c r="I271" s="77">
        <v>4.8</v>
      </c>
      <c r="J271" t="s">
        <v>428</v>
      </c>
      <c r="K271" t="s">
        <v>113</v>
      </c>
      <c r="L271" s="78">
        <v>3.39E-2</v>
      </c>
      <c r="M271" s="78">
        <v>3.4299999999999997E-2</v>
      </c>
      <c r="N271" s="77">
        <v>778615.99</v>
      </c>
      <c r="O271" s="77">
        <v>85.860000000000099</v>
      </c>
      <c r="P271" s="77">
        <v>2959.0018475137699</v>
      </c>
      <c r="Q271" s="78">
        <v>1.0200000000000001E-2</v>
      </c>
      <c r="R271" s="78">
        <v>1.1999999999999999E-3</v>
      </c>
    </row>
    <row r="272" spans="2:18">
      <c r="B272" t="s">
        <v>4079</v>
      </c>
      <c r="C272" t="s">
        <v>3672</v>
      </c>
      <c r="D272" t="s">
        <v>4080</v>
      </c>
      <c r="E272"/>
      <c r="F272" t="s">
        <v>4078</v>
      </c>
      <c r="G272" t="s">
        <v>510</v>
      </c>
      <c r="H272" t="s">
        <v>210</v>
      </c>
      <c r="I272" s="77">
        <v>2.34</v>
      </c>
      <c r="J272" t="s">
        <v>127</v>
      </c>
      <c r="K272" t="s">
        <v>106</v>
      </c>
      <c r="L272" s="78">
        <v>4.9200000000000001E-2</v>
      </c>
      <c r="M272" s="78">
        <v>8.0299999999999996E-2</v>
      </c>
      <c r="N272" s="77">
        <v>454397.84</v>
      </c>
      <c r="O272" s="77">
        <v>101.97000000000013</v>
      </c>
      <c r="P272" s="77">
        <v>1661.57122612853</v>
      </c>
      <c r="Q272" s="78">
        <v>5.7000000000000002E-3</v>
      </c>
      <c r="R272" s="78">
        <v>6.9999999999999999E-4</v>
      </c>
    </row>
    <row r="273" spans="2:18">
      <c r="B273" t="s">
        <v>4081</v>
      </c>
      <c r="C273" t="s">
        <v>3672</v>
      </c>
      <c r="D273" t="s">
        <v>4082</v>
      </c>
      <c r="E273"/>
      <c r="F273" t="s">
        <v>4078</v>
      </c>
      <c r="G273" t="s">
        <v>248</v>
      </c>
      <c r="H273" t="s">
        <v>210</v>
      </c>
      <c r="I273" s="77">
        <v>5.63</v>
      </c>
      <c r="J273" t="s">
        <v>127</v>
      </c>
      <c r="K273" t="s">
        <v>102</v>
      </c>
      <c r="L273" s="78">
        <v>3.9800000000000002E-2</v>
      </c>
      <c r="M273" s="78">
        <v>3.5799999999999998E-2</v>
      </c>
      <c r="N273" s="77">
        <v>3829174.91</v>
      </c>
      <c r="O273" s="77">
        <v>112.46</v>
      </c>
      <c r="P273" s="77">
        <v>4306.2901037860001</v>
      </c>
      <c r="Q273" s="78">
        <v>1.4800000000000001E-2</v>
      </c>
      <c r="R273" s="78">
        <v>1.8E-3</v>
      </c>
    </row>
    <row r="274" spans="2:18">
      <c r="B274" t="s">
        <v>3676</v>
      </c>
      <c r="C274" t="s">
        <v>3672</v>
      </c>
      <c r="D274" t="s">
        <v>4083</v>
      </c>
      <c r="E274"/>
      <c r="F274" t="s">
        <v>216</v>
      </c>
      <c r="G274" t="s">
        <v>4084</v>
      </c>
      <c r="H274" t="s">
        <v>217</v>
      </c>
      <c r="I274" s="77">
        <v>0.01</v>
      </c>
      <c r="J274" t="s">
        <v>123</v>
      </c>
      <c r="K274" t="s">
        <v>102</v>
      </c>
      <c r="L274" s="78">
        <v>0</v>
      </c>
      <c r="M274" s="78">
        <v>-2.5999999999999999E-2</v>
      </c>
      <c r="N274" s="77">
        <v>-5121.63</v>
      </c>
      <c r="O274" s="77">
        <v>166.88372100000001</v>
      </c>
      <c r="P274" s="77">
        <v>-8.5471667198522994</v>
      </c>
      <c r="Q274" s="78">
        <v>0</v>
      </c>
      <c r="R274" s="78">
        <v>0</v>
      </c>
    </row>
    <row r="275" spans="2:18">
      <c r="B275" t="s">
        <v>3676</v>
      </c>
      <c r="C275" t="s">
        <v>3672</v>
      </c>
      <c r="D275" t="s">
        <v>4085</v>
      </c>
      <c r="E275"/>
      <c r="F275" t="s">
        <v>216</v>
      </c>
      <c r="G275" t="s">
        <v>4086</v>
      </c>
      <c r="H275" t="s">
        <v>217</v>
      </c>
      <c r="I275" s="77">
        <v>0.01</v>
      </c>
      <c r="J275" t="s">
        <v>123</v>
      </c>
      <c r="K275" t="s">
        <v>102</v>
      </c>
      <c r="L275" s="78">
        <v>0</v>
      </c>
      <c r="M275" s="78">
        <v>3.0999999999999999E-3</v>
      </c>
      <c r="N275" s="77">
        <v>-365.46</v>
      </c>
      <c r="O275" s="77">
        <v>100</v>
      </c>
      <c r="P275" s="77">
        <v>-0.36546000000000001</v>
      </c>
      <c r="Q275" s="78">
        <v>0</v>
      </c>
      <c r="R275" s="78">
        <v>0</v>
      </c>
    </row>
    <row r="276" spans="2:18">
      <c r="B276" t="s">
        <v>3676</v>
      </c>
      <c r="C276" t="s">
        <v>3672</v>
      </c>
      <c r="D276" t="s">
        <v>4087</v>
      </c>
      <c r="E276"/>
      <c r="F276" t="s">
        <v>216</v>
      </c>
      <c r="G276" t="s">
        <v>4086</v>
      </c>
      <c r="H276" t="s">
        <v>217</v>
      </c>
      <c r="I276" s="77">
        <v>0.01</v>
      </c>
      <c r="J276" t="s">
        <v>123</v>
      </c>
      <c r="K276" t="s">
        <v>102</v>
      </c>
      <c r="L276" s="78">
        <v>0</v>
      </c>
      <c r="M276" s="78">
        <v>1.6E-2</v>
      </c>
      <c r="N276" s="77">
        <v>-161.44999999999999</v>
      </c>
      <c r="O276" s="77">
        <v>100</v>
      </c>
      <c r="P276" s="77">
        <v>-0.16145000000000001</v>
      </c>
      <c r="Q276" s="78">
        <v>0</v>
      </c>
      <c r="R276" s="78">
        <v>0</v>
      </c>
    </row>
    <row r="277" spans="2:18">
      <c r="B277" t="s">
        <v>3782</v>
      </c>
      <c r="C277" t="s">
        <v>3672</v>
      </c>
      <c r="D277" t="s">
        <v>4088</v>
      </c>
      <c r="E277"/>
      <c r="F277" t="s">
        <v>216</v>
      </c>
      <c r="G277" t="s">
        <v>4089</v>
      </c>
      <c r="H277" t="s">
        <v>217</v>
      </c>
      <c r="I277" s="77">
        <v>8.27</v>
      </c>
      <c r="J277" t="s">
        <v>786</v>
      </c>
      <c r="K277" t="s">
        <v>102</v>
      </c>
      <c r="L277" s="78">
        <v>5.8799999999999998E-2</v>
      </c>
      <c r="M277" s="78">
        <v>1.6299999999999999E-2</v>
      </c>
      <c r="N277" s="77">
        <v>810472.22</v>
      </c>
      <c r="O277" s="77">
        <v>96.38</v>
      </c>
      <c r="P277" s="77">
        <v>781.13312563600005</v>
      </c>
      <c r="Q277" s="78">
        <v>2.7000000000000001E-3</v>
      </c>
      <c r="R277" s="78">
        <v>2.9999999999999997E-4</v>
      </c>
    </row>
    <row r="278" spans="2:18">
      <c r="B278" t="s">
        <v>4000</v>
      </c>
      <c r="C278" t="s">
        <v>3672</v>
      </c>
      <c r="D278" t="s">
        <v>4090</v>
      </c>
      <c r="E278"/>
      <c r="F278" t="s">
        <v>216</v>
      </c>
      <c r="G278" t="s">
        <v>574</v>
      </c>
      <c r="H278" t="s">
        <v>217</v>
      </c>
      <c r="I278" s="77">
        <v>4.9400000000000004</v>
      </c>
      <c r="J278" t="s">
        <v>132</v>
      </c>
      <c r="K278" t="s">
        <v>102</v>
      </c>
      <c r="L278" s="78">
        <v>4.2799999999999998E-2</v>
      </c>
      <c r="M278" s="78">
        <v>8.72E-2</v>
      </c>
      <c r="N278" s="77">
        <v>971576.01</v>
      </c>
      <c r="O278" s="77">
        <v>82.06</v>
      </c>
      <c r="P278" s="77">
        <v>797.27527380599997</v>
      </c>
      <c r="Q278" s="78">
        <v>2.7000000000000001E-3</v>
      </c>
      <c r="R278" s="78">
        <v>2.9999999999999997E-4</v>
      </c>
    </row>
    <row r="279" spans="2:18">
      <c r="B279" t="s">
        <v>4000</v>
      </c>
      <c r="C279" t="s">
        <v>3672</v>
      </c>
      <c r="D279" t="s">
        <v>4091</v>
      </c>
      <c r="E279"/>
      <c r="F279" t="s">
        <v>216</v>
      </c>
      <c r="G279" t="s">
        <v>708</v>
      </c>
      <c r="H279" t="s">
        <v>217</v>
      </c>
      <c r="I279" s="77">
        <v>4.9000000000000004</v>
      </c>
      <c r="J279" t="s">
        <v>132</v>
      </c>
      <c r="K279" t="s">
        <v>102</v>
      </c>
      <c r="L279" s="78">
        <v>5.28E-2</v>
      </c>
      <c r="M279" s="78">
        <v>7.9600000000000004E-2</v>
      </c>
      <c r="N279" s="77">
        <v>1548093.21</v>
      </c>
      <c r="O279" s="77">
        <v>89.64</v>
      </c>
      <c r="P279" s="77">
        <v>1387.7107534439999</v>
      </c>
      <c r="Q279" s="78">
        <v>4.7999999999999996E-3</v>
      </c>
      <c r="R279" s="78">
        <v>5.9999999999999995E-4</v>
      </c>
    </row>
    <row r="280" spans="2:18">
      <c r="B280" t="s">
        <v>4003</v>
      </c>
      <c r="C280" t="s">
        <v>3672</v>
      </c>
      <c r="D280" t="s">
        <v>4092</v>
      </c>
      <c r="E280"/>
      <c r="F280" t="s">
        <v>216</v>
      </c>
      <c r="G280" t="s">
        <v>3103</v>
      </c>
      <c r="H280" t="s">
        <v>217</v>
      </c>
      <c r="I280" s="77">
        <v>2.4</v>
      </c>
      <c r="J280" t="s">
        <v>127</v>
      </c>
      <c r="K280" t="s">
        <v>102</v>
      </c>
      <c r="L280" s="78">
        <v>6.9900000000000004E-2</v>
      </c>
      <c r="M280" s="78">
        <v>7.0900000000000005E-2</v>
      </c>
      <c r="N280" s="77">
        <v>984392.41</v>
      </c>
      <c r="O280" s="77">
        <v>98.52</v>
      </c>
      <c r="P280" s="77">
        <v>969.823402332</v>
      </c>
      <c r="Q280" s="78">
        <v>3.3E-3</v>
      </c>
      <c r="R280" s="78">
        <v>4.0000000000000002E-4</v>
      </c>
    </row>
    <row r="281" spans="2:18">
      <c r="B281" t="s">
        <v>4003</v>
      </c>
      <c r="C281" t="s">
        <v>3672</v>
      </c>
      <c r="D281" t="s">
        <v>4093</v>
      </c>
      <c r="E281"/>
      <c r="F281" t="s">
        <v>216</v>
      </c>
      <c r="G281" t="s">
        <v>391</v>
      </c>
      <c r="H281" t="s">
        <v>217</v>
      </c>
      <c r="I281" s="77">
        <v>2.4</v>
      </c>
      <c r="J281" t="s">
        <v>127</v>
      </c>
      <c r="K281" t="s">
        <v>102</v>
      </c>
      <c r="L281" s="78">
        <v>6.9900000000000004E-2</v>
      </c>
      <c r="M281" s="78">
        <v>5.8099999999999999E-2</v>
      </c>
      <c r="N281" s="77">
        <v>267632.09000000003</v>
      </c>
      <c r="O281" s="77">
        <v>97.53</v>
      </c>
      <c r="P281" s="77">
        <v>261.02157737700003</v>
      </c>
      <c r="Q281" s="78">
        <v>8.9999999999999998E-4</v>
      </c>
      <c r="R281" s="78">
        <v>1E-4</v>
      </c>
    </row>
    <row r="282" spans="2:18">
      <c r="B282" t="s">
        <v>4003</v>
      </c>
      <c r="C282" t="s">
        <v>3672</v>
      </c>
      <c r="D282" t="s">
        <v>4094</v>
      </c>
      <c r="E282"/>
      <c r="F282" t="s">
        <v>216</v>
      </c>
      <c r="G282" t="s">
        <v>574</v>
      </c>
      <c r="H282" t="s">
        <v>217</v>
      </c>
      <c r="I282" s="77">
        <v>2.4</v>
      </c>
      <c r="J282" t="s">
        <v>127</v>
      </c>
      <c r="K282" t="s">
        <v>102</v>
      </c>
      <c r="L282" s="78">
        <v>6.9900000000000004E-2</v>
      </c>
      <c r="M282" s="78">
        <v>0.06</v>
      </c>
      <c r="N282" s="77">
        <v>384585.26</v>
      </c>
      <c r="O282" s="77">
        <v>97.51</v>
      </c>
      <c r="P282" s="77">
        <v>375.00908702599997</v>
      </c>
      <c r="Q282" s="78">
        <v>1.2999999999999999E-3</v>
      </c>
      <c r="R282" s="78">
        <v>2.0000000000000001E-4</v>
      </c>
    </row>
    <row r="283" spans="2:18">
      <c r="B283" t="s">
        <v>4003</v>
      </c>
      <c r="C283" t="s">
        <v>3672</v>
      </c>
      <c r="D283" t="s">
        <v>4095</v>
      </c>
      <c r="E283"/>
      <c r="F283" t="s">
        <v>216</v>
      </c>
      <c r="G283" t="s">
        <v>296</v>
      </c>
      <c r="H283" t="s">
        <v>217</v>
      </c>
      <c r="I283" s="77">
        <v>2.4</v>
      </c>
      <c r="J283" t="s">
        <v>127</v>
      </c>
      <c r="K283" t="s">
        <v>102</v>
      </c>
      <c r="L283" s="78">
        <v>7.5899999999999995E-2</v>
      </c>
      <c r="M283" s="78">
        <v>6.1600000000000002E-2</v>
      </c>
      <c r="N283" s="77">
        <v>389347.94</v>
      </c>
      <c r="O283" s="77">
        <v>98.06</v>
      </c>
      <c r="P283" s="77">
        <v>381.79458996400001</v>
      </c>
      <c r="Q283" s="78">
        <v>1.2999999999999999E-3</v>
      </c>
      <c r="R283" s="78">
        <v>2.0000000000000001E-4</v>
      </c>
    </row>
    <row r="284" spans="2:18">
      <c r="B284" t="s">
        <v>4003</v>
      </c>
      <c r="C284" t="s">
        <v>3672</v>
      </c>
      <c r="D284" t="s">
        <v>4096</v>
      </c>
      <c r="E284"/>
      <c r="F284" t="s">
        <v>216</v>
      </c>
      <c r="G284" t="s">
        <v>708</v>
      </c>
      <c r="H284" t="s">
        <v>217</v>
      </c>
      <c r="I284" s="77">
        <v>2.4</v>
      </c>
      <c r="J284" t="s">
        <v>127</v>
      </c>
      <c r="K284" t="s">
        <v>102</v>
      </c>
      <c r="L284" s="78">
        <v>7.5899999999999995E-2</v>
      </c>
      <c r="M284" s="78">
        <v>6.2199999999999998E-2</v>
      </c>
      <c r="N284" s="77">
        <v>228383.72</v>
      </c>
      <c r="O284" s="77">
        <v>98.53</v>
      </c>
      <c r="P284" s="77">
        <v>225.02647931600001</v>
      </c>
      <c r="Q284" s="78">
        <v>8.0000000000000004E-4</v>
      </c>
      <c r="R284" s="78">
        <v>1E-4</v>
      </c>
    </row>
    <row r="285" spans="2:18">
      <c r="B285" t="s">
        <v>4003</v>
      </c>
      <c r="C285" t="s">
        <v>3672</v>
      </c>
      <c r="D285" t="s">
        <v>4097</v>
      </c>
      <c r="E285"/>
      <c r="F285" t="s">
        <v>216</v>
      </c>
      <c r="G285" t="s">
        <v>442</v>
      </c>
      <c r="H285" t="s">
        <v>217</v>
      </c>
      <c r="I285" s="77">
        <v>2.4</v>
      </c>
      <c r="J285" t="s">
        <v>127</v>
      </c>
      <c r="K285" t="s">
        <v>102</v>
      </c>
      <c r="L285" s="78">
        <v>7.5899999999999995E-2</v>
      </c>
      <c r="M285" s="78">
        <v>6.3100000000000003E-2</v>
      </c>
      <c r="N285" s="77">
        <v>563488.44999999995</v>
      </c>
      <c r="O285" s="77">
        <v>98.53</v>
      </c>
      <c r="P285" s="77">
        <v>555.20516978499995</v>
      </c>
      <c r="Q285" s="78">
        <v>1.9E-3</v>
      </c>
      <c r="R285" s="78">
        <v>2.0000000000000001E-4</v>
      </c>
    </row>
    <row r="286" spans="2:18">
      <c r="B286" t="s">
        <v>4098</v>
      </c>
      <c r="C286" t="s">
        <v>3672</v>
      </c>
      <c r="D286" t="s">
        <v>4099</v>
      </c>
      <c r="E286"/>
      <c r="F286" t="s">
        <v>216</v>
      </c>
      <c r="G286" t="s">
        <v>391</v>
      </c>
      <c r="H286" t="s">
        <v>217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6.5100000000000005E-2</v>
      </c>
      <c r="N286" s="77">
        <v>432017</v>
      </c>
      <c r="O286" s="77">
        <v>100.43</v>
      </c>
      <c r="P286" s="77">
        <v>1690.46250133222</v>
      </c>
      <c r="Q286" s="78">
        <v>5.7999999999999996E-3</v>
      </c>
      <c r="R286" s="78">
        <v>6.9999999999999999E-4</v>
      </c>
    </row>
    <row r="287" spans="2:18">
      <c r="B287" t="s">
        <v>4098</v>
      </c>
      <c r="C287" t="s">
        <v>3672</v>
      </c>
      <c r="D287" t="s">
        <v>4100</v>
      </c>
      <c r="E287"/>
      <c r="F287" t="s">
        <v>216</v>
      </c>
      <c r="G287" t="s">
        <v>391</v>
      </c>
      <c r="H287" t="s">
        <v>217</v>
      </c>
      <c r="I287" s="77">
        <v>2.8</v>
      </c>
      <c r="J287" t="s">
        <v>132</v>
      </c>
      <c r="K287" t="s">
        <v>110</v>
      </c>
      <c r="L287" s="78">
        <v>7.3899999999999993E-2</v>
      </c>
      <c r="M287" s="78">
        <v>6.5199999999999994E-2</v>
      </c>
      <c r="N287" s="77">
        <v>45224.92</v>
      </c>
      <c r="O287" s="77">
        <v>100.42999999999989</v>
      </c>
      <c r="P287" s="77">
        <v>176.963016237207</v>
      </c>
      <c r="Q287" s="78">
        <v>5.9999999999999995E-4</v>
      </c>
      <c r="R287" s="78">
        <v>1E-4</v>
      </c>
    </row>
    <row r="288" spans="2:18">
      <c r="B288" t="s">
        <v>4098</v>
      </c>
      <c r="C288" t="s">
        <v>3672</v>
      </c>
      <c r="D288" t="s">
        <v>4101</v>
      </c>
      <c r="E288"/>
      <c r="F288" t="s">
        <v>216</v>
      </c>
      <c r="G288" t="s">
        <v>391</v>
      </c>
      <c r="H288" t="s">
        <v>217</v>
      </c>
      <c r="I288" s="77">
        <v>2.8</v>
      </c>
      <c r="J288" t="s">
        <v>132</v>
      </c>
      <c r="K288" t="s">
        <v>110</v>
      </c>
      <c r="L288" s="78">
        <v>7.3899999999999993E-2</v>
      </c>
      <c r="M288" s="78">
        <v>6.4899999999999999E-2</v>
      </c>
      <c r="N288" s="77">
        <v>5712.62</v>
      </c>
      <c r="O288" s="77">
        <v>100.49</v>
      </c>
      <c r="P288" s="77">
        <v>22.366571843215599</v>
      </c>
      <c r="Q288" s="78">
        <v>1E-4</v>
      </c>
      <c r="R288" s="78">
        <v>0</v>
      </c>
    </row>
    <row r="289" spans="2:18">
      <c r="B289" t="s">
        <v>4098</v>
      </c>
      <c r="C289" t="s">
        <v>3672</v>
      </c>
      <c r="D289" t="s">
        <v>4102</v>
      </c>
      <c r="E289"/>
      <c r="F289" t="s">
        <v>216</v>
      </c>
      <c r="G289" t="s">
        <v>823</v>
      </c>
      <c r="H289" t="s">
        <v>217</v>
      </c>
      <c r="I289" s="77">
        <v>2.8</v>
      </c>
      <c r="J289" t="s">
        <v>132</v>
      </c>
      <c r="K289" t="s">
        <v>110</v>
      </c>
      <c r="L289" s="78">
        <v>7.3899999999999993E-2</v>
      </c>
      <c r="M289" s="78">
        <v>6.5199999999999994E-2</v>
      </c>
      <c r="N289" s="77">
        <v>3570.39</v>
      </c>
      <c r="O289" s="77">
        <v>100.43</v>
      </c>
      <c r="P289" s="77">
        <v>13.9707706181274</v>
      </c>
      <c r="Q289" s="78">
        <v>0</v>
      </c>
      <c r="R289" s="78">
        <v>0</v>
      </c>
    </row>
    <row r="290" spans="2:18">
      <c r="B290" t="s">
        <v>4098</v>
      </c>
      <c r="C290" t="s">
        <v>3672</v>
      </c>
      <c r="D290" t="s">
        <v>4103</v>
      </c>
      <c r="E290"/>
      <c r="F290" t="s">
        <v>216</v>
      </c>
      <c r="G290" t="s">
        <v>708</v>
      </c>
      <c r="H290" t="s">
        <v>217</v>
      </c>
      <c r="I290" s="77">
        <v>2.8</v>
      </c>
      <c r="J290" t="s">
        <v>132</v>
      </c>
      <c r="K290" t="s">
        <v>110</v>
      </c>
      <c r="L290" s="78">
        <v>7.3899999999999993E-2</v>
      </c>
      <c r="M290" s="78">
        <v>6.5199999999999994E-2</v>
      </c>
      <c r="N290" s="77">
        <v>21422.33</v>
      </c>
      <c r="O290" s="77">
        <v>100.43</v>
      </c>
      <c r="P290" s="77">
        <v>83.824584579227803</v>
      </c>
      <c r="Q290" s="78">
        <v>2.9999999999999997E-4</v>
      </c>
      <c r="R290" s="78">
        <v>0</v>
      </c>
    </row>
    <row r="291" spans="2:18">
      <c r="B291" t="s">
        <v>4104</v>
      </c>
      <c r="C291" t="s">
        <v>3672</v>
      </c>
      <c r="D291" t="s">
        <v>4105</v>
      </c>
      <c r="E291"/>
      <c r="F291" t="s">
        <v>216</v>
      </c>
      <c r="G291" t="s">
        <v>2848</v>
      </c>
      <c r="H291" t="s">
        <v>217</v>
      </c>
      <c r="I291" s="77">
        <v>2.08</v>
      </c>
      <c r="J291" t="s">
        <v>409</v>
      </c>
      <c r="K291" t="s">
        <v>102</v>
      </c>
      <c r="L291" s="78">
        <v>2.8199999999999999E-2</v>
      </c>
      <c r="M291" s="78">
        <v>7.0599999999999996E-2</v>
      </c>
      <c r="N291" s="77">
        <v>6758085.8300000001</v>
      </c>
      <c r="O291" s="77">
        <v>97.48</v>
      </c>
      <c r="P291" s="77">
        <v>6587.7820670840001</v>
      </c>
      <c r="Q291" s="78">
        <v>2.2700000000000001E-2</v>
      </c>
      <c r="R291" s="78">
        <v>2.7000000000000001E-3</v>
      </c>
    </row>
    <row r="292" spans="2:18">
      <c r="B292" t="s">
        <v>4106</v>
      </c>
      <c r="C292" t="s">
        <v>3672</v>
      </c>
      <c r="D292" t="s">
        <v>4107</v>
      </c>
      <c r="E292"/>
      <c r="F292" t="s">
        <v>216</v>
      </c>
      <c r="G292" t="s">
        <v>293</v>
      </c>
      <c r="H292" t="s">
        <v>217</v>
      </c>
      <c r="I292" s="77">
        <v>4.6399999999999997</v>
      </c>
      <c r="J292" t="s">
        <v>786</v>
      </c>
      <c r="K292" t="s">
        <v>102</v>
      </c>
      <c r="L292" s="78">
        <v>3.3599999999999998E-2</v>
      </c>
      <c r="M292" s="78">
        <v>0</v>
      </c>
      <c r="N292" s="77">
        <v>1271940.22</v>
      </c>
      <c r="O292" s="77">
        <v>99.45</v>
      </c>
      <c r="P292" s="77">
        <v>1264.94454879</v>
      </c>
      <c r="Q292" s="78">
        <v>4.4000000000000003E-3</v>
      </c>
      <c r="R292" s="78">
        <v>5.0000000000000001E-4</v>
      </c>
    </row>
    <row r="293" spans="2:18">
      <c r="B293" s="79" t="s">
        <v>4108</v>
      </c>
      <c r="I293" s="81">
        <v>0</v>
      </c>
      <c r="M293" s="80">
        <v>0</v>
      </c>
      <c r="N293" s="81">
        <v>0</v>
      </c>
      <c r="P293" s="81">
        <v>0</v>
      </c>
      <c r="Q293" s="80">
        <v>0</v>
      </c>
      <c r="R293" s="80">
        <v>0</v>
      </c>
    </row>
    <row r="294" spans="2:18">
      <c r="B294" t="s">
        <v>216</v>
      </c>
      <c r="D294" t="s">
        <v>216</v>
      </c>
      <c r="F294" t="s">
        <v>216</v>
      </c>
      <c r="I294" s="77">
        <v>0</v>
      </c>
      <c r="J294" t="s">
        <v>216</v>
      </c>
      <c r="K294" t="s">
        <v>216</v>
      </c>
      <c r="L294" s="78">
        <v>0</v>
      </c>
      <c r="M294" s="78">
        <v>0</v>
      </c>
      <c r="N294" s="77">
        <v>0</v>
      </c>
      <c r="O294" s="77">
        <v>0</v>
      </c>
      <c r="P294" s="77">
        <v>0</v>
      </c>
      <c r="Q294" s="78">
        <v>0</v>
      </c>
      <c r="R294" s="78">
        <v>0</v>
      </c>
    </row>
    <row r="295" spans="2:18">
      <c r="B295" s="79" t="s">
        <v>4109</v>
      </c>
      <c r="I295" s="81">
        <v>0</v>
      </c>
      <c r="M295" s="80">
        <v>0</v>
      </c>
      <c r="N295" s="81">
        <v>0</v>
      </c>
      <c r="P295" s="81">
        <v>0</v>
      </c>
      <c r="Q295" s="80">
        <v>0</v>
      </c>
      <c r="R295" s="80">
        <v>0</v>
      </c>
    </row>
    <row r="296" spans="2:18">
      <c r="B296" s="79" t="s">
        <v>4110</v>
      </c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18">
      <c r="B297" t="s">
        <v>216</v>
      </c>
      <c r="D297" t="s">
        <v>216</v>
      </c>
      <c r="F297" t="s">
        <v>216</v>
      </c>
      <c r="I297" s="77">
        <v>0</v>
      </c>
      <c r="J297" t="s">
        <v>216</v>
      </c>
      <c r="K297" t="s">
        <v>216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18">
      <c r="B298" s="79" t="s">
        <v>4111</v>
      </c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18">
      <c r="B299" t="s">
        <v>216</v>
      </c>
      <c r="D299" t="s">
        <v>216</v>
      </c>
      <c r="F299" t="s">
        <v>216</v>
      </c>
      <c r="I299" s="77">
        <v>0</v>
      </c>
      <c r="J299" t="s">
        <v>216</v>
      </c>
      <c r="K299" t="s">
        <v>216</v>
      </c>
      <c r="L299" s="78">
        <v>0</v>
      </c>
      <c r="M299" s="78">
        <v>0</v>
      </c>
      <c r="N299" s="77">
        <v>0</v>
      </c>
      <c r="O299" s="77">
        <v>0</v>
      </c>
      <c r="P299" s="77">
        <v>0</v>
      </c>
      <c r="Q299" s="78">
        <v>0</v>
      </c>
      <c r="R299" s="78">
        <v>0</v>
      </c>
    </row>
    <row r="300" spans="2:18">
      <c r="B300" s="79" t="s">
        <v>4112</v>
      </c>
      <c r="I300" s="81">
        <v>0</v>
      </c>
      <c r="M300" s="80">
        <v>0</v>
      </c>
      <c r="N300" s="81">
        <v>0</v>
      </c>
      <c r="P300" s="81">
        <v>0</v>
      </c>
      <c r="Q300" s="80">
        <v>0</v>
      </c>
      <c r="R300" s="80">
        <v>0</v>
      </c>
    </row>
    <row r="301" spans="2:18">
      <c r="B301" t="s">
        <v>216</v>
      </c>
      <c r="D301" t="s">
        <v>216</v>
      </c>
      <c r="F301" t="s">
        <v>216</v>
      </c>
      <c r="I301" s="77">
        <v>0</v>
      </c>
      <c r="J301" t="s">
        <v>216</v>
      </c>
      <c r="K301" t="s">
        <v>216</v>
      </c>
      <c r="L301" s="78">
        <v>0</v>
      </c>
      <c r="M301" s="78">
        <v>0</v>
      </c>
      <c r="N301" s="77">
        <v>0</v>
      </c>
      <c r="O301" s="77">
        <v>0</v>
      </c>
      <c r="P301" s="77">
        <v>0</v>
      </c>
      <c r="Q301" s="78">
        <v>0</v>
      </c>
      <c r="R301" s="78">
        <v>0</v>
      </c>
    </row>
    <row r="302" spans="2:18">
      <c r="B302" s="79" t="s">
        <v>4113</v>
      </c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18">
      <c r="B303" t="s">
        <v>216</v>
      </c>
      <c r="D303" t="s">
        <v>216</v>
      </c>
      <c r="F303" t="s">
        <v>216</v>
      </c>
      <c r="I303" s="77">
        <v>0</v>
      </c>
      <c r="J303" t="s">
        <v>216</v>
      </c>
      <c r="K303" t="s">
        <v>216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18">
      <c r="B304" s="79" t="s">
        <v>240</v>
      </c>
      <c r="I304" s="81">
        <v>2.36</v>
      </c>
      <c r="M304" s="80">
        <v>6.6900000000000001E-2</v>
      </c>
      <c r="N304" s="81">
        <v>36557604.719999999</v>
      </c>
      <c r="P304" s="81">
        <v>94586.098021362297</v>
      </c>
      <c r="Q304" s="80">
        <v>0.32579999999999998</v>
      </c>
      <c r="R304" s="80">
        <v>3.8800000000000001E-2</v>
      </c>
    </row>
    <row r="305" spans="2:18">
      <c r="B305" s="79" t="s">
        <v>4114</v>
      </c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18">
      <c r="B306" t="s">
        <v>216</v>
      </c>
      <c r="D306" t="s">
        <v>216</v>
      </c>
      <c r="F306" t="s">
        <v>216</v>
      </c>
      <c r="I306" s="77">
        <v>0</v>
      </c>
      <c r="J306" t="s">
        <v>216</v>
      </c>
      <c r="K306" t="s">
        <v>216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18">
      <c r="B307" s="79" t="s">
        <v>3720</v>
      </c>
      <c r="I307" s="81">
        <v>0</v>
      </c>
      <c r="M307" s="80">
        <v>0</v>
      </c>
      <c r="N307" s="81">
        <v>0</v>
      </c>
      <c r="P307" s="81">
        <v>0</v>
      </c>
      <c r="Q307" s="80">
        <v>0</v>
      </c>
      <c r="R307" s="80">
        <v>0</v>
      </c>
    </row>
    <row r="308" spans="2:18">
      <c r="B308" t="s">
        <v>216</v>
      </c>
      <c r="D308" t="s">
        <v>216</v>
      </c>
      <c r="F308" t="s">
        <v>216</v>
      </c>
      <c r="I308" s="77">
        <v>0</v>
      </c>
      <c r="J308" t="s">
        <v>216</v>
      </c>
      <c r="K308" t="s">
        <v>216</v>
      </c>
      <c r="L308" s="78">
        <v>0</v>
      </c>
      <c r="M308" s="78">
        <v>0</v>
      </c>
      <c r="N308" s="77">
        <v>0</v>
      </c>
      <c r="O308" s="77">
        <v>0</v>
      </c>
      <c r="P308" s="77">
        <v>0</v>
      </c>
      <c r="Q308" s="78">
        <v>0</v>
      </c>
      <c r="R308" s="78">
        <v>0</v>
      </c>
    </row>
    <row r="309" spans="2:18">
      <c r="B309" s="79" t="s">
        <v>3721</v>
      </c>
      <c r="I309" s="81">
        <v>2.36</v>
      </c>
      <c r="M309" s="80">
        <v>6.6900000000000001E-2</v>
      </c>
      <c r="N309" s="81">
        <v>36557604.719999999</v>
      </c>
      <c r="P309" s="81">
        <v>94586.098021362297</v>
      </c>
      <c r="Q309" s="80">
        <v>0.32579999999999998</v>
      </c>
      <c r="R309" s="80">
        <v>3.8800000000000001E-2</v>
      </c>
    </row>
    <row r="310" spans="2:18">
      <c r="B310" t="s">
        <v>4115</v>
      </c>
      <c r="C310" t="s">
        <v>3672</v>
      </c>
      <c r="D310" t="s">
        <v>4116</v>
      </c>
      <c r="E310"/>
      <c r="F310" t="s">
        <v>218</v>
      </c>
      <c r="G310" t="s">
        <v>544</v>
      </c>
      <c r="H310" t="s">
        <v>219</v>
      </c>
      <c r="I310" s="77">
        <v>0.3</v>
      </c>
      <c r="J310" t="s">
        <v>1181</v>
      </c>
      <c r="K310" t="s">
        <v>106</v>
      </c>
      <c r="L310" s="78">
        <v>1.9699999999999999E-2</v>
      </c>
      <c r="M310" s="78">
        <v>4.9200000000000001E-2</v>
      </c>
      <c r="N310" s="77">
        <v>3318.41</v>
      </c>
      <c r="O310" s="77">
        <v>100.9</v>
      </c>
      <c r="P310" s="77">
        <v>12.006916624340001</v>
      </c>
      <c r="Q310" s="78">
        <v>0</v>
      </c>
      <c r="R310" s="78">
        <v>0</v>
      </c>
    </row>
    <row r="311" spans="2:18">
      <c r="B311" t="s">
        <v>4115</v>
      </c>
      <c r="C311" t="s">
        <v>3672</v>
      </c>
      <c r="D311" t="s">
        <v>4117</v>
      </c>
      <c r="E311"/>
      <c r="F311" t="s">
        <v>218</v>
      </c>
      <c r="G311" t="s">
        <v>2732</v>
      </c>
      <c r="H311" t="s">
        <v>219</v>
      </c>
      <c r="I311" s="77">
        <v>0.3</v>
      </c>
      <c r="J311" t="s">
        <v>1181</v>
      </c>
      <c r="K311" t="s">
        <v>106</v>
      </c>
      <c r="L311" s="78">
        <v>1.9699999999999999E-2</v>
      </c>
      <c r="M311" s="78">
        <v>4.9200000000000001E-2</v>
      </c>
      <c r="N311" s="77">
        <v>702.15</v>
      </c>
      <c r="O311" s="77">
        <v>100.9</v>
      </c>
      <c r="P311" s="77">
        <v>2.5405710891000002</v>
      </c>
      <c r="Q311" s="78">
        <v>0</v>
      </c>
      <c r="R311" s="78">
        <v>0</v>
      </c>
    </row>
    <row r="312" spans="2:18">
      <c r="B312" t="s">
        <v>4115</v>
      </c>
      <c r="C312" t="s">
        <v>3672</v>
      </c>
      <c r="D312" t="s">
        <v>4118</v>
      </c>
      <c r="E312"/>
      <c r="F312" t="s">
        <v>218</v>
      </c>
      <c r="G312" t="s">
        <v>346</v>
      </c>
      <c r="H312" t="s">
        <v>219</v>
      </c>
      <c r="I312" s="77">
        <v>0.3</v>
      </c>
      <c r="J312" t="s">
        <v>1181</v>
      </c>
      <c r="K312" t="s">
        <v>106</v>
      </c>
      <c r="L312" s="78">
        <v>1.9699999999999999E-2</v>
      </c>
      <c r="M312" s="78">
        <v>4.9200000000000001E-2</v>
      </c>
      <c r="N312" s="77">
        <v>1043.26</v>
      </c>
      <c r="O312" s="77">
        <v>100.9</v>
      </c>
      <c r="P312" s="77">
        <v>3.7748005332400001</v>
      </c>
      <c r="Q312" s="78">
        <v>0</v>
      </c>
      <c r="R312" s="78">
        <v>0</v>
      </c>
    </row>
    <row r="313" spans="2:18">
      <c r="B313" t="s">
        <v>4115</v>
      </c>
      <c r="C313" t="s">
        <v>3672</v>
      </c>
      <c r="D313" t="s">
        <v>4119</v>
      </c>
      <c r="E313"/>
      <c r="F313" t="s">
        <v>218</v>
      </c>
      <c r="G313" t="s">
        <v>708</v>
      </c>
      <c r="H313" t="s">
        <v>219</v>
      </c>
      <c r="I313" s="77">
        <v>0.3</v>
      </c>
      <c r="J313" t="s">
        <v>1181</v>
      </c>
      <c r="K313" t="s">
        <v>106</v>
      </c>
      <c r="L313" s="78">
        <v>1.9699999999999999E-2</v>
      </c>
      <c r="M313" s="78">
        <v>4.9200000000000001E-2</v>
      </c>
      <c r="N313" s="77">
        <v>4154.42</v>
      </c>
      <c r="O313" s="77">
        <v>100.9</v>
      </c>
      <c r="P313" s="77">
        <v>15.031829871079999</v>
      </c>
      <c r="Q313" s="78">
        <v>1E-4</v>
      </c>
      <c r="R313" s="78">
        <v>0</v>
      </c>
    </row>
    <row r="314" spans="2:18">
      <c r="B314" t="s">
        <v>4115</v>
      </c>
      <c r="C314" t="s">
        <v>3672</v>
      </c>
      <c r="D314" t="s">
        <v>4120</v>
      </c>
      <c r="E314"/>
      <c r="F314" t="s">
        <v>218</v>
      </c>
      <c r="G314" t="s">
        <v>649</v>
      </c>
      <c r="H314" t="s">
        <v>219</v>
      </c>
      <c r="I314" s="77">
        <v>0.3</v>
      </c>
      <c r="J314" t="s">
        <v>1181</v>
      </c>
      <c r="K314" t="s">
        <v>106</v>
      </c>
      <c r="L314" s="78">
        <v>1.9699999999999999E-2</v>
      </c>
      <c r="M314" s="78">
        <v>4.9200000000000001E-2</v>
      </c>
      <c r="N314" s="77">
        <v>815.45</v>
      </c>
      <c r="O314" s="77">
        <v>100.9</v>
      </c>
      <c r="P314" s="77">
        <v>2.9505215332999999</v>
      </c>
      <c r="Q314" s="78">
        <v>0</v>
      </c>
      <c r="R314" s="78">
        <v>0</v>
      </c>
    </row>
    <row r="315" spans="2:18">
      <c r="B315" t="s">
        <v>4115</v>
      </c>
      <c r="C315" t="s">
        <v>3672</v>
      </c>
      <c r="D315" t="s">
        <v>4121</v>
      </c>
      <c r="E315"/>
      <c r="F315" t="s">
        <v>218</v>
      </c>
      <c r="G315" t="s">
        <v>282</v>
      </c>
      <c r="H315" t="s">
        <v>219</v>
      </c>
      <c r="I315" s="77">
        <v>0.3</v>
      </c>
      <c r="J315" t="s">
        <v>1181</v>
      </c>
      <c r="K315" t="s">
        <v>106</v>
      </c>
      <c r="L315" s="78">
        <v>1.9699999999999999E-2</v>
      </c>
      <c r="M315" s="78">
        <v>4.9200000000000001E-2</v>
      </c>
      <c r="N315" s="77">
        <v>195.65</v>
      </c>
      <c r="O315" s="77">
        <v>100.9</v>
      </c>
      <c r="P315" s="77">
        <v>0.70791530810000003</v>
      </c>
      <c r="Q315" s="78">
        <v>0</v>
      </c>
      <c r="R315" s="78">
        <v>0</v>
      </c>
    </row>
    <row r="316" spans="2:18">
      <c r="B316" t="s">
        <v>4115</v>
      </c>
      <c r="C316" t="s">
        <v>3672</v>
      </c>
      <c r="D316" t="s">
        <v>4122</v>
      </c>
      <c r="E316"/>
      <c r="F316" t="s">
        <v>218</v>
      </c>
      <c r="G316" t="s">
        <v>287</v>
      </c>
      <c r="H316" t="s">
        <v>219</v>
      </c>
      <c r="I316" s="77">
        <v>0.3</v>
      </c>
      <c r="J316" t="s">
        <v>1181</v>
      </c>
      <c r="K316" t="s">
        <v>106</v>
      </c>
      <c r="L316" s="78">
        <v>1.9699999999999999E-2</v>
      </c>
      <c r="M316" s="78">
        <v>4.9200000000000001E-2</v>
      </c>
      <c r="N316" s="77">
        <v>1069.19</v>
      </c>
      <c r="O316" s="77">
        <v>100.9</v>
      </c>
      <c r="P316" s="77">
        <v>3.86862237806</v>
      </c>
      <c r="Q316" s="78">
        <v>0</v>
      </c>
      <c r="R316" s="78">
        <v>0</v>
      </c>
    </row>
    <row r="317" spans="2:18">
      <c r="B317" t="s">
        <v>4123</v>
      </c>
      <c r="C317" t="s">
        <v>3672</v>
      </c>
      <c r="D317" t="s">
        <v>4124</v>
      </c>
      <c r="E317"/>
      <c r="F317" t="s">
        <v>2271</v>
      </c>
      <c r="G317" t="s">
        <v>4125</v>
      </c>
      <c r="H317" t="s">
        <v>219</v>
      </c>
      <c r="I317" s="77">
        <v>3.35</v>
      </c>
      <c r="J317" t="s">
        <v>1320</v>
      </c>
      <c r="K317" t="s">
        <v>106</v>
      </c>
      <c r="L317" s="78">
        <v>3.1399999999999997E-2</v>
      </c>
      <c r="M317" s="78">
        <v>7.9000000000000001E-2</v>
      </c>
      <c r="N317" s="77">
        <v>1207832.4099999999</v>
      </c>
      <c r="O317" s="77">
        <v>100.1399999999999</v>
      </c>
      <c r="P317" s="77">
        <v>4337.3508240911597</v>
      </c>
      <c r="Q317" s="78">
        <v>1.49E-2</v>
      </c>
      <c r="R317" s="78">
        <v>1.8E-3</v>
      </c>
    </row>
    <row r="318" spans="2:18">
      <c r="B318" t="s">
        <v>4126</v>
      </c>
      <c r="C318" t="s">
        <v>3672</v>
      </c>
      <c r="D318" t="s">
        <v>4127</v>
      </c>
      <c r="E318"/>
      <c r="F318" t="s">
        <v>2271</v>
      </c>
      <c r="G318" t="s">
        <v>356</v>
      </c>
      <c r="H318" t="s">
        <v>219</v>
      </c>
      <c r="I318" s="77">
        <v>2.78</v>
      </c>
      <c r="J318" t="s">
        <v>1320</v>
      </c>
      <c r="K318" t="s">
        <v>106</v>
      </c>
      <c r="L318" s="78">
        <v>6.1199999999999997E-2</v>
      </c>
      <c r="M318" s="78">
        <v>8.72E-2</v>
      </c>
      <c r="N318" s="77">
        <v>1195768.6499999999</v>
      </c>
      <c r="O318" s="77">
        <v>97.39</v>
      </c>
      <c r="P318" s="77">
        <v>4176.10889041071</v>
      </c>
      <c r="Q318" s="78">
        <v>1.44E-2</v>
      </c>
      <c r="R318" s="78">
        <v>1.6999999999999999E-3</v>
      </c>
    </row>
    <row r="319" spans="2:18">
      <c r="B319" t="s">
        <v>4128</v>
      </c>
      <c r="C319" t="s">
        <v>3672</v>
      </c>
      <c r="D319" t="s">
        <v>4129</v>
      </c>
      <c r="E319"/>
      <c r="F319" t="s">
        <v>554</v>
      </c>
      <c r="G319" t="s">
        <v>4130</v>
      </c>
      <c r="H319" t="s">
        <v>219</v>
      </c>
      <c r="I319" s="77">
        <v>3.82</v>
      </c>
      <c r="J319" t="s">
        <v>123</v>
      </c>
      <c r="K319" t="s">
        <v>110</v>
      </c>
      <c r="L319" s="78">
        <v>1.9900000000000001E-2</v>
      </c>
      <c r="M319" s="78">
        <v>2.46E-2</v>
      </c>
      <c r="N319" s="77">
        <v>514754.8</v>
      </c>
      <c r="O319" s="77">
        <v>100.36999999999991</v>
      </c>
      <c r="P319" s="77">
        <v>2013.0083260715101</v>
      </c>
      <c r="Q319" s="78">
        <v>6.8999999999999999E-3</v>
      </c>
      <c r="R319" s="78">
        <v>8.0000000000000004E-4</v>
      </c>
    </row>
    <row r="320" spans="2:18">
      <c r="B320" t="s">
        <v>4128</v>
      </c>
      <c r="C320" t="s">
        <v>3672</v>
      </c>
      <c r="D320" t="s">
        <v>4131</v>
      </c>
      <c r="E320"/>
      <c r="F320" t="s">
        <v>554</v>
      </c>
      <c r="G320" t="s">
        <v>4132</v>
      </c>
      <c r="H320" t="s">
        <v>219</v>
      </c>
      <c r="I320" s="77">
        <v>3.82</v>
      </c>
      <c r="J320" t="s">
        <v>123</v>
      </c>
      <c r="K320" t="s">
        <v>110</v>
      </c>
      <c r="L320" s="78">
        <v>1.9900000000000001E-2</v>
      </c>
      <c r="M320" s="78">
        <v>2.46E-2</v>
      </c>
      <c r="N320" s="77">
        <v>514754.8</v>
      </c>
      <c r="O320" s="77">
        <v>100.36999999999991</v>
      </c>
      <c r="P320" s="77">
        <v>2013.0083260715101</v>
      </c>
      <c r="Q320" s="78">
        <v>6.8999999999999999E-3</v>
      </c>
      <c r="R320" s="78">
        <v>8.0000000000000004E-4</v>
      </c>
    </row>
    <row r="321" spans="2:18">
      <c r="B321" t="s">
        <v>4128</v>
      </c>
      <c r="C321" t="s">
        <v>3672</v>
      </c>
      <c r="D321" t="s">
        <v>4133</v>
      </c>
      <c r="E321"/>
      <c r="F321" t="s">
        <v>554</v>
      </c>
      <c r="G321" t="s">
        <v>4134</v>
      </c>
      <c r="H321" t="s">
        <v>219</v>
      </c>
      <c r="I321" s="77">
        <v>3.82</v>
      </c>
      <c r="J321" t="s">
        <v>123</v>
      </c>
      <c r="K321" t="s">
        <v>110</v>
      </c>
      <c r="L321" s="78">
        <v>1.9900000000000001E-2</v>
      </c>
      <c r="M321" s="78">
        <v>2.46E-2</v>
      </c>
      <c r="N321" s="77">
        <v>514754.8</v>
      </c>
      <c r="O321" s="77">
        <v>100.36999999999991</v>
      </c>
      <c r="P321" s="77">
        <v>2013.0083260715101</v>
      </c>
      <c r="Q321" s="78">
        <v>6.8999999999999999E-3</v>
      </c>
      <c r="R321" s="78">
        <v>8.0000000000000004E-4</v>
      </c>
    </row>
    <row r="322" spans="2:18">
      <c r="B322" t="s">
        <v>4098</v>
      </c>
      <c r="C322" t="s">
        <v>3672</v>
      </c>
      <c r="D322" t="s">
        <v>4135</v>
      </c>
      <c r="E322"/>
      <c r="F322" t="s">
        <v>537</v>
      </c>
      <c r="G322" t="s">
        <v>574</v>
      </c>
      <c r="H322" t="s">
        <v>150</v>
      </c>
      <c r="I322" s="77">
        <v>2.8</v>
      </c>
      <c r="J322" t="s">
        <v>1267</v>
      </c>
      <c r="K322" t="s">
        <v>110</v>
      </c>
      <c r="L322" s="78">
        <v>2.5000000000000001E-2</v>
      </c>
      <c r="M322" s="78">
        <v>6.4899999999999999E-2</v>
      </c>
      <c r="N322" s="77">
        <v>6664.72</v>
      </c>
      <c r="O322" s="77">
        <v>100.51</v>
      </c>
      <c r="P322" s="77">
        <v>26.099514182526399</v>
      </c>
      <c r="Q322" s="78">
        <v>1E-4</v>
      </c>
      <c r="R322" s="78">
        <v>0</v>
      </c>
    </row>
    <row r="323" spans="2:18">
      <c r="B323" s="26" t="s">
        <v>4508</v>
      </c>
      <c r="C323" t="s">
        <v>3672</v>
      </c>
      <c r="D323" t="s">
        <v>4136</v>
      </c>
      <c r="E323"/>
      <c r="F323" t="s">
        <v>605</v>
      </c>
      <c r="G323" t="s">
        <v>4137</v>
      </c>
      <c r="H323" t="s">
        <v>210</v>
      </c>
      <c r="I323" s="77">
        <v>3.79</v>
      </c>
      <c r="J323" t="s">
        <v>834</v>
      </c>
      <c r="K323" t="s">
        <v>106</v>
      </c>
      <c r="L323" s="78">
        <v>4.8000000000000001E-2</v>
      </c>
      <c r="M323" s="78">
        <v>6.5100000000000005E-2</v>
      </c>
      <c r="N323" s="77">
        <v>1180679.3799999999</v>
      </c>
      <c r="O323" s="77">
        <v>94.37000000000009</v>
      </c>
      <c r="P323" s="77">
        <v>3995.5467714289198</v>
      </c>
      <c r="Q323" s="78">
        <v>1.38E-2</v>
      </c>
      <c r="R323" s="78">
        <v>1.6000000000000001E-3</v>
      </c>
    </row>
    <row r="324" spans="2:18">
      <c r="B324" s="26" t="s">
        <v>4508</v>
      </c>
      <c r="C324" t="s">
        <v>3672</v>
      </c>
      <c r="D324" t="s">
        <v>4138</v>
      </c>
      <c r="E324"/>
      <c r="F324" t="s">
        <v>605</v>
      </c>
      <c r="G324" t="s">
        <v>4139</v>
      </c>
      <c r="H324" t="s">
        <v>210</v>
      </c>
      <c r="I324" s="77">
        <v>3.87</v>
      </c>
      <c r="J324" t="s">
        <v>834</v>
      </c>
      <c r="K324" t="s">
        <v>106</v>
      </c>
      <c r="L324" s="78">
        <v>4.8000000000000001E-2</v>
      </c>
      <c r="M324" s="78">
        <v>4.65E-2</v>
      </c>
      <c r="N324" s="77">
        <v>588836.93999999994</v>
      </c>
      <c r="O324" s="77">
        <v>91.62999999999991</v>
      </c>
      <c r="P324" s="77">
        <v>1934.8309192054901</v>
      </c>
      <c r="Q324" s="78">
        <v>6.7000000000000002E-3</v>
      </c>
      <c r="R324" s="78">
        <v>8.0000000000000004E-4</v>
      </c>
    </row>
    <row r="325" spans="2:18">
      <c r="B325" s="26" t="s">
        <v>4508</v>
      </c>
      <c r="C325" t="s">
        <v>3672</v>
      </c>
      <c r="D325" t="s">
        <v>4140</v>
      </c>
      <c r="E325"/>
      <c r="F325" t="s">
        <v>605</v>
      </c>
      <c r="G325" t="s">
        <v>4141</v>
      </c>
      <c r="H325" t="s">
        <v>210</v>
      </c>
      <c r="I325" s="77">
        <v>3.68</v>
      </c>
      <c r="J325" t="s">
        <v>834</v>
      </c>
      <c r="K325" t="s">
        <v>106</v>
      </c>
      <c r="L325" s="78">
        <v>5.4399999999999997E-2</v>
      </c>
      <c r="M325" s="78">
        <v>8.7300000000000003E-2</v>
      </c>
      <c r="N325" s="77">
        <v>598359.35</v>
      </c>
      <c r="O325" s="77">
        <v>89.58</v>
      </c>
      <c r="P325" s="77">
        <v>1922.13295634778</v>
      </c>
      <c r="Q325" s="78">
        <v>6.6E-3</v>
      </c>
      <c r="R325" s="78">
        <v>8.0000000000000004E-4</v>
      </c>
    </row>
    <row r="326" spans="2:18">
      <c r="B326" t="s">
        <v>4142</v>
      </c>
      <c r="C326" t="s">
        <v>3978</v>
      </c>
      <c r="D326" t="s">
        <v>4143</v>
      </c>
      <c r="E326"/>
      <c r="F326" t="s">
        <v>639</v>
      </c>
      <c r="G326" t="s">
        <v>299</v>
      </c>
      <c r="H326" t="s">
        <v>2382</v>
      </c>
      <c r="I326" s="77">
        <v>0.95</v>
      </c>
      <c r="J326" t="s">
        <v>1267</v>
      </c>
      <c r="K326" t="s">
        <v>106</v>
      </c>
      <c r="L326" s="78">
        <v>3.1E-2</v>
      </c>
      <c r="M326" s="78">
        <v>7.4099999999999999E-2</v>
      </c>
      <c r="N326" s="77">
        <v>444358.52</v>
      </c>
      <c r="O326" s="77">
        <v>99.640000000000128</v>
      </c>
      <c r="P326" s="77">
        <v>1587.7331619702099</v>
      </c>
      <c r="Q326" s="78">
        <v>5.4999999999999997E-3</v>
      </c>
      <c r="R326" s="78">
        <v>6.9999999999999999E-4</v>
      </c>
    </row>
    <row r="327" spans="2:18">
      <c r="B327" t="s">
        <v>4142</v>
      </c>
      <c r="C327" t="s">
        <v>3978</v>
      </c>
      <c r="D327" t="s">
        <v>4144</v>
      </c>
      <c r="E327"/>
      <c r="F327" t="s">
        <v>639</v>
      </c>
      <c r="G327" t="s">
        <v>287</v>
      </c>
      <c r="H327" t="s">
        <v>2382</v>
      </c>
      <c r="I327" s="77">
        <v>0.95</v>
      </c>
      <c r="J327" t="s">
        <v>1267</v>
      </c>
      <c r="K327" t="s">
        <v>106</v>
      </c>
      <c r="L327" s="78">
        <v>3.1E-2</v>
      </c>
      <c r="M327" s="78">
        <v>8.1199999999999994E-2</v>
      </c>
      <c r="N327" s="77">
        <v>1239.3399999999999</v>
      </c>
      <c r="O327" s="77">
        <v>100.22602966094857</v>
      </c>
      <c r="P327" s="77">
        <v>4.4543186157359997</v>
      </c>
      <c r="Q327" s="78">
        <v>0</v>
      </c>
      <c r="R327" s="78">
        <v>0</v>
      </c>
    </row>
    <row r="328" spans="2:18">
      <c r="B328" t="s">
        <v>4142</v>
      </c>
      <c r="C328" t="s">
        <v>3978</v>
      </c>
      <c r="D328" t="s">
        <v>4145</v>
      </c>
      <c r="E328"/>
      <c r="F328" t="s">
        <v>639</v>
      </c>
      <c r="G328" t="s">
        <v>290</v>
      </c>
      <c r="H328" t="s">
        <v>2382</v>
      </c>
      <c r="I328" s="77">
        <v>0.95</v>
      </c>
      <c r="J328" t="s">
        <v>1267</v>
      </c>
      <c r="K328" t="s">
        <v>106</v>
      </c>
      <c r="L328" s="78">
        <v>3.1E-2</v>
      </c>
      <c r="M328" s="78">
        <v>8.1900000000000001E-2</v>
      </c>
      <c r="N328" s="77">
        <v>1692.51</v>
      </c>
      <c r="O328" s="77">
        <v>99.64</v>
      </c>
      <c r="P328" s="77">
        <v>6.047491232904</v>
      </c>
      <c r="Q328" s="78">
        <v>0</v>
      </c>
      <c r="R328" s="78">
        <v>0</v>
      </c>
    </row>
    <row r="329" spans="2:18">
      <c r="B329" t="s">
        <v>4142</v>
      </c>
      <c r="C329" t="s">
        <v>3978</v>
      </c>
      <c r="D329" t="s">
        <v>4146</v>
      </c>
      <c r="E329"/>
      <c r="F329" t="s">
        <v>639</v>
      </c>
      <c r="G329" t="s">
        <v>293</v>
      </c>
      <c r="H329" t="s">
        <v>2382</v>
      </c>
      <c r="I329" s="77">
        <v>0.95</v>
      </c>
      <c r="J329" t="s">
        <v>1267</v>
      </c>
      <c r="K329" t="s">
        <v>106</v>
      </c>
      <c r="L329" s="78">
        <v>3.1E-2</v>
      </c>
      <c r="M329" s="78">
        <v>8.3400000000000002E-2</v>
      </c>
      <c r="N329" s="77">
        <v>878.86</v>
      </c>
      <c r="O329" s="77">
        <v>99.65</v>
      </c>
      <c r="P329" s="77">
        <v>3.1405613881400001</v>
      </c>
      <c r="Q329" s="78">
        <v>0</v>
      </c>
      <c r="R329" s="78">
        <v>0</v>
      </c>
    </row>
    <row r="330" spans="2:18">
      <c r="B330" t="s">
        <v>4147</v>
      </c>
      <c r="C330" t="s">
        <v>3672</v>
      </c>
      <c r="D330" t="s">
        <v>4148</v>
      </c>
      <c r="E330"/>
      <c r="F330" t="s">
        <v>639</v>
      </c>
      <c r="G330" t="s">
        <v>384</v>
      </c>
      <c r="H330" t="s">
        <v>2382</v>
      </c>
      <c r="I330" s="77">
        <v>3.01</v>
      </c>
      <c r="J330" t="s">
        <v>132</v>
      </c>
      <c r="K330" t="s">
        <v>204</v>
      </c>
      <c r="L330" s="78">
        <v>4.5999999999999999E-2</v>
      </c>
      <c r="M330" s="78">
        <v>6.6900000000000001E-2</v>
      </c>
      <c r="N330" s="77">
        <v>4323538.45</v>
      </c>
      <c r="O330" s="77">
        <v>99.319999999999865</v>
      </c>
      <c r="P330" s="77">
        <v>1476.3247779800499</v>
      </c>
      <c r="Q330" s="78">
        <v>5.1000000000000004E-3</v>
      </c>
      <c r="R330" s="78">
        <v>5.9999999999999995E-4</v>
      </c>
    </row>
    <row r="331" spans="2:18">
      <c r="B331" t="s">
        <v>4147</v>
      </c>
      <c r="C331" t="s">
        <v>3672</v>
      </c>
      <c r="D331" t="s">
        <v>4149</v>
      </c>
      <c r="E331"/>
      <c r="F331" t="s">
        <v>639</v>
      </c>
      <c r="G331" t="s">
        <v>356</v>
      </c>
      <c r="H331" t="s">
        <v>2382</v>
      </c>
      <c r="I331" s="77">
        <v>1.31</v>
      </c>
      <c r="J331" t="s">
        <v>1267</v>
      </c>
      <c r="K331" t="s">
        <v>201</v>
      </c>
      <c r="L331" s="78">
        <v>3.2800000000000003E-2</v>
      </c>
      <c r="M331" s="78">
        <v>6.2100000000000002E-2</v>
      </c>
      <c r="N331" s="77">
        <v>118515.32</v>
      </c>
      <c r="O331" s="77">
        <v>101.21122136986304</v>
      </c>
      <c r="P331" s="77">
        <v>41.371031914140303</v>
      </c>
      <c r="Q331" s="78">
        <v>1E-4</v>
      </c>
      <c r="R331" s="78">
        <v>0</v>
      </c>
    </row>
    <row r="332" spans="2:18">
      <c r="B332" t="s">
        <v>4147</v>
      </c>
      <c r="C332" t="s">
        <v>3672</v>
      </c>
      <c r="D332" t="s">
        <v>4150</v>
      </c>
      <c r="E332"/>
      <c r="F332" t="s">
        <v>639</v>
      </c>
      <c r="G332" t="s">
        <v>290</v>
      </c>
      <c r="H332" t="s">
        <v>2382</v>
      </c>
      <c r="I332" s="77">
        <v>1.31</v>
      </c>
      <c r="J332" t="s">
        <v>1267</v>
      </c>
      <c r="K332" t="s">
        <v>201</v>
      </c>
      <c r="L332" s="78">
        <v>3.2800000000000003E-2</v>
      </c>
      <c r="M332" s="78">
        <v>6.4500000000000002E-2</v>
      </c>
      <c r="N332" s="77">
        <v>45880.18</v>
      </c>
      <c r="O332" s="77">
        <v>100.28</v>
      </c>
      <c r="P332" s="77">
        <v>15.8683814894296</v>
      </c>
      <c r="Q332" s="78">
        <v>1E-4</v>
      </c>
      <c r="R332" s="78">
        <v>0</v>
      </c>
    </row>
    <row r="333" spans="2:18">
      <c r="B333" t="s">
        <v>4151</v>
      </c>
      <c r="C333" t="s">
        <v>3672</v>
      </c>
      <c r="D333" t="s">
        <v>4152</v>
      </c>
      <c r="E333"/>
      <c r="F333" t="s">
        <v>707</v>
      </c>
      <c r="G333" t="s">
        <v>287</v>
      </c>
      <c r="H333" t="s">
        <v>210</v>
      </c>
      <c r="I333" s="77">
        <v>3.29</v>
      </c>
      <c r="J333" t="s">
        <v>123</v>
      </c>
      <c r="K333" t="s">
        <v>110</v>
      </c>
      <c r="L333" s="78">
        <v>2.2599999999999999E-2</v>
      </c>
      <c r="M333" s="78">
        <v>6.3799999999999996E-2</v>
      </c>
      <c r="N333" s="77">
        <v>702492.27</v>
      </c>
      <c r="O333" s="77">
        <v>99.739999999999881</v>
      </c>
      <c r="P333" s="77">
        <v>2729.9340513798302</v>
      </c>
      <c r="Q333" s="78">
        <v>9.4000000000000004E-3</v>
      </c>
      <c r="R333" s="78">
        <v>1.1000000000000001E-3</v>
      </c>
    </row>
    <row r="334" spans="2:18">
      <c r="B334" t="s">
        <v>4151</v>
      </c>
      <c r="C334" t="s">
        <v>3672</v>
      </c>
      <c r="D334" t="s">
        <v>4153</v>
      </c>
      <c r="E334"/>
      <c r="F334" t="s">
        <v>3873</v>
      </c>
      <c r="G334" t="s">
        <v>4154</v>
      </c>
      <c r="H334" t="s">
        <v>2382</v>
      </c>
      <c r="I334" s="77">
        <v>3.2</v>
      </c>
      <c r="J334" t="s">
        <v>123</v>
      </c>
      <c r="K334" t="s">
        <v>113</v>
      </c>
      <c r="L334" s="78">
        <v>3.0300000000000001E-2</v>
      </c>
      <c r="M334" s="78">
        <v>7.51E-2</v>
      </c>
      <c r="N334" s="77">
        <v>185610.39</v>
      </c>
      <c r="O334" s="77">
        <v>99.910000000000082</v>
      </c>
      <c r="P334" s="77">
        <v>820.80931438060395</v>
      </c>
      <c r="Q334" s="78">
        <v>2.8E-3</v>
      </c>
      <c r="R334" s="78">
        <v>2.9999999999999997E-4</v>
      </c>
    </row>
    <row r="335" spans="2:18">
      <c r="B335" t="s">
        <v>4155</v>
      </c>
      <c r="C335" t="s">
        <v>3672</v>
      </c>
      <c r="D335" t="s">
        <v>4156</v>
      </c>
      <c r="E335"/>
      <c r="F335" t="s">
        <v>1125</v>
      </c>
      <c r="G335" t="s">
        <v>2781</v>
      </c>
      <c r="H335" t="s">
        <v>219</v>
      </c>
      <c r="I335" s="77">
        <v>6.69</v>
      </c>
      <c r="J335" t="s">
        <v>1320</v>
      </c>
      <c r="K335" t="s">
        <v>106</v>
      </c>
      <c r="L335" s="78">
        <v>4.36E-2</v>
      </c>
      <c r="M335" s="78">
        <v>5.5599999999999997E-2</v>
      </c>
      <c r="N335" s="77">
        <v>436449.69</v>
      </c>
      <c r="O335" s="77">
        <v>104.42</v>
      </c>
      <c r="P335" s="77">
        <v>1634.28638794463</v>
      </c>
      <c r="Q335" s="78">
        <v>5.5999999999999999E-3</v>
      </c>
      <c r="R335" s="78">
        <v>6.9999999999999999E-4</v>
      </c>
    </row>
    <row r="336" spans="2:18">
      <c r="B336" t="s">
        <v>4157</v>
      </c>
      <c r="C336" t="s">
        <v>3672</v>
      </c>
      <c r="D336" t="s">
        <v>4158</v>
      </c>
      <c r="E336"/>
      <c r="F336" t="s">
        <v>1233</v>
      </c>
      <c r="G336" t="s">
        <v>4159</v>
      </c>
      <c r="H336" t="s">
        <v>364</v>
      </c>
      <c r="I336" s="77">
        <v>7.33</v>
      </c>
      <c r="J336" t="s">
        <v>428</v>
      </c>
      <c r="K336" t="s">
        <v>106</v>
      </c>
      <c r="L336" s="78">
        <v>4.9000000000000002E-2</v>
      </c>
      <c r="M336" s="78">
        <v>6.0499999999999998E-2</v>
      </c>
      <c r="N336" s="77">
        <v>133127.71</v>
      </c>
      <c r="O336" s="77">
        <v>91</v>
      </c>
      <c r="P336" s="77">
        <v>434.43033093460002</v>
      </c>
      <c r="Q336" s="78">
        <v>1.5E-3</v>
      </c>
      <c r="R336" s="78">
        <v>2.0000000000000001E-4</v>
      </c>
    </row>
    <row r="337" spans="2:18">
      <c r="B337" t="s">
        <v>4160</v>
      </c>
      <c r="C337" t="s">
        <v>3672</v>
      </c>
      <c r="D337" t="s">
        <v>4161</v>
      </c>
      <c r="E337"/>
      <c r="F337" t="s">
        <v>1135</v>
      </c>
      <c r="G337" t="s">
        <v>4162</v>
      </c>
      <c r="H337" t="s">
        <v>219</v>
      </c>
      <c r="I337" s="77">
        <v>2.4700000000000002</v>
      </c>
      <c r="J337" t="s">
        <v>127</v>
      </c>
      <c r="K337" t="s">
        <v>106</v>
      </c>
      <c r="L337" s="78">
        <v>5.0200000000000002E-2</v>
      </c>
      <c r="M337" s="78">
        <v>6.4199999999999993E-2</v>
      </c>
      <c r="N337" s="77">
        <v>210764.98</v>
      </c>
      <c r="O337" s="77">
        <v>98.26</v>
      </c>
      <c r="P337" s="77">
        <v>742.65224228192801</v>
      </c>
      <c r="Q337" s="78">
        <v>2.5999999999999999E-3</v>
      </c>
      <c r="R337" s="78">
        <v>2.9999999999999997E-4</v>
      </c>
    </row>
    <row r="338" spans="2:18">
      <c r="B338" t="s">
        <v>4115</v>
      </c>
      <c r="C338" t="s">
        <v>3672</v>
      </c>
      <c r="D338" t="s">
        <v>4163</v>
      </c>
      <c r="E338"/>
      <c r="F338" t="s">
        <v>4078</v>
      </c>
      <c r="G338" t="s">
        <v>544</v>
      </c>
      <c r="H338" t="s">
        <v>210</v>
      </c>
      <c r="I338" s="77">
        <v>0.3</v>
      </c>
      <c r="J338" t="s">
        <v>1181</v>
      </c>
      <c r="K338" t="s">
        <v>106</v>
      </c>
      <c r="L338" s="78">
        <v>1.9699999999999999E-2</v>
      </c>
      <c r="M338" s="78">
        <v>4.8800000000000003E-2</v>
      </c>
      <c r="N338" s="77">
        <v>1399647.54</v>
      </c>
      <c r="O338" s="77">
        <v>100.9</v>
      </c>
      <c r="P338" s="77">
        <v>5064.3083031459601</v>
      </c>
      <c r="Q338" s="78">
        <v>1.7399999999999999E-2</v>
      </c>
      <c r="R338" s="78">
        <v>2.0999999999999999E-3</v>
      </c>
    </row>
    <row r="339" spans="2:18">
      <c r="B339" t="s">
        <v>4164</v>
      </c>
      <c r="C339" t="s">
        <v>3672</v>
      </c>
      <c r="D339" t="s">
        <v>4165</v>
      </c>
      <c r="E339"/>
      <c r="F339" t="s">
        <v>4078</v>
      </c>
      <c r="G339" t="s">
        <v>544</v>
      </c>
      <c r="H339" t="s">
        <v>210</v>
      </c>
      <c r="I339" s="77">
        <v>0.27</v>
      </c>
      <c r="J339" t="s">
        <v>1181</v>
      </c>
      <c r="K339" t="s">
        <v>106</v>
      </c>
      <c r="L339" s="78">
        <v>1.9400000000000001E-2</v>
      </c>
      <c r="M339" s="78">
        <v>5.1900000000000002E-2</v>
      </c>
      <c r="N339" s="77">
        <v>864034</v>
      </c>
      <c r="O339" s="77">
        <v>100.85</v>
      </c>
      <c r="P339" s="77">
        <v>3124.7625443540001</v>
      </c>
      <c r="Q339" s="78">
        <v>1.0800000000000001E-2</v>
      </c>
      <c r="R339" s="78">
        <v>1.2999999999999999E-3</v>
      </c>
    </row>
    <row r="340" spans="2:18">
      <c r="B340" t="s">
        <v>4166</v>
      </c>
      <c r="C340" t="s">
        <v>3672</v>
      </c>
      <c r="D340" t="s">
        <v>4167</v>
      </c>
      <c r="E340"/>
      <c r="F340" t="s">
        <v>4078</v>
      </c>
      <c r="G340" t="s">
        <v>384</v>
      </c>
      <c r="H340" t="s">
        <v>210</v>
      </c>
      <c r="I340" s="77">
        <v>2.82</v>
      </c>
      <c r="J340" t="s">
        <v>1320</v>
      </c>
      <c r="K340" t="s">
        <v>106</v>
      </c>
      <c r="L340" s="78">
        <v>8.6999999999999994E-3</v>
      </c>
      <c r="M340" s="78">
        <v>7.3200000000000001E-2</v>
      </c>
      <c r="N340" s="77">
        <v>247163.2</v>
      </c>
      <c r="O340" s="77">
        <v>102.41</v>
      </c>
      <c r="P340" s="77">
        <v>907.68772156831994</v>
      </c>
      <c r="Q340" s="78">
        <v>3.0999999999999999E-3</v>
      </c>
      <c r="R340" s="78">
        <v>4.0000000000000002E-4</v>
      </c>
    </row>
    <row r="341" spans="2:18">
      <c r="B341" t="s">
        <v>4166</v>
      </c>
      <c r="C341" t="s">
        <v>3672</v>
      </c>
      <c r="D341" t="s">
        <v>4168</v>
      </c>
      <c r="E341"/>
      <c r="F341" t="s">
        <v>4078</v>
      </c>
      <c r="G341" t="s">
        <v>384</v>
      </c>
      <c r="H341" t="s">
        <v>210</v>
      </c>
      <c r="I341" s="77">
        <v>2.82</v>
      </c>
      <c r="J341" t="s">
        <v>1320</v>
      </c>
      <c r="K341" t="s">
        <v>106</v>
      </c>
      <c r="L341" s="78">
        <v>7.1400000000000005E-2</v>
      </c>
      <c r="M341" s="78">
        <v>7.2599999999999998E-2</v>
      </c>
      <c r="N341" s="77">
        <v>199428.47</v>
      </c>
      <c r="O341" s="77">
        <v>102.41</v>
      </c>
      <c r="P341" s="77">
        <v>732.38562031142203</v>
      </c>
      <c r="Q341" s="78">
        <v>2.5000000000000001E-3</v>
      </c>
      <c r="R341" s="78">
        <v>2.9999999999999997E-4</v>
      </c>
    </row>
    <row r="342" spans="2:18">
      <c r="B342" t="s">
        <v>4166</v>
      </c>
      <c r="C342" t="s">
        <v>3672</v>
      </c>
      <c r="D342" t="s">
        <v>4169</v>
      </c>
      <c r="E342"/>
      <c r="F342" t="s">
        <v>4078</v>
      </c>
      <c r="G342" t="s">
        <v>4170</v>
      </c>
      <c r="H342" t="s">
        <v>210</v>
      </c>
      <c r="I342" s="77">
        <v>2.83</v>
      </c>
      <c r="J342" t="s">
        <v>1320</v>
      </c>
      <c r="K342" t="s">
        <v>106</v>
      </c>
      <c r="L342" s="78">
        <v>7.1400000000000005E-2</v>
      </c>
      <c r="M342" s="78">
        <v>6.59E-2</v>
      </c>
      <c r="N342" s="77">
        <v>182129.92000000001</v>
      </c>
      <c r="O342" s="77">
        <v>102.42</v>
      </c>
      <c r="P342" s="77">
        <v>668.92334613350397</v>
      </c>
      <c r="Q342" s="78">
        <v>2.3E-3</v>
      </c>
      <c r="R342" s="78">
        <v>2.9999999999999997E-4</v>
      </c>
    </row>
    <row r="343" spans="2:18">
      <c r="B343" t="s">
        <v>4126</v>
      </c>
      <c r="C343" t="s">
        <v>3672</v>
      </c>
      <c r="D343" t="s">
        <v>4171</v>
      </c>
      <c r="E343"/>
      <c r="F343" t="s">
        <v>4078</v>
      </c>
      <c r="G343" t="s">
        <v>2589</v>
      </c>
      <c r="H343" t="s">
        <v>210</v>
      </c>
      <c r="I343" s="77">
        <v>1.98</v>
      </c>
      <c r="J343" t="s">
        <v>123</v>
      </c>
      <c r="K343" t="s">
        <v>106</v>
      </c>
      <c r="L343" s="78">
        <v>3.5200000000000002E-2</v>
      </c>
      <c r="M343" s="78">
        <v>7.0900000000000005E-2</v>
      </c>
      <c r="N343" s="77">
        <v>434042.95</v>
      </c>
      <c r="O343" s="77">
        <v>103.95</v>
      </c>
      <c r="P343" s="77">
        <v>1617.9589004386501</v>
      </c>
      <c r="Q343" s="78">
        <v>5.5999999999999999E-3</v>
      </c>
      <c r="R343" s="78">
        <v>6.9999999999999999E-4</v>
      </c>
    </row>
    <row r="344" spans="2:18">
      <c r="B344" t="s">
        <v>4126</v>
      </c>
      <c r="C344" t="s">
        <v>3672</v>
      </c>
      <c r="D344" t="s">
        <v>4172</v>
      </c>
      <c r="E344"/>
      <c r="F344" t="s">
        <v>4078</v>
      </c>
      <c r="G344" t="s">
        <v>4173</v>
      </c>
      <c r="H344" t="s">
        <v>210</v>
      </c>
      <c r="I344" s="77">
        <v>1.99</v>
      </c>
      <c r="J344" t="s">
        <v>123</v>
      </c>
      <c r="K344" t="s">
        <v>106</v>
      </c>
      <c r="L344" s="78">
        <v>3.5200000000000002E-2</v>
      </c>
      <c r="M344" s="78">
        <v>7.6499999999999999E-2</v>
      </c>
      <c r="N344" s="77">
        <v>25531.94</v>
      </c>
      <c r="O344" s="77">
        <v>102.55</v>
      </c>
      <c r="P344" s="77">
        <v>93.892254029420002</v>
      </c>
      <c r="Q344" s="78">
        <v>2.9999999999999997E-4</v>
      </c>
      <c r="R344" s="78">
        <v>0</v>
      </c>
    </row>
    <row r="345" spans="2:18">
      <c r="B345" t="s">
        <v>4174</v>
      </c>
      <c r="C345" t="s">
        <v>3672</v>
      </c>
      <c r="D345" t="s">
        <v>4175</v>
      </c>
      <c r="E345"/>
      <c r="F345" t="s">
        <v>216</v>
      </c>
      <c r="G345" t="s">
        <v>263</v>
      </c>
      <c r="H345" t="s">
        <v>217</v>
      </c>
      <c r="I345" s="77">
        <v>1.2</v>
      </c>
      <c r="J345" t="s">
        <v>1320</v>
      </c>
      <c r="K345" t="s">
        <v>106</v>
      </c>
      <c r="L345" s="78">
        <v>2.5000000000000001E-2</v>
      </c>
      <c r="M345" s="78">
        <v>5.91E-2</v>
      </c>
      <c r="N345" s="77">
        <v>128816.54</v>
      </c>
      <c r="O345" s="77">
        <v>101.2</v>
      </c>
      <c r="P345" s="77">
        <v>467.47934578927999</v>
      </c>
      <c r="Q345" s="78">
        <v>1.6000000000000001E-3</v>
      </c>
      <c r="R345" s="78">
        <v>2.0000000000000001E-4</v>
      </c>
    </row>
    <row r="346" spans="2:18">
      <c r="B346" t="s">
        <v>4176</v>
      </c>
      <c r="C346" t="s">
        <v>3672</v>
      </c>
      <c r="D346" t="s">
        <v>4177</v>
      </c>
      <c r="E346"/>
      <c r="F346" t="s">
        <v>216</v>
      </c>
      <c r="G346" t="s">
        <v>4178</v>
      </c>
      <c r="H346" t="s">
        <v>217</v>
      </c>
      <c r="I346" s="77">
        <v>4.82</v>
      </c>
      <c r="J346" t="s">
        <v>1320</v>
      </c>
      <c r="K346" t="s">
        <v>113</v>
      </c>
      <c r="L346" s="78">
        <v>2.1499999999999998E-2</v>
      </c>
      <c r="M346" s="78">
        <v>6.9900000000000004E-2</v>
      </c>
      <c r="N346" s="77">
        <v>190019.7</v>
      </c>
      <c r="O346" s="77">
        <v>98.58</v>
      </c>
      <c r="P346" s="77">
        <v>829.12207035481197</v>
      </c>
      <c r="Q346" s="78">
        <v>2.8999999999999998E-3</v>
      </c>
      <c r="R346" s="78">
        <v>2.9999999999999997E-4</v>
      </c>
    </row>
    <row r="347" spans="2:18">
      <c r="B347" t="s">
        <v>4179</v>
      </c>
      <c r="C347" t="s">
        <v>3672</v>
      </c>
      <c r="D347" t="s">
        <v>4180</v>
      </c>
      <c r="E347"/>
      <c r="F347" t="s">
        <v>216</v>
      </c>
      <c r="G347" t="s">
        <v>324</v>
      </c>
      <c r="H347" t="s">
        <v>217</v>
      </c>
      <c r="I347" s="77">
        <v>1.17</v>
      </c>
      <c r="J347" t="s">
        <v>1320</v>
      </c>
      <c r="K347" t="s">
        <v>106</v>
      </c>
      <c r="L347" s="78">
        <v>3.6700000000000003E-2</v>
      </c>
      <c r="M347" s="78">
        <v>7.6200000000000004E-2</v>
      </c>
      <c r="N347" s="77">
        <v>179346.62</v>
      </c>
      <c r="O347" s="77">
        <v>65.44184499999993</v>
      </c>
      <c r="P347" s="77">
        <v>420.88070514427602</v>
      </c>
      <c r="Q347" s="78">
        <v>1.4E-3</v>
      </c>
      <c r="R347" s="78">
        <v>2.0000000000000001E-4</v>
      </c>
    </row>
    <row r="348" spans="2:18">
      <c r="B348" t="s">
        <v>4179</v>
      </c>
      <c r="C348" t="s">
        <v>3672</v>
      </c>
      <c r="D348" t="s">
        <v>4181</v>
      </c>
      <c r="E348"/>
      <c r="F348" t="s">
        <v>216</v>
      </c>
      <c r="G348" t="s">
        <v>324</v>
      </c>
      <c r="H348" t="s">
        <v>217</v>
      </c>
      <c r="I348" s="77">
        <v>2.17</v>
      </c>
      <c r="J348" t="s">
        <v>1320</v>
      </c>
      <c r="K348" t="s">
        <v>106</v>
      </c>
      <c r="L348" s="78">
        <v>3.6700000000000003E-2</v>
      </c>
      <c r="M348" s="78">
        <v>7.8899999999999998E-2</v>
      </c>
      <c r="N348" s="77">
        <v>34040.47</v>
      </c>
      <c r="O348" s="77">
        <v>65.441845000000001</v>
      </c>
      <c r="P348" s="77">
        <v>79.884287850212004</v>
      </c>
      <c r="Q348" s="78">
        <v>2.9999999999999997E-4</v>
      </c>
      <c r="R348" s="78">
        <v>0</v>
      </c>
    </row>
    <row r="349" spans="2:18">
      <c r="B349" t="s">
        <v>4182</v>
      </c>
      <c r="C349" t="s">
        <v>3672</v>
      </c>
      <c r="D349" t="s">
        <v>4183</v>
      </c>
      <c r="E349"/>
      <c r="F349" t="s">
        <v>216</v>
      </c>
      <c r="G349" t="s">
        <v>391</v>
      </c>
      <c r="H349" t="s">
        <v>217</v>
      </c>
      <c r="I349" s="77">
        <v>0.46</v>
      </c>
      <c r="J349" t="s">
        <v>1181</v>
      </c>
      <c r="K349" t="s">
        <v>106</v>
      </c>
      <c r="L349" s="78">
        <v>2.64E-2</v>
      </c>
      <c r="M349" s="78">
        <v>5.2299999999999999E-2</v>
      </c>
      <c r="N349" s="77">
        <v>1606475.39</v>
      </c>
      <c r="O349" s="77">
        <v>101.44000000000007</v>
      </c>
      <c r="P349" s="77">
        <v>5843.7765673189797</v>
      </c>
      <c r="Q349" s="78">
        <v>2.01E-2</v>
      </c>
      <c r="R349" s="78">
        <v>2.3999999999999998E-3</v>
      </c>
    </row>
    <row r="350" spans="2:18">
      <c r="B350" t="s">
        <v>4182</v>
      </c>
      <c r="C350" t="s">
        <v>3672</v>
      </c>
      <c r="D350" t="s">
        <v>4184</v>
      </c>
      <c r="E350"/>
      <c r="F350" t="s">
        <v>216</v>
      </c>
      <c r="G350" t="s">
        <v>823</v>
      </c>
      <c r="H350" t="s">
        <v>217</v>
      </c>
      <c r="I350" s="77">
        <v>0.46</v>
      </c>
      <c r="J350" t="s">
        <v>1181</v>
      </c>
      <c r="K350" t="s">
        <v>106</v>
      </c>
      <c r="L350" s="78">
        <v>2.64E-2</v>
      </c>
      <c r="M350" s="78">
        <v>5.2299999999999999E-2</v>
      </c>
      <c r="N350" s="77">
        <v>13833.76</v>
      </c>
      <c r="O350" s="77">
        <v>101.44</v>
      </c>
      <c r="P350" s="77">
        <v>50.322216592384002</v>
      </c>
      <c r="Q350" s="78">
        <v>2.0000000000000001E-4</v>
      </c>
      <c r="R350" s="78">
        <v>0</v>
      </c>
    </row>
    <row r="351" spans="2:18">
      <c r="B351" t="s">
        <v>4182</v>
      </c>
      <c r="C351" t="s">
        <v>3672</v>
      </c>
      <c r="D351" t="s">
        <v>4185</v>
      </c>
      <c r="E351"/>
      <c r="F351" t="s">
        <v>216</v>
      </c>
      <c r="G351" t="s">
        <v>649</v>
      </c>
      <c r="H351" t="s">
        <v>217</v>
      </c>
      <c r="I351" s="77">
        <v>0.46</v>
      </c>
      <c r="J351" t="s">
        <v>1181</v>
      </c>
      <c r="K351" t="s">
        <v>106</v>
      </c>
      <c r="L351" s="78">
        <v>2.64E-2</v>
      </c>
      <c r="M351" s="78">
        <v>5.2299999999999999E-2</v>
      </c>
      <c r="N351" s="77">
        <v>25033.25</v>
      </c>
      <c r="O351" s="77">
        <v>101.44</v>
      </c>
      <c r="P351" s="77">
        <v>91.061911476800006</v>
      </c>
      <c r="Q351" s="78">
        <v>2.9999999999999997E-4</v>
      </c>
      <c r="R351" s="78">
        <v>0</v>
      </c>
    </row>
    <row r="352" spans="2:18">
      <c r="B352" t="s">
        <v>4186</v>
      </c>
      <c r="C352" t="s">
        <v>3672</v>
      </c>
      <c r="D352" t="s">
        <v>4187</v>
      </c>
      <c r="E352"/>
      <c r="F352" t="s">
        <v>216</v>
      </c>
      <c r="G352" t="s">
        <v>356</v>
      </c>
      <c r="H352" t="s">
        <v>217</v>
      </c>
      <c r="I352" s="77">
        <v>0.27</v>
      </c>
      <c r="J352" t="s">
        <v>1181</v>
      </c>
      <c r="K352" t="s">
        <v>106</v>
      </c>
      <c r="L352" s="78">
        <v>2.4400000000000002E-2</v>
      </c>
      <c r="M352" s="78">
        <v>8.0500000000000002E-2</v>
      </c>
      <c r="N352" s="77">
        <v>1056554.19</v>
      </c>
      <c r="O352" s="77">
        <v>100.49000000000011</v>
      </c>
      <c r="P352" s="77">
        <v>3807.3684616341702</v>
      </c>
      <c r="Q352" s="78">
        <v>1.3100000000000001E-2</v>
      </c>
      <c r="R352" s="78">
        <v>1.6000000000000001E-3</v>
      </c>
    </row>
    <row r="353" spans="2:18">
      <c r="B353" t="s">
        <v>4188</v>
      </c>
      <c r="C353" t="s">
        <v>3672</v>
      </c>
      <c r="D353" t="s">
        <v>4189</v>
      </c>
      <c r="E353"/>
      <c r="F353" t="s">
        <v>216</v>
      </c>
      <c r="G353" t="s">
        <v>439</v>
      </c>
      <c r="H353" t="s">
        <v>217</v>
      </c>
      <c r="I353" s="77">
        <v>1.01</v>
      </c>
      <c r="J353" t="s">
        <v>1181</v>
      </c>
      <c r="K353" t="s">
        <v>106</v>
      </c>
      <c r="L353" s="78">
        <v>2.7E-2</v>
      </c>
      <c r="M353" s="78">
        <v>1.06E-2</v>
      </c>
      <c r="N353" s="77">
        <v>1317679.29</v>
      </c>
      <c r="O353" s="77">
        <v>101.60999999999991</v>
      </c>
      <c r="P353" s="77">
        <v>4801.2736206764303</v>
      </c>
      <c r="Q353" s="78">
        <v>1.6500000000000001E-2</v>
      </c>
      <c r="R353" s="78">
        <v>2E-3</v>
      </c>
    </row>
    <row r="354" spans="2:18">
      <c r="B354" t="s">
        <v>4190</v>
      </c>
      <c r="C354" t="s">
        <v>3672</v>
      </c>
      <c r="D354" t="s">
        <v>4191</v>
      </c>
      <c r="E354"/>
      <c r="F354" t="s">
        <v>216</v>
      </c>
      <c r="G354" t="s">
        <v>4192</v>
      </c>
      <c r="H354" t="s">
        <v>217</v>
      </c>
      <c r="I354" s="77">
        <v>0.04</v>
      </c>
      <c r="J354" t="s">
        <v>1181</v>
      </c>
      <c r="K354" t="s">
        <v>106</v>
      </c>
      <c r="L354" s="78">
        <v>2.64E-2</v>
      </c>
      <c r="M354" s="78">
        <v>0.13100000000000001</v>
      </c>
      <c r="N354" s="77">
        <v>901297.81</v>
      </c>
      <c r="O354" s="77">
        <v>100.33999999999988</v>
      </c>
      <c r="P354" s="77">
        <v>3243.04293007864</v>
      </c>
      <c r="Q354" s="78">
        <v>1.12E-2</v>
      </c>
      <c r="R354" s="78">
        <v>1.2999999999999999E-3</v>
      </c>
    </row>
    <row r="355" spans="2:18">
      <c r="B355" t="s">
        <v>4190</v>
      </c>
      <c r="C355" t="s">
        <v>3672</v>
      </c>
      <c r="D355" t="s">
        <v>4193</v>
      </c>
      <c r="E355"/>
      <c r="F355" t="s">
        <v>216</v>
      </c>
      <c r="G355" t="s">
        <v>4194</v>
      </c>
      <c r="H355" t="s">
        <v>217</v>
      </c>
      <c r="I355" s="77">
        <v>0.04</v>
      </c>
      <c r="J355" t="s">
        <v>1181</v>
      </c>
      <c r="K355" t="s">
        <v>106</v>
      </c>
      <c r="L355" s="78">
        <v>2.64E-2</v>
      </c>
      <c r="M355" s="78">
        <v>0.13100000000000001</v>
      </c>
      <c r="N355" s="77">
        <v>3511.44</v>
      </c>
      <c r="O355" s="77">
        <v>100.34</v>
      </c>
      <c r="P355" s="77">
        <v>12.634836721056001</v>
      </c>
      <c r="Q355" s="78">
        <v>0</v>
      </c>
      <c r="R355" s="78">
        <v>0</v>
      </c>
    </row>
    <row r="356" spans="2:18">
      <c r="B356" t="s">
        <v>4190</v>
      </c>
      <c r="C356" t="s">
        <v>3672</v>
      </c>
      <c r="D356" t="s">
        <v>4195</v>
      </c>
      <c r="E356"/>
      <c r="F356" t="s">
        <v>216</v>
      </c>
      <c r="G356" t="s">
        <v>439</v>
      </c>
      <c r="H356" t="s">
        <v>217</v>
      </c>
      <c r="I356" s="77">
        <v>0.04</v>
      </c>
      <c r="J356" t="s">
        <v>1181</v>
      </c>
      <c r="K356" t="s">
        <v>106</v>
      </c>
      <c r="L356" s="78">
        <v>2.64E-2</v>
      </c>
      <c r="M356" s="78">
        <v>0.13100000000000001</v>
      </c>
      <c r="N356" s="77">
        <v>6979.87</v>
      </c>
      <c r="O356" s="77">
        <v>100.34</v>
      </c>
      <c r="P356" s="77">
        <v>25.114915186988</v>
      </c>
      <c r="Q356" s="78">
        <v>1E-4</v>
      </c>
      <c r="R356" s="78">
        <v>0</v>
      </c>
    </row>
    <row r="357" spans="2:18">
      <c r="B357" t="s">
        <v>4190</v>
      </c>
      <c r="C357" t="s">
        <v>3672</v>
      </c>
      <c r="D357" t="s">
        <v>4196</v>
      </c>
      <c r="E357"/>
      <c r="F357" t="s">
        <v>216</v>
      </c>
      <c r="G357" t="s">
        <v>574</v>
      </c>
      <c r="H357" t="s">
        <v>217</v>
      </c>
      <c r="I357" s="77">
        <v>0.04</v>
      </c>
      <c r="J357" t="s">
        <v>1181</v>
      </c>
      <c r="K357" t="s">
        <v>106</v>
      </c>
      <c r="L357" s="78">
        <v>2.64E-2</v>
      </c>
      <c r="M357" s="78">
        <v>0.13100000000000001</v>
      </c>
      <c r="N357" s="77">
        <v>4658.41</v>
      </c>
      <c r="O357" s="77">
        <v>100.34</v>
      </c>
      <c r="P357" s="77">
        <v>16.761855458084</v>
      </c>
      <c r="Q357" s="78">
        <v>1E-4</v>
      </c>
      <c r="R357" s="78">
        <v>0</v>
      </c>
    </row>
    <row r="358" spans="2:18">
      <c r="B358" t="s">
        <v>4190</v>
      </c>
      <c r="C358" t="s">
        <v>3672</v>
      </c>
      <c r="D358" t="s">
        <v>4197</v>
      </c>
      <c r="E358"/>
      <c r="F358" t="s">
        <v>216</v>
      </c>
      <c r="G358" t="s">
        <v>296</v>
      </c>
      <c r="H358" t="s">
        <v>217</v>
      </c>
      <c r="I358" s="77">
        <v>0.04</v>
      </c>
      <c r="J358" t="s">
        <v>1181</v>
      </c>
      <c r="K358" t="s">
        <v>106</v>
      </c>
      <c r="L358" s="78">
        <v>2.64E-2</v>
      </c>
      <c r="M358" s="78">
        <v>0.13100000000000001</v>
      </c>
      <c r="N358" s="77">
        <v>3880.56</v>
      </c>
      <c r="O358" s="77">
        <v>100.34</v>
      </c>
      <c r="P358" s="77">
        <v>13.963001499743999</v>
      </c>
      <c r="Q358" s="78">
        <v>0</v>
      </c>
      <c r="R358" s="78">
        <v>0</v>
      </c>
    </row>
    <row r="359" spans="2:18">
      <c r="B359" t="s">
        <v>4190</v>
      </c>
      <c r="C359" t="s">
        <v>3672</v>
      </c>
      <c r="D359" t="s">
        <v>4198</v>
      </c>
      <c r="E359"/>
      <c r="F359" t="s">
        <v>216</v>
      </c>
      <c r="G359" t="s">
        <v>708</v>
      </c>
      <c r="H359" t="s">
        <v>217</v>
      </c>
      <c r="I359" s="77">
        <v>0.04</v>
      </c>
      <c r="J359" t="s">
        <v>1181</v>
      </c>
      <c r="K359" t="s">
        <v>106</v>
      </c>
      <c r="L359" s="78">
        <v>2.64E-2</v>
      </c>
      <c r="M359" s="78">
        <v>0.13100000000000001</v>
      </c>
      <c r="N359" s="77">
        <v>1839.75</v>
      </c>
      <c r="O359" s="77">
        <v>100.34</v>
      </c>
      <c r="P359" s="77">
        <v>6.6197744679000001</v>
      </c>
      <c r="Q359" s="78">
        <v>0</v>
      </c>
      <c r="R359" s="78">
        <v>0</v>
      </c>
    </row>
    <row r="360" spans="2:18">
      <c r="B360" t="s">
        <v>4190</v>
      </c>
      <c r="C360" t="s">
        <v>3672</v>
      </c>
      <c r="D360" t="s">
        <v>4199</v>
      </c>
      <c r="E360"/>
      <c r="F360" t="s">
        <v>216</v>
      </c>
      <c r="G360" t="s">
        <v>287</v>
      </c>
      <c r="H360" t="s">
        <v>217</v>
      </c>
      <c r="I360" s="77">
        <v>0.04</v>
      </c>
      <c r="J360" t="s">
        <v>1181</v>
      </c>
      <c r="K360" t="s">
        <v>106</v>
      </c>
      <c r="L360" s="78">
        <v>2.64E-2</v>
      </c>
      <c r="M360" s="78">
        <v>0.13100000000000001</v>
      </c>
      <c r="N360" s="77">
        <v>4654.76</v>
      </c>
      <c r="O360" s="77">
        <v>100.34</v>
      </c>
      <c r="P360" s="77">
        <v>16.748722055824</v>
      </c>
      <c r="Q360" s="78">
        <v>1E-4</v>
      </c>
      <c r="R360" s="78">
        <v>0</v>
      </c>
    </row>
    <row r="361" spans="2:18">
      <c r="B361" t="s">
        <v>4200</v>
      </c>
      <c r="C361" t="s">
        <v>3672</v>
      </c>
      <c r="D361" t="s">
        <v>4201</v>
      </c>
      <c r="E361"/>
      <c r="F361" t="s">
        <v>216</v>
      </c>
      <c r="G361" t="s">
        <v>4202</v>
      </c>
      <c r="H361" t="s">
        <v>217</v>
      </c>
      <c r="I361" s="77">
        <v>3.34</v>
      </c>
      <c r="J361" t="s">
        <v>123</v>
      </c>
      <c r="K361" t="s">
        <v>106</v>
      </c>
      <c r="L361" s="78">
        <v>7.8899999999999998E-2</v>
      </c>
      <c r="M361" s="78">
        <v>7.4200000000000002E-2</v>
      </c>
      <c r="N361" s="77">
        <v>708972.73</v>
      </c>
      <c r="O361" s="77">
        <v>100.13999999999992</v>
      </c>
      <c r="P361" s="77">
        <v>2545.9355364736898</v>
      </c>
      <c r="Q361" s="78">
        <v>8.8000000000000005E-3</v>
      </c>
      <c r="R361" s="78">
        <v>1E-3</v>
      </c>
    </row>
    <row r="362" spans="2:18">
      <c r="B362" t="s">
        <v>4203</v>
      </c>
      <c r="C362" t="s">
        <v>3672</v>
      </c>
      <c r="D362" t="s">
        <v>4204</v>
      </c>
      <c r="E362"/>
      <c r="F362" t="s">
        <v>216</v>
      </c>
      <c r="G362" t="s">
        <v>4205</v>
      </c>
      <c r="H362" t="s">
        <v>217</v>
      </c>
      <c r="I362" s="77">
        <v>1.49</v>
      </c>
      <c r="J362" t="s">
        <v>1320</v>
      </c>
      <c r="K362" t="s">
        <v>106</v>
      </c>
      <c r="L362" s="78">
        <v>2.52E-2</v>
      </c>
      <c r="M362" s="78">
        <v>7.3400000000000007E-2</v>
      </c>
      <c r="N362" s="77">
        <v>212996.65</v>
      </c>
      <c r="O362" s="77">
        <v>100.06</v>
      </c>
      <c r="P362" s="77">
        <v>764.26427049213999</v>
      </c>
      <c r="Q362" s="78">
        <v>2.5999999999999999E-3</v>
      </c>
      <c r="R362" s="78">
        <v>2.9999999999999997E-4</v>
      </c>
    </row>
    <row r="363" spans="2:18">
      <c r="B363" t="s">
        <v>4206</v>
      </c>
      <c r="C363" t="s">
        <v>3978</v>
      </c>
      <c r="D363" t="s">
        <v>4207</v>
      </c>
      <c r="E363"/>
      <c r="F363" t="s">
        <v>216</v>
      </c>
      <c r="G363" t="s">
        <v>287</v>
      </c>
      <c r="H363" t="s">
        <v>217</v>
      </c>
      <c r="I363" s="77">
        <v>1.51</v>
      </c>
      <c r="J363" t="s">
        <v>1181</v>
      </c>
      <c r="K363" t="s">
        <v>106</v>
      </c>
      <c r="L363" s="78">
        <v>2.6700000000000002E-2</v>
      </c>
      <c r="M363" s="78">
        <v>7.8600000000000003E-2</v>
      </c>
      <c r="N363" s="77">
        <v>1368454.81</v>
      </c>
      <c r="O363" s="77">
        <v>100.16000000000008</v>
      </c>
      <c r="P363" s="77">
        <v>4915.1305949778598</v>
      </c>
      <c r="Q363" s="78">
        <v>1.6899999999999998E-2</v>
      </c>
      <c r="R363" s="78">
        <v>2E-3</v>
      </c>
    </row>
    <row r="364" spans="2:18">
      <c r="B364" t="s">
        <v>4206</v>
      </c>
      <c r="C364" t="s">
        <v>3978</v>
      </c>
      <c r="D364" t="s">
        <v>4208</v>
      </c>
      <c r="E364"/>
      <c r="F364" t="s">
        <v>216</v>
      </c>
      <c r="G364" t="s">
        <v>287</v>
      </c>
      <c r="H364" t="s">
        <v>217</v>
      </c>
      <c r="I364" s="77">
        <v>1.51</v>
      </c>
      <c r="J364" t="s">
        <v>1181</v>
      </c>
      <c r="K364" t="s">
        <v>106</v>
      </c>
      <c r="L364" s="78">
        <v>2.6700000000000002E-2</v>
      </c>
      <c r="M364" s="78">
        <v>7.7799999999999994E-2</v>
      </c>
      <c r="N364" s="77">
        <v>3930.09</v>
      </c>
      <c r="O364" s="77">
        <v>100.16</v>
      </c>
      <c r="P364" s="77">
        <v>14.115852024384001</v>
      </c>
      <c r="Q364" s="78">
        <v>0</v>
      </c>
      <c r="R364" s="78">
        <v>0</v>
      </c>
    </row>
    <row r="365" spans="2:18">
      <c r="B365" t="s">
        <v>4206</v>
      </c>
      <c r="C365" t="s">
        <v>3978</v>
      </c>
      <c r="D365" t="s">
        <v>4209</v>
      </c>
      <c r="E365"/>
      <c r="F365" t="s">
        <v>216</v>
      </c>
      <c r="G365" t="s">
        <v>290</v>
      </c>
      <c r="H365" t="s">
        <v>217</v>
      </c>
      <c r="I365" s="77">
        <v>1.51</v>
      </c>
      <c r="J365" t="s">
        <v>1181</v>
      </c>
      <c r="K365" t="s">
        <v>106</v>
      </c>
      <c r="L365" s="78">
        <v>2.6700000000000002E-2</v>
      </c>
      <c r="M365" s="78">
        <v>7.8100000000000003E-2</v>
      </c>
      <c r="N365" s="77">
        <v>2209.2600000000002</v>
      </c>
      <c r="O365" s="77">
        <v>100.16</v>
      </c>
      <c r="P365" s="77">
        <v>7.9350822101759997</v>
      </c>
      <c r="Q365" s="78">
        <v>0</v>
      </c>
      <c r="R365" s="78">
        <v>0</v>
      </c>
    </row>
    <row r="366" spans="2:18">
      <c r="B366" t="s">
        <v>4206</v>
      </c>
      <c r="C366" t="s">
        <v>3978</v>
      </c>
      <c r="D366" t="s">
        <v>4210</v>
      </c>
      <c r="E366"/>
      <c r="F366" t="s">
        <v>216</v>
      </c>
      <c r="G366" t="s">
        <v>290</v>
      </c>
      <c r="H366" t="s">
        <v>217</v>
      </c>
      <c r="I366" s="77">
        <v>1.52</v>
      </c>
      <c r="J366" t="s">
        <v>1181</v>
      </c>
      <c r="K366" t="s">
        <v>106</v>
      </c>
      <c r="L366" s="78">
        <v>2.6700000000000002E-2</v>
      </c>
      <c r="M366" s="78">
        <v>7.7399999999999997E-2</v>
      </c>
      <c r="N366" s="77">
        <v>3310.22</v>
      </c>
      <c r="O366" s="77">
        <v>100.1</v>
      </c>
      <c r="P366" s="77">
        <v>11.882319368919999</v>
      </c>
      <c r="Q366" s="78">
        <v>0</v>
      </c>
      <c r="R366" s="78">
        <v>0</v>
      </c>
    </row>
    <row r="367" spans="2:18">
      <c r="B367" t="s">
        <v>4206</v>
      </c>
      <c r="C367" t="s">
        <v>3978</v>
      </c>
      <c r="D367" t="s">
        <v>4211</v>
      </c>
      <c r="E367"/>
      <c r="F367" t="s">
        <v>216</v>
      </c>
      <c r="G367" t="s">
        <v>293</v>
      </c>
      <c r="H367" t="s">
        <v>217</v>
      </c>
      <c r="I367" s="77">
        <v>1.51</v>
      </c>
      <c r="J367" t="s">
        <v>1181</v>
      </c>
      <c r="K367" t="s">
        <v>106</v>
      </c>
      <c r="L367" s="78">
        <v>2.6700000000000002E-2</v>
      </c>
      <c r="M367" s="78">
        <v>7.7899999999999997E-2</v>
      </c>
      <c r="N367" s="77">
        <v>12876.77</v>
      </c>
      <c r="O367" s="77">
        <v>100.1</v>
      </c>
      <c r="P367" s="77">
        <v>46.222273317220001</v>
      </c>
      <c r="Q367" s="78">
        <v>2.0000000000000001E-4</v>
      </c>
      <c r="R367" s="78">
        <v>0</v>
      </c>
    </row>
    <row r="368" spans="2:18">
      <c r="B368" t="s">
        <v>4206</v>
      </c>
      <c r="C368" t="s">
        <v>3978</v>
      </c>
      <c r="D368" t="s">
        <v>4212</v>
      </c>
      <c r="E368"/>
      <c r="F368" t="s">
        <v>216</v>
      </c>
      <c r="G368" t="s">
        <v>293</v>
      </c>
      <c r="H368" t="s">
        <v>217</v>
      </c>
      <c r="I368" s="77">
        <v>1.52</v>
      </c>
      <c r="J368" t="s">
        <v>1181</v>
      </c>
      <c r="K368" t="s">
        <v>106</v>
      </c>
      <c r="L368" s="78">
        <v>2.6700000000000002E-2</v>
      </c>
      <c r="M368" s="78">
        <v>7.6799999999999993E-2</v>
      </c>
      <c r="N368" s="77">
        <v>2513.37</v>
      </c>
      <c r="O368" s="77">
        <v>100.11</v>
      </c>
      <c r="P368" s="77">
        <v>9.0228590593020002</v>
      </c>
      <c r="Q368" s="78">
        <v>0</v>
      </c>
      <c r="R368" s="78">
        <v>0</v>
      </c>
    </row>
    <row r="369" spans="2:18">
      <c r="B369" t="s">
        <v>4213</v>
      </c>
      <c r="C369" t="s">
        <v>3672</v>
      </c>
      <c r="D369" t="s">
        <v>4214</v>
      </c>
      <c r="E369"/>
      <c r="F369" t="s">
        <v>216</v>
      </c>
      <c r="G369" t="s">
        <v>558</v>
      </c>
      <c r="H369" t="s">
        <v>217</v>
      </c>
      <c r="I369" s="77">
        <v>2.96</v>
      </c>
      <c r="J369" t="s">
        <v>1320</v>
      </c>
      <c r="K369" t="s">
        <v>106</v>
      </c>
      <c r="L369" s="78">
        <v>7.6399999999999996E-2</v>
      </c>
      <c r="M369" s="78">
        <v>7.4200000000000002E-2</v>
      </c>
      <c r="N369" s="77">
        <v>761121.28000000003</v>
      </c>
      <c r="O369" s="77">
        <v>101.57000000000015</v>
      </c>
      <c r="P369" s="77">
        <v>2772.23219036826</v>
      </c>
      <c r="Q369" s="78">
        <v>9.4999999999999998E-3</v>
      </c>
      <c r="R369" s="78">
        <v>1.1000000000000001E-3</v>
      </c>
    </row>
    <row r="370" spans="2:18">
      <c r="B370" t="s">
        <v>4215</v>
      </c>
      <c r="C370" t="s">
        <v>3978</v>
      </c>
      <c r="D370" t="s">
        <v>4216</v>
      </c>
      <c r="E370"/>
      <c r="F370" t="s">
        <v>216</v>
      </c>
      <c r="G370" t="s">
        <v>4217</v>
      </c>
      <c r="H370" t="s">
        <v>217</v>
      </c>
      <c r="I370" s="77">
        <v>2.0499999999999998</v>
      </c>
      <c r="J370" t="s">
        <v>1216</v>
      </c>
      <c r="K370" t="s">
        <v>120</v>
      </c>
      <c r="L370" s="78">
        <v>0.04</v>
      </c>
      <c r="M370" s="78">
        <v>7.4800000000000005E-2</v>
      </c>
      <c r="N370" s="77">
        <v>1796099.87</v>
      </c>
      <c r="O370" s="77">
        <v>101.5100000000001</v>
      </c>
      <c r="P370" s="77">
        <v>4378.4651787558596</v>
      </c>
      <c r="Q370" s="78">
        <v>1.5100000000000001E-2</v>
      </c>
      <c r="R370" s="78">
        <v>1.8E-3</v>
      </c>
    </row>
    <row r="371" spans="2:18">
      <c r="B371" t="s">
        <v>4215</v>
      </c>
      <c r="C371" t="s">
        <v>3978</v>
      </c>
      <c r="D371" t="s">
        <v>4218</v>
      </c>
      <c r="E371"/>
      <c r="F371" t="s">
        <v>216</v>
      </c>
      <c r="G371" t="s">
        <v>2851</v>
      </c>
      <c r="H371" t="s">
        <v>217</v>
      </c>
      <c r="I371" s="77">
        <v>2.0499999999999998</v>
      </c>
      <c r="J371" t="s">
        <v>1216</v>
      </c>
      <c r="K371" t="s">
        <v>120</v>
      </c>
      <c r="L371" s="78">
        <v>0.04</v>
      </c>
      <c r="M371" s="78">
        <v>7.6200000000000004E-2</v>
      </c>
      <c r="N371" s="77">
        <v>206887.7</v>
      </c>
      <c r="O371" s="77">
        <v>101.24</v>
      </c>
      <c r="P371" s="77">
        <v>503.00163761322</v>
      </c>
      <c r="Q371" s="78">
        <v>1.6999999999999999E-3</v>
      </c>
      <c r="R371" s="78">
        <v>2.0000000000000001E-4</v>
      </c>
    </row>
    <row r="372" spans="2:18">
      <c r="B372" t="s">
        <v>4215</v>
      </c>
      <c r="C372" t="s">
        <v>3978</v>
      </c>
      <c r="D372" t="s">
        <v>4219</v>
      </c>
      <c r="E372"/>
      <c r="F372" t="s">
        <v>216</v>
      </c>
      <c r="G372" t="s">
        <v>4220</v>
      </c>
      <c r="H372" t="s">
        <v>217</v>
      </c>
      <c r="I372" s="77">
        <v>2.0499999999999998</v>
      </c>
      <c r="J372" t="s">
        <v>1216</v>
      </c>
      <c r="K372" t="s">
        <v>120</v>
      </c>
      <c r="L372" s="78">
        <v>3.7499999999999999E-2</v>
      </c>
      <c r="M372" s="78">
        <v>7.7399999999999997E-2</v>
      </c>
      <c r="N372" s="77">
        <v>210647.56</v>
      </c>
      <c r="O372" s="77">
        <v>101.01</v>
      </c>
      <c r="P372" s="77">
        <v>510.979403504934</v>
      </c>
      <c r="Q372" s="78">
        <v>1.8E-3</v>
      </c>
      <c r="R372" s="78">
        <v>2.0000000000000001E-4</v>
      </c>
    </row>
    <row r="373" spans="2:18">
      <c r="B373" t="s">
        <v>4215</v>
      </c>
      <c r="C373" t="s">
        <v>3978</v>
      </c>
      <c r="D373" t="s">
        <v>4221</v>
      </c>
      <c r="E373"/>
      <c r="F373" t="s">
        <v>216</v>
      </c>
      <c r="G373" t="s">
        <v>4222</v>
      </c>
      <c r="H373" t="s">
        <v>217</v>
      </c>
      <c r="I373" s="77">
        <v>2.0499999999999998</v>
      </c>
      <c r="J373" t="s">
        <v>1216</v>
      </c>
      <c r="K373" t="s">
        <v>120</v>
      </c>
      <c r="L373" s="78">
        <v>3.7499999999999999E-2</v>
      </c>
      <c r="M373" s="78">
        <v>7.7399999999999997E-2</v>
      </c>
      <c r="N373" s="77">
        <v>31225.34</v>
      </c>
      <c r="O373" s="77">
        <v>101.01</v>
      </c>
      <c r="P373" s="77">
        <v>75.745029315501</v>
      </c>
      <c r="Q373" s="78">
        <v>2.9999999999999997E-4</v>
      </c>
      <c r="R373" s="78">
        <v>0</v>
      </c>
    </row>
    <row r="374" spans="2:18">
      <c r="B374" t="s">
        <v>4215</v>
      </c>
      <c r="C374" t="s">
        <v>3978</v>
      </c>
      <c r="D374" t="s">
        <v>4223</v>
      </c>
      <c r="E374"/>
      <c r="F374" t="s">
        <v>216</v>
      </c>
      <c r="G374" t="s">
        <v>4224</v>
      </c>
      <c r="H374" t="s">
        <v>217</v>
      </c>
      <c r="I374" s="77">
        <v>2.0499999999999998</v>
      </c>
      <c r="J374" t="s">
        <v>1216</v>
      </c>
      <c r="K374" t="s">
        <v>120</v>
      </c>
      <c r="L374" s="78">
        <v>3.7499999999999999E-2</v>
      </c>
      <c r="M374" s="78">
        <v>7.7399999999999997E-2</v>
      </c>
      <c r="N374" s="77">
        <v>279212.95</v>
      </c>
      <c r="O374" s="77">
        <v>101.01000000000008</v>
      </c>
      <c r="P374" s="77">
        <v>677.30225140919299</v>
      </c>
      <c r="Q374" s="78">
        <v>2.3E-3</v>
      </c>
      <c r="R374" s="78">
        <v>2.9999999999999997E-4</v>
      </c>
    </row>
    <row r="375" spans="2:18">
      <c r="B375" t="s">
        <v>4215</v>
      </c>
      <c r="C375" t="s">
        <v>3978</v>
      </c>
      <c r="D375" t="s">
        <v>4225</v>
      </c>
      <c r="E375"/>
      <c r="F375" t="s">
        <v>216</v>
      </c>
      <c r="G375" t="s">
        <v>649</v>
      </c>
      <c r="H375" t="s">
        <v>217</v>
      </c>
      <c r="I375" s="77">
        <v>2.0499999999999998</v>
      </c>
      <c r="J375" t="s">
        <v>1267</v>
      </c>
      <c r="K375" t="s">
        <v>120</v>
      </c>
      <c r="L375" s="78">
        <v>3.7499999999999999E-2</v>
      </c>
      <c r="M375" s="78">
        <v>7.8200000000000006E-2</v>
      </c>
      <c r="N375" s="77">
        <v>207056.79</v>
      </c>
      <c r="O375" s="77">
        <v>101.0100000000001</v>
      </c>
      <c r="P375" s="77">
        <v>502.26907468496898</v>
      </c>
      <c r="Q375" s="78">
        <v>1.6999999999999999E-3</v>
      </c>
      <c r="R375" s="78">
        <v>2.0000000000000001E-4</v>
      </c>
    </row>
    <row r="376" spans="2:18">
      <c r="B376" t="s">
        <v>4215</v>
      </c>
      <c r="C376" t="s">
        <v>3978</v>
      </c>
      <c r="D376" t="s">
        <v>4226</v>
      </c>
      <c r="E376"/>
      <c r="F376" t="s">
        <v>216</v>
      </c>
      <c r="G376" t="s">
        <v>282</v>
      </c>
      <c r="H376" t="s">
        <v>217</v>
      </c>
      <c r="I376" s="77">
        <v>2.0499999999999998</v>
      </c>
      <c r="J376" t="s">
        <v>1267</v>
      </c>
      <c r="K376" t="s">
        <v>120</v>
      </c>
      <c r="L376" s="78">
        <v>3.7499999999999999E-2</v>
      </c>
      <c r="M376" s="78">
        <v>7.6200000000000004E-2</v>
      </c>
      <c r="N376" s="77">
        <v>90979.5</v>
      </c>
      <c r="O376" s="77">
        <v>101.01</v>
      </c>
      <c r="P376" s="77">
        <v>220.69399066942501</v>
      </c>
      <c r="Q376" s="78">
        <v>8.0000000000000004E-4</v>
      </c>
      <c r="R376" s="78">
        <v>1E-4</v>
      </c>
    </row>
    <row r="377" spans="2:18">
      <c r="B377" t="s">
        <v>4215</v>
      </c>
      <c r="C377" t="s">
        <v>3978</v>
      </c>
      <c r="D377" t="s">
        <v>4227</v>
      </c>
      <c r="E377"/>
      <c r="F377" t="s">
        <v>216</v>
      </c>
      <c r="G377" t="s">
        <v>299</v>
      </c>
      <c r="H377" t="s">
        <v>217</v>
      </c>
      <c r="I377" s="77">
        <v>2.0499999999999998</v>
      </c>
      <c r="J377" t="s">
        <v>1267</v>
      </c>
      <c r="K377" t="s">
        <v>120</v>
      </c>
      <c r="L377" s="78">
        <v>3.7499999999999999E-2</v>
      </c>
      <c r="M377" s="78">
        <v>7.4999999999999997E-2</v>
      </c>
      <c r="N377" s="77">
        <v>62744.480000000003</v>
      </c>
      <c r="O377" s="77">
        <v>101.01</v>
      </c>
      <c r="P377" s="77">
        <v>152.20274549407199</v>
      </c>
      <c r="Q377" s="78">
        <v>5.0000000000000001E-4</v>
      </c>
      <c r="R377" s="78">
        <v>1E-4</v>
      </c>
    </row>
    <row r="378" spans="2:18">
      <c r="B378" t="s">
        <v>4098</v>
      </c>
      <c r="C378" t="s">
        <v>3672</v>
      </c>
      <c r="D378" t="s">
        <v>4228</v>
      </c>
      <c r="E378"/>
      <c r="F378" t="s">
        <v>216</v>
      </c>
      <c r="G378" t="s">
        <v>574</v>
      </c>
      <c r="H378" t="s">
        <v>217</v>
      </c>
      <c r="I378" s="77">
        <v>2.79</v>
      </c>
      <c r="J378" t="s">
        <v>1267</v>
      </c>
      <c r="K378" t="s">
        <v>110</v>
      </c>
      <c r="L378" s="78">
        <v>2.5000000000000001E-2</v>
      </c>
      <c r="M378" s="78">
        <v>6.6000000000000003E-2</v>
      </c>
      <c r="N378" s="77">
        <v>8568.93</v>
      </c>
      <c r="O378" s="77">
        <v>100.22</v>
      </c>
      <c r="P378" s="77">
        <v>33.4597148491452</v>
      </c>
      <c r="Q378" s="78">
        <v>1E-4</v>
      </c>
      <c r="R378" s="78">
        <v>0</v>
      </c>
    </row>
    <row r="379" spans="2:18">
      <c r="B379" t="s">
        <v>4098</v>
      </c>
      <c r="C379" t="s">
        <v>3672</v>
      </c>
      <c r="D379" t="s">
        <v>4229</v>
      </c>
      <c r="E379"/>
      <c r="F379" t="s">
        <v>216</v>
      </c>
      <c r="G379" t="s">
        <v>574</v>
      </c>
      <c r="H379" t="s">
        <v>217</v>
      </c>
      <c r="I379" s="77">
        <v>2.8</v>
      </c>
      <c r="J379" t="s">
        <v>1267</v>
      </c>
      <c r="K379" t="s">
        <v>110</v>
      </c>
      <c r="L379" s="78">
        <v>2.5000000000000001E-2</v>
      </c>
      <c r="M379" s="78">
        <v>6.4799999999999996E-2</v>
      </c>
      <c r="N379" s="77">
        <v>39988.35</v>
      </c>
      <c r="O379" s="77">
        <v>100.52</v>
      </c>
      <c r="P379" s="77">
        <v>156.612782838204</v>
      </c>
      <c r="Q379" s="78">
        <v>5.0000000000000001E-4</v>
      </c>
      <c r="R379" s="78">
        <v>1E-4</v>
      </c>
    </row>
    <row r="380" spans="2:18">
      <c r="B380" t="s">
        <v>4098</v>
      </c>
      <c r="C380" t="s">
        <v>3672</v>
      </c>
      <c r="D380" t="s">
        <v>4230</v>
      </c>
      <c r="E380"/>
      <c r="F380" t="s">
        <v>216</v>
      </c>
      <c r="G380" t="s">
        <v>356</v>
      </c>
      <c r="H380" t="s">
        <v>217</v>
      </c>
      <c r="I380" s="77">
        <v>2.81</v>
      </c>
      <c r="J380" t="s">
        <v>1267</v>
      </c>
      <c r="K380" t="s">
        <v>110</v>
      </c>
      <c r="L380" s="78">
        <v>7.3899999999999993E-2</v>
      </c>
      <c r="M380" s="78">
        <v>6.3500000000000001E-2</v>
      </c>
      <c r="N380" s="77">
        <v>9759.06</v>
      </c>
      <c r="O380" s="77">
        <v>100.6576320833334</v>
      </c>
      <c r="P380" s="77">
        <v>38.273302660311401</v>
      </c>
      <c r="Q380" s="78">
        <v>1E-4</v>
      </c>
      <c r="R380" s="78">
        <v>0</v>
      </c>
    </row>
    <row r="381" spans="2:18">
      <c r="B381" t="s">
        <v>4098</v>
      </c>
      <c r="C381" t="s">
        <v>3672</v>
      </c>
      <c r="D381" t="s">
        <v>4231</v>
      </c>
      <c r="E381"/>
      <c r="F381" t="s">
        <v>216</v>
      </c>
      <c r="G381" t="s">
        <v>290</v>
      </c>
      <c r="H381" t="s">
        <v>217</v>
      </c>
      <c r="I381" s="77">
        <v>2.83</v>
      </c>
      <c r="J381" t="s">
        <v>1267</v>
      </c>
      <c r="K381" t="s">
        <v>110</v>
      </c>
      <c r="L381" s="78">
        <v>7.3899999999999993E-2</v>
      </c>
      <c r="M381" s="78">
        <v>6.6600000000000006E-2</v>
      </c>
      <c r="N381" s="77">
        <v>15233.66</v>
      </c>
      <c r="O381" s="77">
        <v>98.68</v>
      </c>
      <c r="P381" s="77">
        <v>58.569921395585602</v>
      </c>
      <c r="Q381" s="78">
        <v>2.0000000000000001E-4</v>
      </c>
      <c r="R381" s="78">
        <v>0</v>
      </c>
    </row>
    <row r="382" spans="2:18">
      <c r="B382" t="s">
        <v>4232</v>
      </c>
      <c r="C382" t="s">
        <v>3672</v>
      </c>
      <c r="D382" t="s">
        <v>4233</v>
      </c>
      <c r="E382"/>
      <c r="F382" t="s">
        <v>216</v>
      </c>
      <c r="G382" t="s">
        <v>823</v>
      </c>
      <c r="H382" t="s">
        <v>217</v>
      </c>
      <c r="I382" s="77">
        <v>3.21</v>
      </c>
      <c r="J382" t="s">
        <v>1267</v>
      </c>
      <c r="K382" t="s">
        <v>204</v>
      </c>
      <c r="L382" s="78">
        <v>6.8099999999999994E-2</v>
      </c>
      <c r="M382" s="78">
        <v>9.8299999999999998E-2</v>
      </c>
      <c r="N382" s="77">
        <v>1318323.97</v>
      </c>
      <c r="O382" s="77">
        <v>101.06999999999995</v>
      </c>
      <c r="P382" s="77">
        <v>458.08944654148002</v>
      </c>
      <c r="Q382" s="78">
        <v>1.6000000000000001E-3</v>
      </c>
      <c r="R382" s="78">
        <v>2.0000000000000001E-4</v>
      </c>
    </row>
    <row r="383" spans="2:18">
      <c r="B383" t="s">
        <v>4232</v>
      </c>
      <c r="C383" t="s">
        <v>3672</v>
      </c>
      <c r="D383" t="s">
        <v>4234</v>
      </c>
      <c r="E383"/>
      <c r="F383" t="s">
        <v>216</v>
      </c>
      <c r="G383" t="s">
        <v>823</v>
      </c>
      <c r="H383" t="s">
        <v>217</v>
      </c>
      <c r="I383" s="77">
        <v>3.43</v>
      </c>
      <c r="J383" t="s">
        <v>1267</v>
      </c>
      <c r="K383" t="s">
        <v>204</v>
      </c>
      <c r="L383" s="78">
        <v>2.9899999999999999E-2</v>
      </c>
      <c r="M383" s="78">
        <v>6.3899999999999998E-2</v>
      </c>
      <c r="N383" s="77">
        <v>4232257.83</v>
      </c>
      <c r="O383" s="77">
        <v>99.799999999999869</v>
      </c>
      <c r="P383" s="77">
        <v>1452.1401414700899</v>
      </c>
      <c r="Q383" s="78">
        <v>5.0000000000000001E-3</v>
      </c>
      <c r="R383" s="78">
        <v>5.9999999999999995E-4</v>
      </c>
    </row>
    <row r="384" spans="2:18">
      <c r="B384" t="s">
        <v>4232</v>
      </c>
      <c r="C384" t="s">
        <v>3672</v>
      </c>
      <c r="D384" t="s">
        <v>4235</v>
      </c>
      <c r="E384"/>
      <c r="F384" t="s">
        <v>216</v>
      </c>
      <c r="G384" t="s">
        <v>296</v>
      </c>
      <c r="H384" t="s">
        <v>217</v>
      </c>
      <c r="I384" s="77">
        <v>3.36</v>
      </c>
      <c r="J384" t="s">
        <v>1267</v>
      </c>
      <c r="K384" t="s">
        <v>204</v>
      </c>
      <c r="L384" s="78">
        <v>2.9899999999999999E-2</v>
      </c>
      <c r="M384" s="78">
        <v>7.6399999999999996E-2</v>
      </c>
      <c r="N384" s="77">
        <v>214096.95</v>
      </c>
      <c r="O384" s="77">
        <v>99.8</v>
      </c>
      <c r="P384" s="77">
        <v>73.459318347180002</v>
      </c>
      <c r="Q384" s="78">
        <v>2.9999999999999997E-4</v>
      </c>
      <c r="R384" s="78">
        <v>0</v>
      </c>
    </row>
    <row r="385" spans="2:18">
      <c r="B385" t="s">
        <v>4232</v>
      </c>
      <c r="C385" t="s">
        <v>3672</v>
      </c>
      <c r="D385" t="s">
        <v>4236</v>
      </c>
      <c r="E385"/>
      <c r="F385" t="s">
        <v>216</v>
      </c>
      <c r="G385" t="s">
        <v>649</v>
      </c>
      <c r="H385" t="s">
        <v>217</v>
      </c>
      <c r="I385" s="77">
        <v>3.39</v>
      </c>
      <c r="J385" t="s">
        <v>1267</v>
      </c>
      <c r="K385" t="s">
        <v>204</v>
      </c>
      <c r="L385" s="78">
        <v>2.9899999999999999E-2</v>
      </c>
      <c r="M385" s="78">
        <v>7.2900000000000006E-2</v>
      </c>
      <c r="N385" s="77">
        <v>316821.28999999998</v>
      </c>
      <c r="O385" s="77">
        <v>99.8</v>
      </c>
      <c r="P385" s="77">
        <v>108.70531318299599</v>
      </c>
      <c r="Q385" s="78">
        <v>4.0000000000000002E-4</v>
      </c>
      <c r="R385" s="78">
        <v>0</v>
      </c>
    </row>
    <row r="386" spans="2:18">
      <c r="B386" t="s">
        <v>4237</v>
      </c>
      <c r="C386" t="s">
        <v>3672</v>
      </c>
      <c r="D386" t="s">
        <v>4238</v>
      </c>
      <c r="E386"/>
      <c r="F386" t="s">
        <v>216</v>
      </c>
      <c r="G386" t="s">
        <v>823</v>
      </c>
      <c r="H386" t="s">
        <v>217</v>
      </c>
      <c r="I386" s="77">
        <v>4.3099999999999996</v>
      </c>
      <c r="J386" t="s">
        <v>1267</v>
      </c>
      <c r="K386" t="s">
        <v>110</v>
      </c>
      <c r="L386" s="78">
        <v>3.2500000000000001E-2</v>
      </c>
      <c r="M386" s="78">
        <v>6.7400000000000002E-2</v>
      </c>
      <c r="N386" s="77">
        <v>785485.45</v>
      </c>
      <c r="O386" s="77">
        <v>102.2300000000001</v>
      </c>
      <c r="P386" s="77">
        <v>3128.6555178394701</v>
      </c>
      <c r="Q386" s="78">
        <v>1.0800000000000001E-2</v>
      </c>
      <c r="R386" s="78">
        <v>1.2999999999999999E-3</v>
      </c>
    </row>
    <row r="387" spans="2:18">
      <c r="B387" t="s">
        <v>4239</v>
      </c>
      <c r="C387" t="s">
        <v>3672</v>
      </c>
      <c r="D387" t="s">
        <v>4240</v>
      </c>
      <c r="E387"/>
      <c r="F387" t="s">
        <v>216</v>
      </c>
      <c r="G387" t="s">
        <v>442</v>
      </c>
      <c r="H387" t="s">
        <v>217</v>
      </c>
      <c r="I387" s="77">
        <v>3.56</v>
      </c>
      <c r="J387" t="s">
        <v>1181</v>
      </c>
      <c r="K387" t="s">
        <v>110</v>
      </c>
      <c r="L387" s="78">
        <v>3.5000000000000003E-2</v>
      </c>
      <c r="M387" s="78">
        <v>6.6199999999999995E-2</v>
      </c>
      <c r="N387" s="77">
        <v>470416.04</v>
      </c>
      <c r="O387" s="77">
        <v>103.33999999999982</v>
      </c>
      <c r="P387" s="77">
        <v>1894.0516632146</v>
      </c>
      <c r="Q387" s="78">
        <v>6.4999999999999997E-3</v>
      </c>
      <c r="R387" s="78">
        <v>8.0000000000000004E-4</v>
      </c>
    </row>
    <row r="388" spans="2:18">
      <c r="B388" t="s">
        <v>4239</v>
      </c>
      <c r="C388" t="s">
        <v>3672</v>
      </c>
      <c r="D388" t="s">
        <v>4241</v>
      </c>
      <c r="E388"/>
      <c r="F388" t="s">
        <v>216</v>
      </c>
      <c r="G388" t="s">
        <v>442</v>
      </c>
      <c r="H388" t="s">
        <v>217</v>
      </c>
      <c r="I388" s="77">
        <v>3.36</v>
      </c>
      <c r="J388" t="s">
        <v>1181</v>
      </c>
      <c r="K388" t="s">
        <v>106</v>
      </c>
      <c r="L388" s="78">
        <v>3.7499999999999999E-2</v>
      </c>
      <c r="M388" s="78">
        <v>0.1042</v>
      </c>
      <c r="N388" s="77">
        <v>1295375.08</v>
      </c>
      <c r="O388" s="77">
        <v>102.13999999999996</v>
      </c>
      <c r="P388" s="77">
        <v>4744.6226386692297</v>
      </c>
      <c r="Q388" s="78">
        <v>1.6299999999999999E-2</v>
      </c>
      <c r="R388" s="78">
        <v>1.9E-3</v>
      </c>
    </row>
    <row r="389" spans="2:18">
      <c r="B389" t="s">
        <v>4126</v>
      </c>
      <c r="C389" t="s">
        <v>3672</v>
      </c>
      <c r="D389" t="s">
        <v>4242</v>
      </c>
      <c r="E389"/>
      <c r="F389" t="s">
        <v>216</v>
      </c>
      <c r="G389" t="s">
        <v>4243</v>
      </c>
      <c r="H389" t="s">
        <v>217</v>
      </c>
      <c r="I389" s="77">
        <v>2.0299999999999998</v>
      </c>
      <c r="J389" t="s">
        <v>123</v>
      </c>
      <c r="K389" t="s">
        <v>106</v>
      </c>
      <c r="L389" s="78">
        <v>5.7799999999999997E-2</v>
      </c>
      <c r="M389" s="78">
        <v>6.9199999999999998E-2</v>
      </c>
      <c r="N389" s="77">
        <v>121186.31</v>
      </c>
      <c r="O389" s="77">
        <v>98.27</v>
      </c>
      <c r="P389" s="77">
        <v>427.05597559748202</v>
      </c>
      <c r="Q389" s="78">
        <v>1.5E-3</v>
      </c>
      <c r="R389" s="78">
        <v>2.0000000000000001E-4</v>
      </c>
    </row>
    <row r="390" spans="2:18">
      <c r="B390" s="79" t="s">
        <v>4113</v>
      </c>
      <c r="I390" s="81">
        <v>0</v>
      </c>
      <c r="M390" s="80">
        <v>0</v>
      </c>
      <c r="N390" s="81">
        <v>0</v>
      </c>
      <c r="P390" s="81">
        <v>0</v>
      </c>
      <c r="Q390" s="80">
        <v>0</v>
      </c>
      <c r="R390" s="80">
        <v>0</v>
      </c>
    </row>
    <row r="391" spans="2:18">
      <c r="B391" t="s">
        <v>216</v>
      </c>
      <c r="D391" t="s">
        <v>216</v>
      </c>
      <c r="F391" t="s">
        <v>216</v>
      </c>
      <c r="I391" s="77">
        <v>0</v>
      </c>
      <c r="J391" t="s">
        <v>216</v>
      </c>
      <c r="K391" t="s">
        <v>216</v>
      </c>
      <c r="L391" s="78">
        <v>0</v>
      </c>
      <c r="M391" s="78">
        <v>0</v>
      </c>
      <c r="N391" s="77">
        <v>0</v>
      </c>
      <c r="O391" s="77">
        <v>0</v>
      </c>
      <c r="P391" s="77">
        <v>0</v>
      </c>
      <c r="Q391" s="78">
        <v>0</v>
      </c>
      <c r="R391" s="78">
        <v>0</v>
      </c>
    </row>
    <row r="392" spans="2:18">
      <c r="B392" t="s">
        <v>242</v>
      </c>
    </row>
    <row r="393" spans="2:18">
      <c r="B393" t="s">
        <v>367</v>
      </c>
    </row>
    <row r="394" spans="2:18">
      <c r="B394" t="s">
        <v>368</v>
      </c>
    </row>
    <row r="395" spans="2:18">
      <c r="B395" t="s">
        <v>369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>
        <v>45016</v>
      </c>
    </row>
    <row r="2" spans="2:64">
      <c r="B2" s="2" t="s">
        <v>1</v>
      </c>
      <c r="C2" s="12" t="s">
        <v>4292</v>
      </c>
    </row>
    <row r="3" spans="2:64">
      <c r="B3" s="2" t="s">
        <v>2</v>
      </c>
      <c r="C3" s="26" t="s">
        <v>4293</v>
      </c>
    </row>
    <row r="4" spans="2:64">
      <c r="B4" s="2" t="s">
        <v>3</v>
      </c>
      <c r="C4" s="83" t="s">
        <v>197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2339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216</v>
      </c>
      <c r="C14" t="s">
        <v>216</v>
      </c>
      <c r="E14" t="s">
        <v>216</v>
      </c>
      <c r="G14" s="77">
        <v>0</v>
      </c>
      <c r="H14" t="s">
        <v>216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2340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216</v>
      </c>
      <c r="C16" t="s">
        <v>216</v>
      </c>
      <c r="E16" t="s">
        <v>216</v>
      </c>
      <c r="G16" s="77">
        <v>0</v>
      </c>
      <c r="H16" t="s">
        <v>216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4244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216</v>
      </c>
      <c r="C18" t="s">
        <v>216</v>
      </c>
      <c r="E18" t="s">
        <v>216</v>
      </c>
      <c r="G18" s="77">
        <v>0</v>
      </c>
      <c r="H18" t="s">
        <v>216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4245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216</v>
      </c>
      <c r="C20" t="s">
        <v>216</v>
      </c>
      <c r="E20" t="s">
        <v>216</v>
      </c>
      <c r="G20" s="77">
        <v>0</v>
      </c>
      <c r="H20" t="s">
        <v>216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1121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216</v>
      </c>
      <c r="C22" t="s">
        <v>216</v>
      </c>
      <c r="E22" t="s">
        <v>216</v>
      </c>
      <c r="G22" s="77">
        <v>0</v>
      </c>
      <c r="H22" t="s">
        <v>216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240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216</v>
      </c>
      <c r="C24" t="s">
        <v>216</v>
      </c>
      <c r="E24" t="s">
        <v>216</v>
      </c>
      <c r="G24" s="77">
        <v>0</v>
      </c>
      <c r="H24" t="s">
        <v>216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242</v>
      </c>
    </row>
    <row r="26" spans="2:15">
      <c r="B26" t="s">
        <v>367</v>
      </c>
    </row>
    <row r="27" spans="2:15">
      <c r="B27" t="s">
        <v>368</v>
      </c>
    </row>
    <row r="28" spans="2:15">
      <c r="B28" t="s">
        <v>369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5"/>
  <sheetViews>
    <sheetView rightToLeft="1" topLeftCell="A4" workbookViewId="0">
      <selection activeCell="E15" sqref="E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>
        <v>45016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4292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4293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3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9.9410501391463645E-3</v>
      </c>
      <c r="F11" s="7"/>
      <c r="G11" s="75">
        <v>21024.548589999999</v>
      </c>
      <c r="H11" s="76">
        <f>G11/$G$11</f>
        <v>1</v>
      </c>
      <c r="I11" s="76">
        <f>G11/'סכום נכסי הקרן'!$C$42</f>
        <v>8.618633218254625E-3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f>E13*G13/G12</f>
        <v>9.9410501391463645E-3</v>
      </c>
      <c r="F12" s="19"/>
      <c r="G12" s="81">
        <v>21024.548589999999</v>
      </c>
      <c r="H12" s="80">
        <f t="shared" ref="H12:H30" si="0">G12/$G$11</f>
        <v>1</v>
      </c>
      <c r="I12" s="80">
        <f>G12/'סכום נכסי הקרן'!$C$42</f>
        <v>8.618633218254625E-3</v>
      </c>
    </row>
    <row r="13" spans="2:55">
      <c r="B13" s="79" t="s">
        <v>4246</v>
      </c>
      <c r="E13" s="80">
        <f>(E14*G14+E15*G15+E16*G16+E17*G17+E18*G18)/G13</f>
        <v>3.2264210334270689E-2</v>
      </c>
      <c r="F13" s="19"/>
      <c r="G13" s="81">
        <v>6477.9546600000003</v>
      </c>
      <c r="H13" s="80">
        <f t="shared" si="0"/>
        <v>0.30811385235072963</v>
      </c>
      <c r="I13" s="80">
        <f>G13/'סכום נכסי הקרן'!$C$42</f>
        <v>2.655520282874399E-3</v>
      </c>
    </row>
    <row r="14" spans="2:55">
      <c r="B14" t="s">
        <v>4486</v>
      </c>
      <c r="C14" s="88">
        <v>44926</v>
      </c>
      <c r="D14" t="s">
        <v>4247</v>
      </c>
      <c r="E14" s="85">
        <v>2.0878081366034733E-2</v>
      </c>
      <c r="F14" t="s">
        <v>102</v>
      </c>
      <c r="G14" s="86">
        <v>1228.70092</v>
      </c>
      <c r="H14" s="85">
        <f t="shared" si="0"/>
        <v>5.8441250937697309E-2</v>
      </c>
      <c r="I14" s="85">
        <f>G14/'סכום נכסי הקרן'!$C$42</f>
        <v>5.0368370664799229E-4</v>
      </c>
      <c r="J14" t="s">
        <v>4248</v>
      </c>
    </row>
    <row r="15" spans="2:55">
      <c r="B15" t="s">
        <v>4487</v>
      </c>
      <c r="C15" s="88">
        <v>44651</v>
      </c>
      <c r="D15" t="s">
        <v>4488</v>
      </c>
      <c r="E15" s="85">
        <v>0.10537198596665708</v>
      </c>
      <c r="F15" t="s">
        <v>102</v>
      </c>
      <c r="G15" s="86">
        <v>482.50400000000002</v>
      </c>
      <c r="H15" s="85">
        <f t="shared" si="0"/>
        <v>2.2949553372551151E-2</v>
      </c>
      <c r="I15" s="85">
        <f>G15/'סכום נכסי הקרן'!$C$42</f>
        <v>1.9779378304077681E-4</v>
      </c>
      <c r="J15" t="s">
        <v>4489</v>
      </c>
    </row>
    <row r="16" spans="2:55">
      <c r="B16" t="s">
        <v>4490</v>
      </c>
      <c r="C16" s="88">
        <v>44926</v>
      </c>
      <c r="D16" t="s">
        <v>4488</v>
      </c>
      <c r="E16" s="85">
        <v>9.790538088134515E-3</v>
      </c>
      <c r="F16" t="s">
        <v>102</v>
      </c>
      <c r="G16" s="86">
        <v>496.94373999999999</v>
      </c>
      <c r="H16" s="85">
        <f t="shared" si="0"/>
        <v>2.3636357178977132E-2</v>
      </c>
      <c r="I16" s="85">
        <f>G16/'סכום נכסי הקרן'!$C$42</f>
        <v>2.0371309314126348E-4</v>
      </c>
      <c r="J16" t="s">
        <v>4491</v>
      </c>
    </row>
    <row r="17" spans="2:10">
      <c r="B17" t="s">
        <v>4492</v>
      </c>
      <c r="C17" s="88">
        <v>44926</v>
      </c>
      <c r="D17" t="s">
        <v>4488</v>
      </c>
      <c r="E17" s="85">
        <v>4.6690036914221064E-2</v>
      </c>
      <c r="F17" t="s">
        <v>102</v>
      </c>
      <c r="G17" s="86">
        <v>2702.4430000000002</v>
      </c>
      <c r="H17" s="85">
        <f t="shared" si="0"/>
        <v>0.12853750407204345</v>
      </c>
      <c r="I17" s="85">
        <f>G17/'סכום נכסי הקרן'!$C$42</f>
        <v>1.1078176023868527E-3</v>
      </c>
      <c r="J17" t="s">
        <v>4493</v>
      </c>
    </row>
    <row r="18" spans="2:10">
      <c r="B18" t="s">
        <v>4494</v>
      </c>
      <c r="C18" s="88">
        <v>44834</v>
      </c>
      <c r="D18" t="s">
        <v>4488</v>
      </c>
      <c r="E18" s="85">
        <v>9.3677032331564787E-4</v>
      </c>
      <c r="F18" t="s">
        <v>102</v>
      </c>
      <c r="G18" s="86">
        <v>1567.3630000000001</v>
      </c>
      <c r="H18" s="85">
        <f t="shared" si="0"/>
        <v>7.4549186789460584E-2</v>
      </c>
      <c r="I18" s="85">
        <f>G18/'סכום נכסי הקרן'!$C$42</f>
        <v>6.4251209765751383E-4</v>
      </c>
      <c r="J18" t="s">
        <v>4495</v>
      </c>
    </row>
    <row r="19" spans="2:10">
      <c r="B19" s="79" t="s">
        <v>4249</v>
      </c>
      <c r="C19" s="90"/>
      <c r="E19" s="80">
        <v>0</v>
      </c>
      <c r="F19" s="19"/>
      <c r="G19" s="81">
        <v>14546.593929999999</v>
      </c>
      <c r="H19" s="80">
        <f t="shared" si="0"/>
        <v>0.69188614764927037</v>
      </c>
      <c r="I19" s="80">
        <f>G19/'סכום נכסי הקרן'!$C$42</f>
        <v>5.963112935380226E-3</v>
      </c>
    </row>
    <row r="20" spans="2:10">
      <c r="B20" t="s">
        <v>4496</v>
      </c>
      <c r="C20" s="88">
        <v>44834</v>
      </c>
      <c r="D20" t="s">
        <v>123</v>
      </c>
      <c r="E20" s="85">
        <v>0</v>
      </c>
      <c r="F20" t="s">
        <v>102</v>
      </c>
      <c r="G20" s="86">
        <v>6463.4890500000001</v>
      </c>
      <c r="H20" s="85">
        <f t="shared" si="0"/>
        <v>0.3074258180779329</v>
      </c>
      <c r="I20" s="85">
        <f>G20/'סכום נכסי הקרן'!$C$42</f>
        <v>2.6495903678355756E-3</v>
      </c>
      <c r="J20" t="s">
        <v>4497</v>
      </c>
    </row>
    <row r="21" spans="2:10">
      <c r="B21" t="s">
        <v>4498</v>
      </c>
      <c r="C21" s="88">
        <v>44834</v>
      </c>
      <c r="D21" t="s">
        <v>123</v>
      </c>
      <c r="E21" s="85">
        <v>0</v>
      </c>
      <c r="F21" t="s">
        <v>102</v>
      </c>
      <c r="G21" s="86">
        <v>2431.7620000000002</v>
      </c>
      <c r="H21" s="85">
        <f t="shared" si="0"/>
        <v>0.11566298270758736</v>
      </c>
      <c r="I21" s="85">
        <f>G21/'סכום נכסי הקרן'!$C$42</f>
        <v>9.9685682488602273E-4</v>
      </c>
      <c r="J21" t="s">
        <v>4499</v>
      </c>
    </row>
    <row r="22" spans="2:10">
      <c r="B22" t="s">
        <v>4500</v>
      </c>
      <c r="C22" s="88">
        <v>44377</v>
      </c>
      <c r="D22" t="s">
        <v>123</v>
      </c>
      <c r="E22" s="85">
        <v>0</v>
      </c>
      <c r="F22" t="s">
        <v>102</v>
      </c>
      <c r="G22" s="86">
        <v>147.32401000000002</v>
      </c>
      <c r="H22" s="85">
        <f t="shared" si="0"/>
        <v>7.0072377235282186E-3</v>
      </c>
      <c r="I22" s="85">
        <f>G22/'סכום נכסי הקרן'!$C$42</f>
        <v>6.0392811812207227E-5</v>
      </c>
      <c r="J22" t="s">
        <v>4501</v>
      </c>
    </row>
    <row r="23" spans="2:10">
      <c r="B23" t="s">
        <v>4502</v>
      </c>
      <c r="C23" s="88">
        <v>44377</v>
      </c>
      <c r="D23" t="s">
        <v>123</v>
      </c>
      <c r="E23" s="85">
        <v>0</v>
      </c>
      <c r="F23" t="s">
        <v>102</v>
      </c>
      <c r="G23" s="86">
        <v>202.65586999999999</v>
      </c>
      <c r="H23" s="85">
        <f t="shared" si="0"/>
        <v>9.639011707313903E-3</v>
      </c>
      <c r="I23" s="85">
        <f>G23/'סכום נכסי הקרן'!$C$42</f>
        <v>8.3075106491800824E-5</v>
      </c>
      <c r="J23" t="s">
        <v>4501</v>
      </c>
    </row>
    <row r="24" spans="2:10">
      <c r="B24" t="s">
        <v>4503</v>
      </c>
      <c r="C24" s="88">
        <v>44834</v>
      </c>
      <c r="D24" t="s">
        <v>123</v>
      </c>
      <c r="E24" s="85">
        <v>0</v>
      </c>
      <c r="F24" t="s">
        <v>102</v>
      </c>
      <c r="G24" s="86">
        <v>359.59300000000002</v>
      </c>
      <c r="H24" s="85">
        <f t="shared" si="0"/>
        <v>1.7103482553296523E-2</v>
      </c>
      <c r="I24" s="85">
        <f>G24/'סכום נכסי הקרן'!$C$42</f>
        <v>1.4740864288167985E-4</v>
      </c>
      <c r="J24" t="s">
        <v>4504</v>
      </c>
    </row>
    <row r="25" spans="2:10">
      <c r="B25" t="s">
        <v>4505</v>
      </c>
      <c r="C25" s="88">
        <v>44977</v>
      </c>
      <c r="D25" t="s">
        <v>123</v>
      </c>
      <c r="E25" s="85">
        <v>0</v>
      </c>
      <c r="F25" t="s">
        <v>102</v>
      </c>
      <c r="G25" s="86">
        <v>4941.7650000000003</v>
      </c>
      <c r="H25" s="85">
        <f t="shared" si="0"/>
        <v>0.23504737706237719</v>
      </c>
      <c r="I25" s="85">
        <f>G25/'סכום נכסי הקרן'!$C$42</f>
        <v>2.0257871318134241E-3</v>
      </c>
      <c r="J25" t="s">
        <v>4506</v>
      </c>
    </row>
    <row r="26" spans="2:10">
      <c r="B26" s="79" t="s">
        <v>240</v>
      </c>
      <c r="E26" s="80">
        <v>0</v>
      </c>
      <c r="F26" s="19"/>
      <c r="G26" s="81">
        <v>0</v>
      </c>
      <c r="H26" s="80">
        <f t="shared" si="0"/>
        <v>0</v>
      </c>
      <c r="I26" s="80">
        <f>G26/'סכום נכסי הקרן'!$C$42</f>
        <v>0</v>
      </c>
    </row>
    <row r="27" spans="2:10">
      <c r="B27" s="79" t="s">
        <v>4246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t="s">
        <v>216</v>
      </c>
      <c r="E28" s="85">
        <v>0</v>
      </c>
      <c r="F28" t="s">
        <v>216</v>
      </c>
      <c r="G28" s="86">
        <v>0</v>
      </c>
      <c r="H28" s="85">
        <f t="shared" si="0"/>
        <v>0</v>
      </c>
      <c r="I28" s="85">
        <f>G28/'סכום נכסי הקרן'!$C$42</f>
        <v>0</v>
      </c>
    </row>
    <row r="29" spans="2:10">
      <c r="B29" s="79" t="s">
        <v>4249</v>
      </c>
      <c r="E29" s="80">
        <v>0</v>
      </c>
      <c r="F29" s="19"/>
      <c r="G29" s="81">
        <v>0</v>
      </c>
      <c r="H29" s="80">
        <f t="shared" si="0"/>
        <v>0</v>
      </c>
      <c r="I29" s="80">
        <f>G29/'סכום נכסי הקרן'!$C$42</f>
        <v>0</v>
      </c>
    </row>
    <row r="30" spans="2:10">
      <c r="B30" t="s">
        <v>216</v>
      </c>
      <c r="E30" s="85">
        <v>0</v>
      </c>
      <c r="F30" t="s">
        <v>216</v>
      </c>
      <c r="G30" s="86">
        <v>0</v>
      </c>
      <c r="H30" s="85">
        <f t="shared" si="0"/>
        <v>0</v>
      </c>
      <c r="I30" s="85">
        <f>G30/'סכום נכסי הקרן'!$C$42</f>
        <v>0</v>
      </c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</sheetData>
  <mergeCells count="1">
    <mergeCell ref="B7:J7"/>
  </mergeCells>
  <dataValidations count="1">
    <dataValidation allowBlank="1" showInputMessage="1" showErrorMessage="1" sqref="A1:XFD1048576" xr:uid="{5DB6B0D7-6340-414B-B1A8-6C1FA92E8FC9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4292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4293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216</v>
      </c>
      <c r="D13" t="s">
        <v>216</v>
      </c>
      <c r="E13" s="19"/>
      <c r="F13" s="78">
        <v>0</v>
      </c>
      <c r="G13" t="s">
        <v>216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216</v>
      </c>
      <c r="D15" t="s">
        <v>216</v>
      </c>
      <c r="E15" s="19"/>
      <c r="F15" s="78">
        <v>0</v>
      </c>
      <c r="G15" t="s">
        <v>216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4292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4293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-2.0000000000000001E-4</v>
      </c>
      <c r="I11" s="75">
        <v>30761.588902527001</v>
      </c>
      <c r="J11" s="76">
        <v>1</v>
      </c>
      <c r="K11" s="76">
        <v>1.26E-2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-2.0000000000000001E-4</v>
      </c>
      <c r="I12" s="81">
        <v>30761.588902527001</v>
      </c>
      <c r="J12" s="80">
        <v>1</v>
      </c>
      <c r="K12" s="80">
        <v>1.26E-2</v>
      </c>
    </row>
    <row r="13" spans="2:60">
      <c r="B13" t="s">
        <v>4250</v>
      </c>
      <c r="C13" t="s">
        <v>4251</v>
      </c>
      <c r="D13" t="s">
        <v>216</v>
      </c>
      <c r="E13" t="s">
        <v>217</v>
      </c>
      <c r="F13" s="78">
        <v>0</v>
      </c>
      <c r="G13" t="s">
        <v>102</v>
      </c>
      <c r="H13" s="78">
        <v>0</v>
      </c>
      <c r="I13" s="77">
        <v>82.617360000000005</v>
      </c>
      <c r="J13" s="78">
        <v>2.7000000000000001E-3</v>
      </c>
      <c r="K13" s="78">
        <v>0</v>
      </c>
    </row>
    <row r="14" spans="2:60">
      <c r="B14" t="s">
        <v>4252</v>
      </c>
      <c r="C14" t="s">
        <v>4253</v>
      </c>
      <c r="D14" t="s">
        <v>216</v>
      </c>
      <c r="E14" t="s">
        <v>217</v>
      </c>
      <c r="F14" s="78">
        <v>0</v>
      </c>
      <c r="G14" t="s">
        <v>102</v>
      </c>
      <c r="H14" s="78">
        <v>0</v>
      </c>
      <c r="I14" s="77">
        <v>-992.31925000000001</v>
      </c>
      <c r="J14" s="78">
        <v>-3.2300000000000002E-2</v>
      </c>
      <c r="K14" s="78">
        <v>-4.0000000000000002E-4</v>
      </c>
    </row>
    <row r="15" spans="2:60">
      <c r="B15" t="s">
        <v>4254</v>
      </c>
      <c r="C15" t="s">
        <v>4255</v>
      </c>
      <c r="D15" t="s">
        <v>216</v>
      </c>
      <c r="E15" t="s">
        <v>217</v>
      </c>
      <c r="F15" s="78">
        <v>0</v>
      </c>
      <c r="G15" t="s">
        <v>102</v>
      </c>
      <c r="H15" s="78">
        <v>0</v>
      </c>
      <c r="I15" s="77">
        <v>-239.24068</v>
      </c>
      <c r="J15" s="78">
        <v>-7.7999999999999996E-3</v>
      </c>
      <c r="K15" s="78">
        <v>-1E-4</v>
      </c>
    </row>
    <row r="16" spans="2:60">
      <c r="B16" t="s">
        <v>4256</v>
      </c>
      <c r="C16" t="s">
        <v>4257</v>
      </c>
      <c r="D16" t="s">
        <v>216</v>
      </c>
      <c r="E16" t="s">
        <v>217</v>
      </c>
      <c r="F16" s="78">
        <v>0</v>
      </c>
      <c r="G16" t="s">
        <v>102</v>
      </c>
      <c r="H16" s="78">
        <v>0</v>
      </c>
      <c r="I16" s="77">
        <v>2291.8169800000001</v>
      </c>
      <c r="J16" s="78">
        <v>7.4499999999999997E-2</v>
      </c>
      <c r="K16" s="78">
        <v>8.9999999999999998E-4</v>
      </c>
    </row>
    <row r="17" spans="2:11">
      <c r="B17" t="s">
        <v>4258</v>
      </c>
      <c r="C17" t="s">
        <v>4259</v>
      </c>
      <c r="D17" t="s">
        <v>216</v>
      </c>
      <c r="E17" t="s">
        <v>217</v>
      </c>
      <c r="F17" s="78">
        <v>0</v>
      </c>
      <c r="G17" t="s">
        <v>106</v>
      </c>
      <c r="H17" s="78">
        <v>0</v>
      </c>
      <c r="I17" s="77">
        <v>64.333879940000003</v>
      </c>
      <c r="J17" s="78">
        <v>2.0999999999999999E-3</v>
      </c>
      <c r="K17" s="78">
        <v>0</v>
      </c>
    </row>
    <row r="18" spans="2:11">
      <c r="B18" t="s">
        <v>4260</v>
      </c>
      <c r="C18" t="s">
        <v>4261</v>
      </c>
      <c r="D18" t="s">
        <v>216</v>
      </c>
      <c r="E18" t="s">
        <v>217</v>
      </c>
      <c r="F18" s="78">
        <v>0</v>
      </c>
      <c r="G18" t="s">
        <v>102</v>
      </c>
      <c r="H18" s="78">
        <v>0</v>
      </c>
      <c r="I18" s="77">
        <v>0.48002</v>
      </c>
      <c r="J18" s="78">
        <v>0</v>
      </c>
      <c r="K18" s="78">
        <v>0</v>
      </c>
    </row>
    <row r="19" spans="2:11">
      <c r="B19" t="s">
        <v>4262</v>
      </c>
      <c r="C19" t="s">
        <v>4263</v>
      </c>
      <c r="D19" t="s">
        <v>216</v>
      </c>
      <c r="E19" t="s">
        <v>217</v>
      </c>
      <c r="F19" s="78">
        <v>0</v>
      </c>
      <c r="G19" t="s">
        <v>102</v>
      </c>
      <c r="H19" s="78">
        <v>0</v>
      </c>
      <c r="I19" s="77">
        <v>-42.220640000000003</v>
      </c>
      <c r="J19" s="78">
        <v>-1.4E-3</v>
      </c>
      <c r="K19" s="78">
        <v>0</v>
      </c>
    </row>
    <row r="20" spans="2:11">
      <c r="B20" t="s">
        <v>4264</v>
      </c>
      <c r="C20" t="s">
        <v>4265</v>
      </c>
      <c r="D20" t="s">
        <v>216</v>
      </c>
      <c r="E20" t="s">
        <v>217</v>
      </c>
      <c r="F20" s="78">
        <v>0</v>
      </c>
      <c r="G20" t="s">
        <v>102</v>
      </c>
      <c r="H20" s="78">
        <v>0</v>
      </c>
      <c r="I20" s="77">
        <v>-71.022000000000006</v>
      </c>
      <c r="J20" s="78">
        <v>-2.3E-3</v>
      </c>
      <c r="K20" s="78">
        <v>0</v>
      </c>
    </row>
    <row r="21" spans="2:11">
      <c r="B21" t="s">
        <v>4266</v>
      </c>
      <c r="C21" t="s">
        <v>4267</v>
      </c>
      <c r="D21" t="s">
        <v>216</v>
      </c>
      <c r="E21" t="s">
        <v>210</v>
      </c>
      <c r="F21" s="78">
        <v>0</v>
      </c>
      <c r="G21" t="s">
        <v>102</v>
      </c>
      <c r="H21" s="78">
        <v>0</v>
      </c>
      <c r="I21" s="77">
        <v>7.6E-3</v>
      </c>
      <c r="J21" s="78">
        <v>0</v>
      </c>
      <c r="K21" s="78">
        <v>0</v>
      </c>
    </row>
    <row r="22" spans="2:11">
      <c r="B22" t="s">
        <v>4268</v>
      </c>
      <c r="C22" t="s">
        <v>4269</v>
      </c>
      <c r="D22" t="s">
        <v>216</v>
      </c>
      <c r="E22" t="s">
        <v>217</v>
      </c>
      <c r="F22" s="78">
        <v>0</v>
      </c>
      <c r="G22" t="s">
        <v>106</v>
      </c>
      <c r="H22" s="78">
        <v>0</v>
      </c>
      <c r="I22" s="77">
        <v>16.009840440000001</v>
      </c>
      <c r="J22" s="78">
        <v>5.0000000000000001E-4</v>
      </c>
      <c r="K22" s="78">
        <v>0</v>
      </c>
    </row>
    <row r="23" spans="2:11">
      <c r="B23" t="s">
        <v>4270</v>
      </c>
      <c r="C23" t="s">
        <v>4271</v>
      </c>
      <c r="D23" t="s">
        <v>216</v>
      </c>
      <c r="E23" t="s">
        <v>217</v>
      </c>
      <c r="F23" s="78">
        <v>0</v>
      </c>
      <c r="G23" t="s">
        <v>120</v>
      </c>
      <c r="H23" s="78">
        <v>0</v>
      </c>
      <c r="I23" s="77">
        <v>-1.470318375</v>
      </c>
      <c r="J23" s="78">
        <v>0</v>
      </c>
      <c r="K23" s="78">
        <v>0</v>
      </c>
    </row>
    <row r="24" spans="2:11">
      <c r="B24" t="s">
        <v>4272</v>
      </c>
      <c r="C24" t="s">
        <v>4273</v>
      </c>
      <c r="D24" t="s">
        <v>216</v>
      </c>
      <c r="E24" t="s">
        <v>217</v>
      </c>
      <c r="F24" s="78">
        <v>0</v>
      </c>
      <c r="G24" t="s">
        <v>110</v>
      </c>
      <c r="H24" s="78">
        <v>0</v>
      </c>
      <c r="I24" s="77">
        <v>1.4838288079999999</v>
      </c>
      <c r="J24" s="78">
        <v>0</v>
      </c>
      <c r="K24" s="78">
        <v>0</v>
      </c>
    </row>
    <row r="25" spans="2:11">
      <c r="B25" t="s">
        <v>4274</v>
      </c>
      <c r="C25" t="s">
        <v>4275</v>
      </c>
      <c r="D25" t="s">
        <v>216</v>
      </c>
      <c r="E25" t="s">
        <v>217</v>
      </c>
      <c r="F25" s="78">
        <v>0</v>
      </c>
      <c r="G25" t="s">
        <v>204</v>
      </c>
      <c r="H25" s="78">
        <v>0</v>
      </c>
      <c r="I25" s="77">
        <v>-9.7975298879999997</v>
      </c>
      <c r="J25" s="78">
        <v>-2.9999999999999997E-4</v>
      </c>
      <c r="K25" s="78">
        <v>0</v>
      </c>
    </row>
    <row r="26" spans="2:11">
      <c r="B26" t="s">
        <v>4276</v>
      </c>
      <c r="C26" t="s">
        <v>4277</v>
      </c>
      <c r="D26" t="s">
        <v>216</v>
      </c>
      <c r="E26" t="s">
        <v>217</v>
      </c>
      <c r="F26" s="78">
        <v>0</v>
      </c>
      <c r="G26" t="s">
        <v>113</v>
      </c>
      <c r="H26" s="78">
        <v>0</v>
      </c>
      <c r="I26" s="77">
        <v>-4.2584027579999999</v>
      </c>
      <c r="J26" s="78">
        <v>-1E-4</v>
      </c>
      <c r="K26" s="78">
        <v>0</v>
      </c>
    </row>
    <row r="27" spans="2:11">
      <c r="B27" t="s">
        <v>4278</v>
      </c>
      <c r="C27" t="s">
        <v>4279</v>
      </c>
      <c r="D27" t="s">
        <v>216</v>
      </c>
      <c r="E27" t="s">
        <v>217</v>
      </c>
      <c r="F27" s="78">
        <v>0</v>
      </c>
      <c r="G27" t="s">
        <v>102</v>
      </c>
      <c r="H27" s="78">
        <v>0</v>
      </c>
      <c r="I27" s="77">
        <v>2.9999999999999998E-13</v>
      </c>
      <c r="J27" s="78">
        <v>0</v>
      </c>
      <c r="K27" s="78">
        <v>0</v>
      </c>
    </row>
    <row r="28" spans="2:11">
      <c r="B28" t="s">
        <v>4280</v>
      </c>
      <c r="C28" t="s">
        <v>4281</v>
      </c>
      <c r="D28" t="s">
        <v>216</v>
      </c>
      <c r="E28" t="s">
        <v>217</v>
      </c>
      <c r="F28" s="78">
        <v>0</v>
      </c>
      <c r="G28" t="s">
        <v>106</v>
      </c>
      <c r="H28" s="78">
        <v>0</v>
      </c>
      <c r="I28" s="77">
        <v>18830.1812083</v>
      </c>
      <c r="J28" s="78">
        <v>0.61209999999999998</v>
      </c>
      <c r="K28" s="78">
        <v>7.7000000000000002E-3</v>
      </c>
    </row>
    <row r="29" spans="2:11">
      <c r="B29" t="s">
        <v>4282</v>
      </c>
      <c r="C29" t="s">
        <v>4283</v>
      </c>
      <c r="D29" t="s">
        <v>216</v>
      </c>
      <c r="E29" t="s">
        <v>217</v>
      </c>
      <c r="F29" s="78">
        <v>0</v>
      </c>
      <c r="G29" t="s">
        <v>102</v>
      </c>
      <c r="H29" s="78">
        <v>0</v>
      </c>
      <c r="I29" s="77">
        <v>-1652.37482</v>
      </c>
      <c r="J29" s="78">
        <v>-5.3699999999999998E-2</v>
      </c>
      <c r="K29" s="78">
        <v>-6.9999999999999999E-4</v>
      </c>
    </row>
    <row r="30" spans="2:11">
      <c r="B30" t="s">
        <v>4284</v>
      </c>
      <c r="C30" t="s">
        <v>4285</v>
      </c>
      <c r="D30" t="s">
        <v>216</v>
      </c>
      <c r="E30" t="s">
        <v>217</v>
      </c>
      <c r="F30" s="78">
        <v>5.1499999999999997E-2</v>
      </c>
      <c r="G30" t="s">
        <v>102</v>
      </c>
      <c r="H30" s="78">
        <v>3.6299999999999999E-2</v>
      </c>
      <c r="I30" s="77">
        <v>-188.56675000000001</v>
      </c>
      <c r="J30" s="78">
        <v>-6.1000000000000004E-3</v>
      </c>
      <c r="K30" s="78">
        <v>-1E-4</v>
      </c>
    </row>
    <row r="31" spans="2:11">
      <c r="B31" t="s">
        <v>4286</v>
      </c>
      <c r="C31" t="s">
        <v>4287</v>
      </c>
      <c r="D31" t="s">
        <v>216</v>
      </c>
      <c r="E31" t="s">
        <v>217</v>
      </c>
      <c r="F31" s="78">
        <v>0</v>
      </c>
      <c r="G31" t="s">
        <v>102</v>
      </c>
      <c r="H31" s="78">
        <v>0</v>
      </c>
      <c r="I31" s="77">
        <v>2149.8875800000001</v>
      </c>
      <c r="J31" s="78">
        <v>6.9900000000000004E-2</v>
      </c>
      <c r="K31" s="78">
        <v>8.9999999999999998E-4</v>
      </c>
    </row>
    <row r="32" spans="2:11">
      <c r="B32" t="s">
        <v>4288</v>
      </c>
      <c r="C32" t="s">
        <v>4289</v>
      </c>
      <c r="D32" t="s">
        <v>209</v>
      </c>
      <c r="E32" t="s">
        <v>210</v>
      </c>
      <c r="F32" s="78">
        <v>0</v>
      </c>
      <c r="G32" t="s">
        <v>106</v>
      </c>
      <c r="H32" s="78">
        <v>0</v>
      </c>
      <c r="I32" s="77">
        <v>9710.0299060599991</v>
      </c>
      <c r="J32" s="78">
        <v>0.31569999999999998</v>
      </c>
      <c r="K32" s="78">
        <v>4.0000000000000001E-3</v>
      </c>
    </row>
    <row r="33" spans="2:11">
      <c r="B33" t="s">
        <v>4290</v>
      </c>
      <c r="C33" t="s">
        <v>4291</v>
      </c>
      <c r="D33" t="s">
        <v>209</v>
      </c>
      <c r="E33" t="s">
        <v>210</v>
      </c>
      <c r="F33" s="78">
        <v>0</v>
      </c>
      <c r="G33" t="s">
        <v>102</v>
      </c>
      <c r="H33" s="78">
        <v>0</v>
      </c>
      <c r="I33" s="77">
        <v>816.01108999999997</v>
      </c>
      <c r="J33" s="78">
        <v>2.6499999999999999E-2</v>
      </c>
      <c r="K33" s="78">
        <v>2.9999999999999997E-4</v>
      </c>
    </row>
    <row r="34" spans="2:11">
      <c r="B34" s="79" t="s">
        <v>240</v>
      </c>
      <c r="D34" s="19"/>
      <c r="E34" s="19"/>
      <c r="F34" s="19"/>
      <c r="G34" s="19"/>
      <c r="H34" s="80">
        <v>0</v>
      </c>
      <c r="I34" s="81">
        <v>0</v>
      </c>
      <c r="J34" s="80">
        <v>0</v>
      </c>
      <c r="K34" s="80">
        <v>0</v>
      </c>
    </row>
    <row r="35" spans="2:11">
      <c r="B35" t="s">
        <v>216</v>
      </c>
      <c r="C35" t="s">
        <v>216</v>
      </c>
      <c r="D35" t="s">
        <v>216</v>
      </c>
      <c r="E35" s="19"/>
      <c r="F35" s="78">
        <v>0</v>
      </c>
      <c r="G35" t="s">
        <v>216</v>
      </c>
      <c r="H35" s="78">
        <v>0</v>
      </c>
      <c r="I35" s="77">
        <v>0</v>
      </c>
      <c r="J35" s="78">
        <v>0</v>
      </c>
      <c r="K35" s="78">
        <v>0</v>
      </c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33"/>
  <sheetViews>
    <sheetView rightToLeft="1" workbookViewId="0">
      <selection activeCell="S204" sqref="S20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>
        <v>45016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4292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4293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3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C12+C65</f>
        <v>243413.69605985208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f>SUM(C13:C64)</f>
        <v>57135.669991689363</v>
      </c>
    </row>
    <row r="13" spans="2:17">
      <c r="B13" t="s">
        <v>4337</v>
      </c>
      <c r="C13" s="87">
        <v>15.486409999999999</v>
      </c>
      <c r="D13" s="88">
        <v>45046</v>
      </c>
    </row>
    <row r="14" spans="2:17">
      <c r="B14" t="s">
        <v>4013</v>
      </c>
      <c r="C14" s="87">
        <v>263.67825412066429</v>
      </c>
      <c r="D14" s="88">
        <v>45094</v>
      </c>
    </row>
    <row r="15" spans="2:17">
      <c r="B15" t="s">
        <v>4310</v>
      </c>
      <c r="C15" s="87">
        <v>20.4751431</v>
      </c>
      <c r="D15" s="88">
        <v>45291</v>
      </c>
    </row>
    <row r="16" spans="2:17">
      <c r="B16" t="s">
        <v>4338</v>
      </c>
      <c r="C16" s="87">
        <v>168.4676</v>
      </c>
      <c r="D16" s="88">
        <v>45291</v>
      </c>
    </row>
    <row r="17" spans="2:4">
      <c r="B17" t="s">
        <v>3885</v>
      </c>
      <c r="C17" s="87">
        <v>176.41683634408815</v>
      </c>
      <c r="D17" s="88">
        <v>45340</v>
      </c>
    </row>
    <row r="18" spans="2:4">
      <c r="B18" t="s">
        <v>4302</v>
      </c>
      <c r="C18" s="87">
        <v>1888.29675</v>
      </c>
      <c r="D18" s="88">
        <v>45363</v>
      </c>
    </row>
    <row r="19" spans="2:4">
      <c r="B19" t="s">
        <v>4304</v>
      </c>
      <c r="C19" s="87">
        <v>346.05968000000001</v>
      </c>
      <c r="D19" s="88">
        <v>45534</v>
      </c>
    </row>
    <row r="20" spans="2:4">
      <c r="B20" t="s">
        <v>4309</v>
      </c>
      <c r="C20" s="87">
        <v>13.828569999999999</v>
      </c>
      <c r="D20" s="88">
        <v>45534</v>
      </c>
    </row>
    <row r="21" spans="2:4">
      <c r="B21" t="s">
        <v>4303</v>
      </c>
      <c r="C21" s="87">
        <v>80.215730073000017</v>
      </c>
      <c r="D21" s="88">
        <v>45536</v>
      </c>
    </row>
    <row r="22" spans="2:4">
      <c r="B22" t="s">
        <v>4306</v>
      </c>
      <c r="C22" s="87">
        <v>217.18988685000002</v>
      </c>
      <c r="D22" s="88">
        <v>45640</v>
      </c>
    </row>
    <row r="23" spans="2:4">
      <c r="B23" t="s">
        <v>4305</v>
      </c>
      <c r="C23" s="87">
        <v>366.28468140000001</v>
      </c>
      <c r="D23" s="88">
        <v>45823</v>
      </c>
    </row>
    <row r="24" spans="2:4">
      <c r="B24" t="s">
        <v>4003</v>
      </c>
      <c r="C24" s="87">
        <v>5438.4076366549762</v>
      </c>
      <c r="D24" s="88">
        <v>45935</v>
      </c>
    </row>
    <row r="25" spans="2:4">
      <c r="B25" t="s">
        <v>4000</v>
      </c>
      <c r="C25" s="87">
        <v>2062.69965</v>
      </c>
      <c r="D25" s="88">
        <v>46022</v>
      </c>
    </row>
    <row r="26" spans="2:4">
      <c r="B26" t="s">
        <v>3741</v>
      </c>
      <c r="C26" s="87">
        <v>2996.6977498901301</v>
      </c>
      <c r="D26" s="88">
        <v>46022</v>
      </c>
    </row>
    <row r="27" spans="2:4">
      <c r="B27" t="s">
        <v>4307</v>
      </c>
      <c r="C27" s="87">
        <v>232.64411162400003</v>
      </c>
      <c r="D27" s="88">
        <v>46054</v>
      </c>
    </row>
    <row r="28" spans="2:4">
      <c r="B28" t="s">
        <v>4308</v>
      </c>
      <c r="C28" s="87">
        <v>303.65989155</v>
      </c>
      <c r="D28" s="88">
        <v>46132</v>
      </c>
    </row>
    <row r="29" spans="2:4">
      <c r="B29" t="s">
        <v>3908</v>
      </c>
      <c r="C29" s="87">
        <v>1419.7193197372474</v>
      </c>
      <c r="D29" s="88">
        <v>46253</v>
      </c>
    </row>
    <row r="30" spans="2:4">
      <c r="B30" t="s">
        <v>4316</v>
      </c>
      <c r="C30" s="87">
        <v>693.30375649999996</v>
      </c>
      <c r="D30" s="88">
        <v>46539</v>
      </c>
    </row>
    <row r="31" spans="2:4">
      <c r="B31" t="s">
        <v>4312</v>
      </c>
      <c r="C31" s="87">
        <v>680.829221115</v>
      </c>
      <c r="D31" s="88">
        <v>46631</v>
      </c>
    </row>
    <row r="32" spans="2:4">
      <c r="B32" t="s">
        <v>4318</v>
      </c>
      <c r="C32" s="87">
        <v>2218.2196653000001</v>
      </c>
      <c r="D32" s="88">
        <v>46661</v>
      </c>
    </row>
    <row r="33" spans="2:4">
      <c r="B33" t="s">
        <v>4322</v>
      </c>
      <c r="C33" s="87">
        <v>2181.95919</v>
      </c>
      <c r="D33" s="88">
        <v>46661</v>
      </c>
    </row>
    <row r="34" spans="2:4">
      <c r="B34" t="s">
        <v>4300</v>
      </c>
      <c r="C34" s="87">
        <v>3281.5494974202202</v>
      </c>
      <c r="D34" s="88">
        <v>46698</v>
      </c>
    </row>
    <row r="35" spans="2:4">
      <c r="B35" t="s">
        <v>4311</v>
      </c>
      <c r="C35" s="87">
        <v>264.82220484300007</v>
      </c>
      <c r="D35" s="88">
        <v>46752</v>
      </c>
    </row>
    <row r="36" spans="2:4">
      <c r="B36" t="s">
        <v>4319</v>
      </c>
      <c r="C36" s="87">
        <v>1062.3367795094998</v>
      </c>
      <c r="D36" s="88">
        <v>46772</v>
      </c>
    </row>
    <row r="37" spans="2:4">
      <c r="B37" t="s">
        <v>4061</v>
      </c>
      <c r="C37" s="87">
        <v>8008.4478790925605</v>
      </c>
      <c r="D37" s="88">
        <v>46871</v>
      </c>
    </row>
    <row r="38" spans="2:4">
      <c r="B38" t="s">
        <v>4323</v>
      </c>
      <c r="C38" s="87">
        <v>448.51553000000001</v>
      </c>
      <c r="D38" s="88">
        <v>47118</v>
      </c>
    </row>
    <row r="39" spans="2:4">
      <c r="B39" t="s">
        <v>4315</v>
      </c>
      <c r="C39" s="87">
        <v>559.57197706350007</v>
      </c>
      <c r="D39" s="88">
        <v>47209</v>
      </c>
    </row>
    <row r="40" spans="2:4">
      <c r="B40" t="s">
        <v>4320</v>
      </c>
      <c r="C40" s="87">
        <v>174.05220933750002</v>
      </c>
      <c r="D40" s="88">
        <v>47209</v>
      </c>
    </row>
    <row r="41" spans="2:4">
      <c r="B41" t="s">
        <v>4313</v>
      </c>
      <c r="C41" s="87">
        <v>266.78585001200003</v>
      </c>
      <c r="D41" s="88">
        <v>47467</v>
      </c>
    </row>
    <row r="42" spans="2:4">
      <c r="B42" t="s">
        <v>4327</v>
      </c>
      <c r="C42" s="87">
        <v>7.6111656000000005</v>
      </c>
      <c r="D42" s="88">
        <v>47566</v>
      </c>
    </row>
    <row r="43" spans="2:4">
      <c r="B43" t="s">
        <v>4324</v>
      </c>
      <c r="C43" s="87">
        <v>402.96766500000001</v>
      </c>
      <c r="D43" s="88">
        <v>47848</v>
      </c>
    </row>
    <row r="44" spans="2:4">
      <c r="B44" t="s">
        <v>4329</v>
      </c>
      <c r="C44" s="87">
        <v>7.5686170500000012</v>
      </c>
      <c r="D44" s="88">
        <v>47848</v>
      </c>
    </row>
    <row r="45" spans="2:4">
      <c r="B45" t="s">
        <v>4325</v>
      </c>
      <c r="C45" s="87">
        <v>8.4455437500000006</v>
      </c>
      <c r="D45" s="88">
        <v>47907</v>
      </c>
    </row>
    <row r="46" spans="2:4">
      <c r="B46" t="s">
        <v>4336</v>
      </c>
      <c r="C46" s="87">
        <v>7340.4698399999997</v>
      </c>
      <c r="D46" s="88">
        <v>47938</v>
      </c>
    </row>
    <row r="47" spans="2:4">
      <c r="B47" t="s">
        <v>4328</v>
      </c>
      <c r="C47" s="87">
        <v>1214.4988342500001</v>
      </c>
      <c r="D47" s="88">
        <v>47969</v>
      </c>
    </row>
    <row r="48" spans="2:4">
      <c r="B48" t="s">
        <v>4339</v>
      </c>
      <c r="C48" s="87">
        <v>1987.2095099999999</v>
      </c>
      <c r="D48" s="88">
        <v>47969</v>
      </c>
    </row>
    <row r="49" spans="2:4">
      <c r="B49" t="s">
        <v>4331</v>
      </c>
      <c r="C49" s="87">
        <v>400.90583176360724</v>
      </c>
      <c r="D49" s="88">
        <v>48212</v>
      </c>
    </row>
    <row r="50" spans="2:4">
      <c r="B50" t="s">
        <v>4332</v>
      </c>
      <c r="C50" s="87">
        <v>503.88044755824683</v>
      </c>
      <c r="D50" s="88">
        <v>48212</v>
      </c>
    </row>
    <row r="51" spans="2:4">
      <c r="B51" t="s">
        <v>4314</v>
      </c>
      <c r="C51" s="87">
        <v>212.07248995800003</v>
      </c>
      <c r="D51" s="88">
        <v>48214</v>
      </c>
    </row>
    <row r="52" spans="2:4">
      <c r="B52" t="s">
        <v>4317</v>
      </c>
      <c r="C52" s="87">
        <v>342.14973645000003</v>
      </c>
      <c r="D52" s="88">
        <v>48214</v>
      </c>
    </row>
    <row r="53" spans="2:4">
      <c r="B53" t="s">
        <v>4333</v>
      </c>
      <c r="C53" s="87">
        <v>1626.8470834726515</v>
      </c>
      <c r="D53" s="88">
        <v>48233</v>
      </c>
    </row>
    <row r="54" spans="2:4">
      <c r="B54" t="s">
        <v>4330</v>
      </c>
      <c r="C54" s="87">
        <v>772.84113705567563</v>
      </c>
      <c r="D54" s="88">
        <v>48274</v>
      </c>
    </row>
    <row r="55" spans="2:4">
      <c r="B55" t="s">
        <v>2878</v>
      </c>
      <c r="C55" s="87">
        <v>451.17185442206471</v>
      </c>
      <c r="D55" s="88">
        <v>48274</v>
      </c>
    </row>
    <row r="56" spans="2:4">
      <c r="B56" t="s">
        <v>4334</v>
      </c>
      <c r="C56" s="87">
        <v>5.29991535</v>
      </c>
      <c r="D56" s="88">
        <v>48297</v>
      </c>
    </row>
    <row r="57" spans="2:4">
      <c r="B57" t="s">
        <v>4335</v>
      </c>
      <c r="C57" s="87">
        <v>2262.8971350123147</v>
      </c>
      <c r="D57" s="88">
        <v>48297</v>
      </c>
    </row>
    <row r="58" spans="2:4">
      <c r="B58" t="s">
        <v>3848</v>
      </c>
      <c r="C58" s="87">
        <v>248.32730754794491</v>
      </c>
      <c r="D58" s="88">
        <v>48482</v>
      </c>
    </row>
    <row r="59" spans="2:4">
      <c r="B59" t="s">
        <v>4326</v>
      </c>
      <c r="C59" s="87">
        <v>1157.1957</v>
      </c>
      <c r="D59" s="88">
        <v>48700</v>
      </c>
    </row>
    <row r="60" spans="2:4">
      <c r="B60" t="s">
        <v>3835</v>
      </c>
      <c r="C60" s="87">
        <v>92.497121086635005</v>
      </c>
      <c r="D60" s="88">
        <v>48844</v>
      </c>
    </row>
    <row r="61" spans="2:4">
      <c r="B61" t="s">
        <v>4321</v>
      </c>
      <c r="C61" s="87">
        <v>962.92783999999995</v>
      </c>
      <c r="D61" s="88">
        <v>50256</v>
      </c>
    </row>
    <row r="62" spans="2:4">
      <c r="B62" t="s">
        <v>3789</v>
      </c>
      <c r="C62" s="87">
        <v>908.52167540049595</v>
      </c>
      <c r="D62" s="88">
        <v>51774</v>
      </c>
    </row>
    <row r="63" spans="2:4">
      <c r="B63" t="s">
        <v>4301</v>
      </c>
      <c r="C63" s="87">
        <v>368.74187942435969</v>
      </c>
      <c r="D63" s="88">
        <v>52047</v>
      </c>
    </row>
    <row r="64" spans="2:4">
      <c r="B64"/>
      <c r="C64" s="77"/>
    </row>
    <row r="65" spans="2:4">
      <c r="B65" s="79" t="s">
        <v>240</v>
      </c>
      <c r="C65" s="81">
        <f>SUM(C66:C231)</f>
        <v>186278.02606816273</v>
      </c>
    </row>
    <row r="66" spans="2:4">
      <c r="B66" t="s">
        <v>4341</v>
      </c>
      <c r="C66" s="87">
        <v>378.66995620971238</v>
      </c>
      <c r="D66" s="88">
        <v>45025</v>
      </c>
    </row>
    <row r="67" spans="2:4">
      <c r="B67" t="s">
        <v>4190</v>
      </c>
      <c r="C67" s="87">
        <v>310.826158049713</v>
      </c>
      <c r="D67" s="88">
        <v>45031</v>
      </c>
    </row>
    <row r="68" spans="2:4">
      <c r="B68" t="s">
        <v>4343</v>
      </c>
      <c r="C68" s="87">
        <v>73.597785000000002</v>
      </c>
      <c r="D68" s="88">
        <v>45046</v>
      </c>
    </row>
    <row r="69" spans="2:4">
      <c r="B69" t="s">
        <v>4391</v>
      </c>
      <c r="C69" s="87">
        <v>196.88182905000002</v>
      </c>
      <c r="D69" s="88">
        <v>45047</v>
      </c>
    </row>
    <row r="70" spans="2:4">
      <c r="B70" t="s">
        <v>4355</v>
      </c>
      <c r="C70" s="87">
        <v>537.69003778896001</v>
      </c>
      <c r="D70" s="88">
        <v>45087</v>
      </c>
    </row>
    <row r="71" spans="2:4">
      <c r="B71" t="s">
        <v>4419</v>
      </c>
      <c r="C71" s="87">
        <v>873.20881710000015</v>
      </c>
      <c r="D71" s="88">
        <v>45107</v>
      </c>
    </row>
    <row r="72" spans="2:4">
      <c r="B72" t="s">
        <v>4115</v>
      </c>
      <c r="C72" s="87">
        <v>10.583791192331798</v>
      </c>
      <c r="D72" s="88">
        <v>45126</v>
      </c>
    </row>
    <row r="73" spans="2:4">
      <c r="B73" t="s">
        <v>4182</v>
      </c>
      <c r="C73" s="87">
        <v>434.79642849609661</v>
      </c>
      <c r="D73" s="88">
        <v>45187</v>
      </c>
    </row>
    <row r="74" spans="2:4">
      <c r="B74" t="s">
        <v>4342</v>
      </c>
      <c r="C74" s="87">
        <v>38.270858799999999</v>
      </c>
      <c r="D74" s="88">
        <v>45201</v>
      </c>
    </row>
    <row r="75" spans="2:4">
      <c r="B75" t="s">
        <v>4359</v>
      </c>
      <c r="C75" s="87">
        <v>1241.4838331999999</v>
      </c>
      <c r="D75" s="88">
        <v>45343</v>
      </c>
    </row>
    <row r="76" spans="2:4">
      <c r="B76" t="s">
        <v>4142</v>
      </c>
      <c r="C76" s="87">
        <v>51.722481273849674</v>
      </c>
      <c r="D76" s="88">
        <v>45371</v>
      </c>
    </row>
    <row r="77" spans="2:4">
      <c r="B77" t="s">
        <v>4348</v>
      </c>
      <c r="C77" s="87">
        <v>453.00213392804</v>
      </c>
      <c r="D77" s="88">
        <v>45383</v>
      </c>
    </row>
    <row r="78" spans="2:4">
      <c r="B78" t="s">
        <v>4365</v>
      </c>
      <c r="C78" s="87">
        <v>720.62885266600006</v>
      </c>
      <c r="D78" s="88">
        <v>45485</v>
      </c>
    </row>
    <row r="79" spans="2:4">
      <c r="B79" t="s">
        <v>4340</v>
      </c>
      <c r="C79" s="87">
        <v>299.61995541326729</v>
      </c>
      <c r="D79" s="88">
        <v>45515</v>
      </c>
    </row>
    <row r="80" spans="2:4">
      <c r="B80" t="s">
        <v>4340</v>
      </c>
      <c r="C80" s="87">
        <v>244.47771179124788</v>
      </c>
      <c r="D80" s="88">
        <v>45515</v>
      </c>
    </row>
    <row r="81" spans="2:4">
      <c r="B81" t="s">
        <v>4373</v>
      </c>
      <c r="C81" s="87">
        <v>2393.4502528499997</v>
      </c>
      <c r="D81" s="88">
        <v>45557</v>
      </c>
    </row>
    <row r="82" spans="2:4">
      <c r="B82" t="s">
        <v>4206</v>
      </c>
      <c r="C82" s="87">
        <v>642.30009469011497</v>
      </c>
      <c r="D82" s="88">
        <v>45602</v>
      </c>
    </row>
    <row r="83" spans="2:4">
      <c r="B83" t="s">
        <v>4151</v>
      </c>
      <c r="C83" s="87">
        <v>509.90147999999999</v>
      </c>
      <c r="D83" s="88">
        <v>45615</v>
      </c>
    </row>
    <row r="84" spans="2:4">
      <c r="B84" t="s">
        <v>4364</v>
      </c>
      <c r="C84" s="87">
        <v>195.997048664</v>
      </c>
      <c r="D84" s="88">
        <v>45710</v>
      </c>
    </row>
    <row r="85" spans="2:4">
      <c r="B85" t="s">
        <v>4344</v>
      </c>
      <c r="C85" s="87">
        <v>423.52496728950007</v>
      </c>
      <c r="D85" s="88">
        <v>45748</v>
      </c>
    </row>
    <row r="86" spans="2:4">
      <c r="B86" t="s">
        <v>4372</v>
      </c>
      <c r="C86" s="87">
        <v>29.819283686400002</v>
      </c>
      <c r="D86" s="88">
        <v>45777</v>
      </c>
    </row>
    <row r="87" spans="2:4">
      <c r="B87" t="s">
        <v>4374</v>
      </c>
      <c r="C87" s="87">
        <v>629.98703766657991</v>
      </c>
      <c r="D87" s="88">
        <v>45778</v>
      </c>
    </row>
    <row r="88" spans="2:4">
      <c r="B88" t="s">
        <v>4345</v>
      </c>
      <c r="C88" s="87">
        <v>257.30015550000002</v>
      </c>
      <c r="D88" s="88">
        <v>45798</v>
      </c>
    </row>
    <row r="89" spans="2:4">
      <c r="B89" t="s">
        <v>4346</v>
      </c>
      <c r="C89" s="87">
        <v>312.76651952600002</v>
      </c>
      <c r="D89" s="88">
        <v>45806</v>
      </c>
    </row>
    <row r="90" spans="2:4">
      <c r="B90" t="s">
        <v>4215</v>
      </c>
      <c r="C90" s="87">
        <v>295.58957317146201</v>
      </c>
      <c r="D90" s="88">
        <v>45830</v>
      </c>
    </row>
    <row r="91" spans="2:4">
      <c r="B91" t="s">
        <v>4347</v>
      </c>
      <c r="C91" s="87">
        <v>149.18929789689997</v>
      </c>
      <c r="D91" s="88">
        <v>45838</v>
      </c>
    </row>
    <row r="92" spans="2:4">
      <c r="B92" t="s">
        <v>4349</v>
      </c>
      <c r="C92" s="87">
        <v>10.118240400000001</v>
      </c>
      <c r="D92" s="88">
        <v>45855</v>
      </c>
    </row>
    <row r="93" spans="2:4">
      <c r="B93" t="s">
        <v>4384</v>
      </c>
      <c r="C93" s="87">
        <v>114.348376</v>
      </c>
      <c r="D93" s="88">
        <v>45869</v>
      </c>
    </row>
    <row r="94" spans="2:4">
      <c r="B94" t="s">
        <v>4389</v>
      </c>
      <c r="C94" s="87">
        <v>550.50800000000004</v>
      </c>
      <c r="D94" s="88">
        <v>45869</v>
      </c>
    </row>
    <row r="95" spans="2:4">
      <c r="B95" t="s">
        <v>4433</v>
      </c>
      <c r="C95" s="87">
        <v>1808.8281576960001</v>
      </c>
      <c r="D95" s="88">
        <v>45930</v>
      </c>
    </row>
    <row r="96" spans="2:4">
      <c r="B96" t="s">
        <v>4382</v>
      </c>
      <c r="C96" s="87">
        <v>4.6835076015000006</v>
      </c>
      <c r="D96" s="88">
        <v>45939</v>
      </c>
    </row>
    <row r="97" spans="2:4">
      <c r="B97" t="s">
        <v>4357</v>
      </c>
      <c r="C97" s="87">
        <v>869.79355488750014</v>
      </c>
      <c r="D97" s="88">
        <v>46012</v>
      </c>
    </row>
    <row r="98" spans="2:4">
      <c r="B98" t="s">
        <v>4098</v>
      </c>
      <c r="C98" s="87">
        <v>158.17815535290299</v>
      </c>
      <c r="D98" s="88">
        <v>46014</v>
      </c>
    </row>
    <row r="99" spans="2:4">
      <c r="B99" t="s">
        <v>4352</v>
      </c>
      <c r="C99" s="87">
        <v>453.25177275000004</v>
      </c>
      <c r="D99" s="88">
        <v>46054</v>
      </c>
    </row>
    <row r="100" spans="2:4">
      <c r="B100" t="s">
        <v>4350</v>
      </c>
      <c r="C100" s="87">
        <v>819.21929566950007</v>
      </c>
      <c r="D100" s="88">
        <v>46082</v>
      </c>
    </row>
    <row r="101" spans="2:4">
      <c r="B101" t="s">
        <v>4426</v>
      </c>
      <c r="C101" s="87">
        <v>5.0552160000000006</v>
      </c>
      <c r="D101" s="88">
        <v>46082</v>
      </c>
    </row>
    <row r="102" spans="2:4">
      <c r="B102" t="s">
        <v>4428</v>
      </c>
      <c r="C102" s="87">
        <v>1479.2979457500001</v>
      </c>
      <c r="D102" s="88">
        <v>46112</v>
      </c>
    </row>
    <row r="103" spans="2:4">
      <c r="B103" t="s">
        <v>4443</v>
      </c>
      <c r="C103" s="87">
        <v>2160.1086812010003</v>
      </c>
      <c r="D103" s="88">
        <v>46149</v>
      </c>
    </row>
    <row r="104" spans="2:4">
      <c r="B104" t="s">
        <v>4370</v>
      </c>
      <c r="C104" s="87">
        <v>1045.14237435</v>
      </c>
      <c r="D104" s="88">
        <v>46201</v>
      </c>
    </row>
    <row r="105" spans="2:4">
      <c r="B105" t="s">
        <v>2837</v>
      </c>
      <c r="C105" s="87">
        <v>421.2468687585</v>
      </c>
      <c r="D105" s="88">
        <v>46326</v>
      </c>
    </row>
    <row r="106" spans="2:4">
      <c r="B106" t="s">
        <v>4390</v>
      </c>
      <c r="C106" s="87">
        <v>36.847458217500005</v>
      </c>
      <c r="D106" s="88">
        <v>46326</v>
      </c>
    </row>
    <row r="107" spans="2:4">
      <c r="B107" t="s">
        <v>4397</v>
      </c>
      <c r="C107" s="87">
        <v>3.3023614245000004</v>
      </c>
      <c r="D107" s="88">
        <v>46326</v>
      </c>
    </row>
    <row r="108" spans="2:4">
      <c r="B108" t="s">
        <v>4421</v>
      </c>
      <c r="C108" s="87">
        <v>21.866163649500002</v>
      </c>
      <c r="D108" s="88">
        <v>46326</v>
      </c>
    </row>
    <row r="109" spans="2:4">
      <c r="B109" t="s">
        <v>4422</v>
      </c>
      <c r="C109" s="87">
        <v>22.089210595499999</v>
      </c>
      <c r="D109" s="88">
        <v>46326</v>
      </c>
    </row>
    <row r="110" spans="2:4">
      <c r="B110" t="s">
        <v>4427</v>
      </c>
      <c r="C110" s="87">
        <v>47.957152132500006</v>
      </c>
      <c r="D110" s="88">
        <v>46326</v>
      </c>
    </row>
    <row r="111" spans="2:4">
      <c r="B111" t="s">
        <v>4439</v>
      </c>
      <c r="C111" s="87">
        <v>21.109212292500001</v>
      </c>
      <c r="D111" s="88">
        <v>46326</v>
      </c>
    </row>
    <row r="112" spans="2:4">
      <c r="B112" t="s">
        <v>4354</v>
      </c>
      <c r="C112" s="87">
        <v>343.41177488400001</v>
      </c>
      <c r="D112" s="88">
        <v>46371</v>
      </c>
    </row>
    <row r="113" spans="2:4">
      <c r="B113" t="s">
        <v>4408</v>
      </c>
      <c r="C113" s="87">
        <v>1966.5783041571599</v>
      </c>
      <c r="D113" s="88">
        <v>46417</v>
      </c>
    </row>
    <row r="114" spans="2:4">
      <c r="B114" t="s">
        <v>4232</v>
      </c>
      <c r="C114" s="87">
        <v>1316.5966538976645</v>
      </c>
      <c r="D114" s="88">
        <v>46418</v>
      </c>
    </row>
    <row r="115" spans="2:4">
      <c r="B115" t="s">
        <v>4409</v>
      </c>
      <c r="C115" s="87">
        <v>2201.7503078089403</v>
      </c>
      <c r="D115" s="88">
        <v>46465</v>
      </c>
    </row>
    <row r="116" spans="2:4">
      <c r="B116" t="s">
        <v>4362</v>
      </c>
      <c r="C116" s="87">
        <v>252.37761</v>
      </c>
      <c r="D116" s="88">
        <v>46482</v>
      </c>
    </row>
    <row r="117" spans="2:4">
      <c r="B117" t="s">
        <v>4393</v>
      </c>
      <c r="C117" s="87">
        <v>365.12191439200001</v>
      </c>
      <c r="D117" s="88">
        <v>46524</v>
      </c>
    </row>
    <row r="118" spans="2:4">
      <c r="B118" t="s">
        <v>4401</v>
      </c>
      <c r="C118" s="87">
        <v>875.35361039999998</v>
      </c>
      <c r="D118" s="88">
        <v>46572</v>
      </c>
    </row>
    <row r="119" spans="2:4">
      <c r="B119" t="s">
        <v>4398</v>
      </c>
      <c r="C119" s="87">
        <v>2438.6171384199997</v>
      </c>
      <c r="D119" s="88">
        <v>46573</v>
      </c>
    </row>
    <row r="120" spans="2:4">
      <c r="B120" t="s">
        <v>4363</v>
      </c>
      <c r="C120" s="87">
        <v>800.4142702785</v>
      </c>
      <c r="D120" s="88">
        <v>46601</v>
      </c>
    </row>
    <row r="121" spans="2:4">
      <c r="B121" t="s">
        <v>4371</v>
      </c>
      <c r="C121" s="87">
        <v>798.43641484950001</v>
      </c>
      <c r="D121" s="88">
        <v>46601</v>
      </c>
    </row>
    <row r="122" spans="2:4">
      <c r="B122" t="s">
        <v>4381</v>
      </c>
      <c r="C122" s="87">
        <v>398.43807144600004</v>
      </c>
      <c r="D122" s="88">
        <v>46637</v>
      </c>
    </row>
    <row r="123" spans="2:4">
      <c r="B123" t="s">
        <v>4392</v>
      </c>
      <c r="C123" s="87">
        <v>3237.5853662955001</v>
      </c>
      <c r="D123" s="88">
        <v>46643</v>
      </c>
    </row>
    <row r="124" spans="2:4">
      <c r="B124" t="s">
        <v>4449</v>
      </c>
      <c r="C124" s="87">
        <v>1689.5464661295002</v>
      </c>
      <c r="D124" s="88">
        <v>46660</v>
      </c>
    </row>
    <row r="125" spans="2:4">
      <c r="B125" t="s">
        <v>4358</v>
      </c>
      <c r="C125" s="87">
        <v>298.62606132962003</v>
      </c>
      <c r="D125" s="88">
        <v>46722</v>
      </c>
    </row>
    <row r="126" spans="2:4">
      <c r="B126" t="s">
        <v>4464</v>
      </c>
      <c r="C126" s="87">
        <v>4099.4563645440003</v>
      </c>
      <c r="D126" s="88">
        <v>46722</v>
      </c>
    </row>
    <row r="127" spans="2:4">
      <c r="B127" t="s">
        <v>4479</v>
      </c>
      <c r="C127" s="87">
        <v>306.48750840000002</v>
      </c>
      <c r="D127" s="88">
        <v>46722</v>
      </c>
    </row>
    <row r="128" spans="2:4">
      <c r="B128" t="s">
        <v>4376</v>
      </c>
      <c r="C128" s="87">
        <v>910.10311812600003</v>
      </c>
      <c r="D128" s="88">
        <v>46742</v>
      </c>
    </row>
    <row r="129" spans="2:4">
      <c r="B129" t="s">
        <v>4383</v>
      </c>
      <c r="C129" s="87">
        <v>91.778776800000003</v>
      </c>
      <c r="D129" s="88">
        <v>46742</v>
      </c>
    </row>
    <row r="130" spans="2:4">
      <c r="B130" t="s">
        <v>4442</v>
      </c>
      <c r="C130" s="87">
        <v>1288.2793213500001</v>
      </c>
      <c r="D130" s="88">
        <v>46742</v>
      </c>
    </row>
    <row r="131" spans="2:4">
      <c r="B131" t="s">
        <v>4456</v>
      </c>
      <c r="C131" s="87">
        <v>2603.310978081</v>
      </c>
      <c r="D131" s="88">
        <v>46752</v>
      </c>
    </row>
    <row r="132" spans="2:4">
      <c r="B132" t="s">
        <v>4458</v>
      </c>
      <c r="C132" s="87">
        <v>1191.9991265257565</v>
      </c>
      <c r="D132" s="88">
        <v>46753</v>
      </c>
    </row>
    <row r="133" spans="2:4">
      <c r="B133" t="s">
        <v>4399</v>
      </c>
      <c r="C133" s="87">
        <v>445.44476718199996</v>
      </c>
      <c r="D133" s="88">
        <v>46794</v>
      </c>
    </row>
    <row r="134" spans="2:4">
      <c r="B134" t="s">
        <v>4369</v>
      </c>
      <c r="C134" s="87">
        <v>1017.2659615875001</v>
      </c>
      <c r="D134" s="88">
        <v>46844</v>
      </c>
    </row>
    <row r="135" spans="2:4">
      <c r="B135" t="s">
        <v>4368</v>
      </c>
      <c r="C135" s="87">
        <v>766.67429715000014</v>
      </c>
      <c r="D135" s="88">
        <v>46938</v>
      </c>
    </row>
    <row r="136" spans="2:4">
      <c r="B136" t="s">
        <v>4378</v>
      </c>
      <c r="C136" s="87">
        <v>796.41262723050011</v>
      </c>
      <c r="D136" s="88">
        <v>46971</v>
      </c>
    </row>
    <row r="137" spans="2:4">
      <c r="B137" t="s">
        <v>4417</v>
      </c>
      <c r="C137" s="87">
        <v>1316.60142250288</v>
      </c>
      <c r="D137" s="88">
        <v>46997</v>
      </c>
    </row>
    <row r="138" spans="2:4">
      <c r="B138" t="s">
        <v>4454</v>
      </c>
      <c r="C138" s="87">
        <v>1892.0205182074399</v>
      </c>
      <c r="D138" s="88">
        <v>46997</v>
      </c>
    </row>
    <row r="139" spans="2:4">
      <c r="B139" t="s">
        <v>4356</v>
      </c>
      <c r="C139" s="87">
        <v>254.20390004699999</v>
      </c>
      <c r="D139" s="88">
        <v>47031</v>
      </c>
    </row>
    <row r="140" spans="2:4">
      <c r="B140" t="s">
        <v>4420</v>
      </c>
      <c r="C140" s="87">
        <v>1483.9523667000001</v>
      </c>
      <c r="D140" s="88">
        <v>47082</v>
      </c>
    </row>
    <row r="141" spans="2:4">
      <c r="B141" t="s">
        <v>4385</v>
      </c>
      <c r="C141" s="87">
        <v>278.28382896450006</v>
      </c>
      <c r="D141" s="88">
        <v>47107</v>
      </c>
    </row>
    <row r="142" spans="2:4">
      <c r="B142" t="s">
        <v>4386</v>
      </c>
      <c r="C142" s="87">
        <v>766.39461291450004</v>
      </c>
      <c r="D142" s="88">
        <v>47119</v>
      </c>
    </row>
    <row r="143" spans="2:4">
      <c r="B143" t="s">
        <v>4387</v>
      </c>
      <c r="C143" s="87">
        <v>391.02509641350002</v>
      </c>
      <c r="D143" s="88">
        <v>47119</v>
      </c>
    </row>
    <row r="144" spans="2:4">
      <c r="B144" t="s">
        <v>4388</v>
      </c>
      <c r="C144" s="87">
        <v>370.80254431523997</v>
      </c>
      <c r="D144" s="88">
        <v>47119</v>
      </c>
    </row>
    <row r="145" spans="2:4">
      <c r="B145" t="s">
        <v>4400</v>
      </c>
      <c r="C145" s="87">
        <v>66.551149367999997</v>
      </c>
      <c r="D145" s="88">
        <v>47119</v>
      </c>
    </row>
    <row r="146" spans="2:4">
      <c r="B146" t="s">
        <v>4405</v>
      </c>
      <c r="C146" s="87">
        <v>109.80692640000001</v>
      </c>
      <c r="D146" s="88">
        <v>47119</v>
      </c>
    </row>
    <row r="147" spans="2:4">
      <c r="B147" t="s">
        <v>4351</v>
      </c>
      <c r="C147" s="87">
        <v>359.12855999999999</v>
      </c>
      <c r="D147" s="88">
        <v>47177</v>
      </c>
    </row>
    <row r="148" spans="2:4">
      <c r="B148" t="s">
        <v>4366</v>
      </c>
      <c r="C148" s="87">
        <v>1119.8597787135002</v>
      </c>
      <c r="D148" s="88">
        <v>47178</v>
      </c>
    </row>
    <row r="149" spans="2:4">
      <c r="B149" t="s">
        <v>4413</v>
      </c>
      <c r="C149" s="87">
        <v>1716.8025246479999</v>
      </c>
      <c r="D149" s="88">
        <v>47201</v>
      </c>
    </row>
    <row r="150" spans="2:4">
      <c r="B150" t="s">
        <v>4403</v>
      </c>
      <c r="C150" s="87">
        <v>1180.0753441514998</v>
      </c>
      <c r="D150" s="88">
        <v>47209</v>
      </c>
    </row>
    <row r="151" spans="2:4">
      <c r="B151" t="s">
        <v>4477</v>
      </c>
      <c r="C151" s="87">
        <v>133.7029942485</v>
      </c>
      <c r="D151" s="88">
        <v>47209</v>
      </c>
    </row>
    <row r="152" spans="2:4">
      <c r="B152" t="s">
        <v>4430</v>
      </c>
      <c r="C152" s="87">
        <v>830.52011355000002</v>
      </c>
      <c r="D152" s="88">
        <v>47236</v>
      </c>
    </row>
    <row r="153" spans="2:4">
      <c r="B153" t="s">
        <v>4394</v>
      </c>
      <c r="C153" s="87">
        <v>50.975659418139998</v>
      </c>
      <c r="D153" s="88">
        <v>47255</v>
      </c>
    </row>
    <row r="154" spans="2:4">
      <c r="B154" t="s">
        <v>4360</v>
      </c>
      <c r="C154" s="87">
        <v>174.47354590200001</v>
      </c>
      <c r="D154" s="88">
        <v>47262</v>
      </c>
    </row>
    <row r="155" spans="2:4">
      <c r="B155" t="s">
        <v>4361</v>
      </c>
      <c r="C155" s="87">
        <v>18.838799612999999</v>
      </c>
      <c r="D155" s="88">
        <v>47262</v>
      </c>
    </row>
    <row r="156" spans="2:4">
      <c r="B156" t="s">
        <v>4396</v>
      </c>
      <c r="C156" s="87">
        <v>133.62162451054002</v>
      </c>
      <c r="D156" s="88">
        <v>47270</v>
      </c>
    </row>
    <row r="157" spans="2:4">
      <c r="B157" t="s">
        <v>4436</v>
      </c>
      <c r="C157" s="87">
        <v>538.90927005000003</v>
      </c>
      <c r="D157" s="88">
        <v>47301</v>
      </c>
    </row>
    <row r="158" spans="2:4">
      <c r="B158" t="s">
        <v>4440</v>
      </c>
      <c r="C158" s="87">
        <v>2607.2270685389999</v>
      </c>
      <c r="D158" s="88">
        <v>47301</v>
      </c>
    </row>
    <row r="159" spans="2:4">
      <c r="B159" t="s">
        <v>4450</v>
      </c>
      <c r="C159" s="87">
        <v>1119.86521965</v>
      </c>
      <c r="D159" s="88">
        <v>47301</v>
      </c>
    </row>
    <row r="160" spans="2:4">
      <c r="B160" t="s">
        <v>4402</v>
      </c>
      <c r="C160" s="87">
        <v>1703.6959087095001</v>
      </c>
      <c r="D160" s="88">
        <v>47392</v>
      </c>
    </row>
    <row r="161" spans="2:4">
      <c r="B161" t="s">
        <v>4455</v>
      </c>
      <c r="C161" s="87">
        <v>2441.9720842499996</v>
      </c>
      <c r="D161" s="88">
        <v>47398</v>
      </c>
    </row>
    <row r="162" spans="2:4">
      <c r="B162" t="s">
        <v>4404</v>
      </c>
      <c r="C162" s="87">
        <v>605.68397214971992</v>
      </c>
      <c r="D162" s="88">
        <v>47407</v>
      </c>
    </row>
    <row r="163" spans="2:4">
      <c r="B163" t="s">
        <v>4410</v>
      </c>
      <c r="C163" s="87">
        <v>39.088308149999996</v>
      </c>
      <c r="D163" s="88">
        <v>47447</v>
      </c>
    </row>
    <row r="164" spans="2:4">
      <c r="B164" t="s">
        <v>4431</v>
      </c>
      <c r="C164" s="87">
        <v>3.8543130000000008</v>
      </c>
      <c r="D164" s="88">
        <v>47453</v>
      </c>
    </row>
    <row r="165" spans="2:4">
      <c r="B165" t="s">
        <v>4445</v>
      </c>
      <c r="C165" s="87">
        <v>863.66022550800005</v>
      </c>
      <c r="D165" s="88">
        <v>47463</v>
      </c>
    </row>
    <row r="166" spans="2:4">
      <c r="B166" t="s">
        <v>4453</v>
      </c>
      <c r="C166" s="87">
        <v>370.60297863092222</v>
      </c>
      <c r="D166" s="88">
        <v>47467</v>
      </c>
    </row>
    <row r="167" spans="2:4">
      <c r="B167" t="s">
        <v>2874</v>
      </c>
      <c r="C167" s="87">
        <v>285.70121247349749</v>
      </c>
      <c r="D167" s="88">
        <v>47467</v>
      </c>
    </row>
    <row r="168" spans="2:4">
      <c r="B168" t="s">
        <v>4481</v>
      </c>
      <c r="C168" s="87">
        <v>4422.6330757080013</v>
      </c>
      <c r="D168" s="88">
        <v>47528</v>
      </c>
    </row>
    <row r="169" spans="2:4">
      <c r="B169" t="s">
        <v>4411</v>
      </c>
      <c r="C169" s="87">
        <v>1952.6813281779998</v>
      </c>
      <c r="D169" s="88">
        <v>47574</v>
      </c>
    </row>
    <row r="170" spans="2:4">
      <c r="B170" t="s">
        <v>4475</v>
      </c>
      <c r="C170" s="87">
        <v>1083.4960783500001</v>
      </c>
      <c r="D170" s="88">
        <v>47599</v>
      </c>
    </row>
    <row r="171" spans="2:4">
      <c r="B171" t="s">
        <v>4466</v>
      </c>
      <c r="C171" s="87">
        <v>9368.2415526224686</v>
      </c>
      <c r="D171" s="88">
        <v>47665</v>
      </c>
    </row>
    <row r="172" spans="2:4">
      <c r="B172" t="s">
        <v>4474</v>
      </c>
      <c r="C172" s="87">
        <v>3739.5979193534245</v>
      </c>
      <c r="D172" s="88">
        <v>47665</v>
      </c>
    </row>
    <row r="173" spans="2:4">
      <c r="B173" t="s">
        <v>4407</v>
      </c>
      <c r="C173" s="87">
        <v>2646.1938092999999</v>
      </c>
      <c r="D173" s="88">
        <v>47715</v>
      </c>
    </row>
    <row r="174" spans="2:4">
      <c r="B174" t="s">
        <v>4414</v>
      </c>
      <c r="C174" s="87">
        <v>4480.9846733999993</v>
      </c>
      <c r="D174" s="88">
        <v>47715</v>
      </c>
    </row>
    <row r="175" spans="2:4">
      <c r="B175" t="s">
        <v>4468</v>
      </c>
      <c r="C175" s="87">
        <v>385.56630976650001</v>
      </c>
      <c r="D175" s="88">
        <v>47715</v>
      </c>
    </row>
    <row r="176" spans="2:4">
      <c r="B176" t="s">
        <v>2880</v>
      </c>
      <c r="C176" s="87">
        <v>130.25778194599999</v>
      </c>
      <c r="D176" s="88">
        <v>47715</v>
      </c>
    </row>
    <row r="177" spans="2:4">
      <c r="B177" t="s">
        <v>4432</v>
      </c>
      <c r="C177" s="87">
        <v>3280.1967750000003</v>
      </c>
      <c r="D177" s="88">
        <v>47735</v>
      </c>
    </row>
    <row r="178" spans="2:4">
      <c r="B178" t="s">
        <v>4418</v>
      </c>
      <c r="C178" s="87">
        <v>9.2815486500000013</v>
      </c>
      <c r="D178" s="88">
        <v>47741</v>
      </c>
    </row>
    <row r="179" spans="2:4">
      <c r="B179" t="s">
        <v>4423</v>
      </c>
      <c r="C179" s="87">
        <v>766.12832370000001</v>
      </c>
      <c r="D179" s="88">
        <v>47756</v>
      </c>
    </row>
    <row r="180" spans="2:4">
      <c r="B180" t="s">
        <v>4476</v>
      </c>
      <c r="C180" s="87">
        <v>3931.7351194361549</v>
      </c>
      <c r="D180" s="88">
        <v>47832</v>
      </c>
    </row>
    <row r="181" spans="2:4">
      <c r="B181" t="s">
        <v>4437</v>
      </c>
      <c r="C181" s="87">
        <v>287.66524218199999</v>
      </c>
      <c r="D181" s="88">
        <v>47848</v>
      </c>
    </row>
    <row r="182" spans="2:4">
      <c r="B182" t="s">
        <v>4452</v>
      </c>
      <c r="C182" s="87">
        <v>1456.1132276281012</v>
      </c>
      <c r="D182" s="88">
        <v>47848</v>
      </c>
    </row>
    <row r="183" spans="2:4">
      <c r="B183" t="s">
        <v>2822</v>
      </c>
      <c r="C183" s="87">
        <v>667.52374173165651</v>
      </c>
      <c r="D183" s="88">
        <v>47848</v>
      </c>
    </row>
    <row r="184" spans="2:4">
      <c r="B184" t="s">
        <v>4415</v>
      </c>
      <c r="C184" s="87">
        <v>1836.91220467058</v>
      </c>
      <c r="D184" s="88">
        <v>47849</v>
      </c>
    </row>
    <row r="185" spans="2:4">
      <c r="B185" t="s">
        <v>4424</v>
      </c>
      <c r="C185" s="87">
        <v>3.5779087799999996</v>
      </c>
      <c r="D185" s="88">
        <v>47879</v>
      </c>
    </row>
    <row r="186" spans="2:4">
      <c r="B186" t="s">
        <v>4483</v>
      </c>
      <c r="C186" s="87">
        <v>6234.9544897755013</v>
      </c>
      <c r="D186" s="88">
        <v>47927</v>
      </c>
    </row>
    <row r="187" spans="2:4">
      <c r="B187" t="s">
        <v>4485</v>
      </c>
      <c r="C187" s="87">
        <v>6747.0123849459505</v>
      </c>
      <c r="D187" s="88">
        <v>47937</v>
      </c>
    </row>
    <row r="188" spans="2:4">
      <c r="B188" t="s">
        <v>4434</v>
      </c>
      <c r="C188" s="87">
        <v>1245.0432822179998</v>
      </c>
      <c r="D188" s="88">
        <v>47987</v>
      </c>
    </row>
    <row r="189" spans="2:4">
      <c r="B189" t="s">
        <v>4377</v>
      </c>
      <c r="C189" s="87">
        <v>872.22946335150004</v>
      </c>
      <c r="D189" s="88">
        <v>47992</v>
      </c>
    </row>
    <row r="190" spans="2:4">
      <c r="B190" t="s">
        <v>4395</v>
      </c>
      <c r="C190" s="87">
        <v>1206.3978</v>
      </c>
      <c r="D190" s="88">
        <v>48004</v>
      </c>
    </row>
    <row r="191" spans="2:4">
      <c r="B191" t="s">
        <v>4441</v>
      </c>
      <c r="C191" s="87">
        <v>354.49921843764002</v>
      </c>
      <c r="D191" s="88">
        <v>48029</v>
      </c>
    </row>
    <row r="192" spans="2:4">
      <c r="B192" t="s">
        <v>4438</v>
      </c>
      <c r="C192" s="87">
        <v>7.2659837100000004</v>
      </c>
      <c r="D192" s="88">
        <v>48030</v>
      </c>
    </row>
    <row r="193" spans="2:4">
      <c r="B193" t="s">
        <v>3101</v>
      </c>
      <c r="C193" s="87">
        <v>1362.5073</v>
      </c>
      <c r="D193" s="88">
        <v>48054</v>
      </c>
    </row>
    <row r="194" spans="2:4">
      <c r="B194" t="s">
        <v>4379</v>
      </c>
      <c r="C194" s="87">
        <v>172.09824255149999</v>
      </c>
      <c r="D194" s="88">
        <v>48069</v>
      </c>
    </row>
    <row r="195" spans="2:4">
      <c r="B195" t="s">
        <v>4459</v>
      </c>
      <c r="C195" s="87">
        <v>2665.5239424838746</v>
      </c>
      <c r="D195" s="88">
        <v>48121</v>
      </c>
    </row>
    <row r="196" spans="2:4">
      <c r="B196" t="s">
        <v>4460</v>
      </c>
      <c r="C196" s="87">
        <v>689.70430414062957</v>
      </c>
      <c r="D196" s="88">
        <v>48121</v>
      </c>
    </row>
    <row r="197" spans="2:4">
      <c r="B197" t="s">
        <v>4451</v>
      </c>
      <c r="C197" s="87">
        <v>5.8497025487694199</v>
      </c>
      <c r="D197" s="88">
        <v>48122</v>
      </c>
    </row>
    <row r="198" spans="2:4">
      <c r="B198" t="s">
        <v>4448</v>
      </c>
      <c r="C198" s="87">
        <v>110.73365912400001</v>
      </c>
      <c r="D198" s="88">
        <v>48151</v>
      </c>
    </row>
    <row r="199" spans="2:4">
      <c r="B199" t="s">
        <v>4446</v>
      </c>
      <c r="C199" s="87">
        <v>1796.2418510490002</v>
      </c>
      <c r="D199" s="88">
        <v>48176</v>
      </c>
    </row>
    <row r="200" spans="2:4">
      <c r="B200" t="s">
        <v>2891</v>
      </c>
      <c r="C200" s="87">
        <v>1585.1527867522948</v>
      </c>
      <c r="D200" s="88">
        <v>48180</v>
      </c>
    </row>
    <row r="201" spans="2:4">
      <c r="B201" t="s">
        <v>4380</v>
      </c>
      <c r="C201" s="87">
        <v>168.17044925400003</v>
      </c>
      <c r="D201" s="88">
        <v>48213</v>
      </c>
    </row>
    <row r="202" spans="2:4">
      <c r="B202" t="s">
        <v>4425</v>
      </c>
      <c r="C202" s="87">
        <v>102.7411197</v>
      </c>
      <c r="D202" s="88">
        <v>48213</v>
      </c>
    </row>
    <row r="203" spans="2:4">
      <c r="B203" t="s">
        <v>4465</v>
      </c>
      <c r="C203" s="87">
        <v>1984.088910594</v>
      </c>
      <c r="D203" s="88">
        <v>48234</v>
      </c>
    </row>
    <row r="204" spans="2:4">
      <c r="B204" t="s">
        <v>4416</v>
      </c>
      <c r="C204" s="87">
        <v>629.34579735000011</v>
      </c>
      <c r="D204" s="88">
        <v>48268</v>
      </c>
    </row>
    <row r="205" spans="2:4">
      <c r="B205" t="s">
        <v>4457</v>
      </c>
      <c r="C205" s="87">
        <v>359.29485000000005</v>
      </c>
      <c r="D205" s="88">
        <v>48294</v>
      </c>
    </row>
    <row r="206" spans="2:4">
      <c r="B206" t="s">
        <v>4461</v>
      </c>
      <c r="C206" s="87">
        <v>78.164370298219993</v>
      </c>
      <c r="D206" s="88">
        <v>48319</v>
      </c>
    </row>
    <row r="207" spans="2:4">
      <c r="B207" t="s">
        <v>4463</v>
      </c>
      <c r="C207" s="87">
        <v>2748.6147335739211</v>
      </c>
      <c r="D207" s="88">
        <v>48332</v>
      </c>
    </row>
    <row r="208" spans="2:4">
      <c r="B208" t="s">
        <v>4469</v>
      </c>
      <c r="C208" s="87">
        <v>3045.5324119500006</v>
      </c>
      <c r="D208" s="88">
        <v>48365</v>
      </c>
    </row>
    <row r="209" spans="2:4">
      <c r="B209" t="s">
        <v>2868</v>
      </c>
      <c r="C209" s="87">
        <v>2088.7217248000002</v>
      </c>
      <c r="D209" s="88">
        <v>48366</v>
      </c>
    </row>
    <row r="210" spans="2:4">
      <c r="B210" t="s">
        <v>4470</v>
      </c>
      <c r="C210" s="87">
        <v>1885.7481582872826</v>
      </c>
      <c r="D210" s="88">
        <v>48395</v>
      </c>
    </row>
    <row r="211" spans="2:4">
      <c r="B211" t="s">
        <v>4471</v>
      </c>
      <c r="C211" s="87">
        <v>942.8738744772586</v>
      </c>
      <c r="D211" s="88">
        <v>48395</v>
      </c>
    </row>
    <row r="212" spans="2:4">
      <c r="B212" t="s">
        <v>4406</v>
      </c>
      <c r="C212" s="87">
        <v>1772.3564160000003</v>
      </c>
      <c r="D212" s="88">
        <v>48446</v>
      </c>
    </row>
    <row r="213" spans="2:4">
      <c r="B213" t="s">
        <v>4412</v>
      </c>
      <c r="C213" s="87">
        <v>16.461119400000005</v>
      </c>
      <c r="D213" s="88">
        <v>48446</v>
      </c>
    </row>
    <row r="214" spans="2:4">
      <c r="B214" t="s">
        <v>2886</v>
      </c>
      <c r="C214" s="87">
        <v>186.212265</v>
      </c>
      <c r="D214" s="88">
        <v>48466</v>
      </c>
    </row>
    <row r="215" spans="2:4">
      <c r="B215" t="s">
        <v>4472</v>
      </c>
      <c r="C215" s="87">
        <v>252.6084602</v>
      </c>
      <c r="D215" s="88">
        <v>48466</v>
      </c>
    </row>
    <row r="216" spans="2:4">
      <c r="B216" t="s">
        <v>4480</v>
      </c>
      <c r="C216" s="87">
        <v>3886.9504035727091</v>
      </c>
      <c r="D216" s="88">
        <v>48669</v>
      </c>
    </row>
    <row r="217" spans="2:4">
      <c r="B217" t="s">
        <v>4375</v>
      </c>
      <c r="C217" s="87">
        <v>201.01426062900001</v>
      </c>
      <c r="D217" s="88">
        <v>48723</v>
      </c>
    </row>
    <row r="218" spans="2:4">
      <c r="B218" t="s">
        <v>4478</v>
      </c>
      <c r="C218" s="87">
        <v>3334.4953257366001</v>
      </c>
      <c r="D218" s="88">
        <v>48757</v>
      </c>
    </row>
    <row r="219" spans="2:4">
      <c r="B219" t="s">
        <v>4473</v>
      </c>
      <c r="C219" s="87">
        <v>2005.5627411000003</v>
      </c>
      <c r="D219" s="88">
        <v>48914</v>
      </c>
    </row>
    <row r="220" spans="2:4">
      <c r="B220" t="s">
        <v>4435</v>
      </c>
      <c r="C220" s="87">
        <v>1004.733221838</v>
      </c>
      <c r="D220" s="88">
        <v>48942</v>
      </c>
    </row>
    <row r="221" spans="2:4">
      <c r="B221" t="s">
        <v>4447</v>
      </c>
      <c r="C221" s="87">
        <v>700.89006244050006</v>
      </c>
      <c r="D221" s="88">
        <v>48942</v>
      </c>
    </row>
    <row r="222" spans="2:4">
      <c r="B222" t="s">
        <v>2661</v>
      </c>
      <c r="C222" s="87">
        <v>3225.2829729</v>
      </c>
      <c r="D222" s="88">
        <v>49405</v>
      </c>
    </row>
    <row r="223" spans="2:4">
      <c r="B223" t="s">
        <v>4462</v>
      </c>
      <c r="C223" s="87">
        <v>2302.8867171240004</v>
      </c>
      <c r="D223" s="88">
        <v>49427</v>
      </c>
    </row>
    <row r="224" spans="2:4">
      <c r="B224" t="s">
        <v>4367</v>
      </c>
      <c r="C224" s="87">
        <v>2841.7753429629502</v>
      </c>
      <c r="D224" s="88">
        <v>50041</v>
      </c>
    </row>
    <row r="225" spans="2:4">
      <c r="B225" t="s">
        <v>4353</v>
      </c>
      <c r="C225" s="87">
        <v>1598.8292562739998</v>
      </c>
      <c r="D225" s="88">
        <v>50495</v>
      </c>
    </row>
    <row r="226" spans="2:4">
      <c r="B226" t="s">
        <v>4429</v>
      </c>
      <c r="C226" s="87">
        <v>3814.1783593699997</v>
      </c>
      <c r="D226" s="88">
        <v>50495</v>
      </c>
    </row>
    <row r="227" spans="2:4">
      <c r="B227" t="s">
        <v>4444</v>
      </c>
      <c r="C227" s="87">
        <v>0.65973750000000009</v>
      </c>
      <c r="D227" s="88">
        <v>50495</v>
      </c>
    </row>
    <row r="228" spans="2:4">
      <c r="B228" t="s">
        <v>4467</v>
      </c>
      <c r="C228" s="87">
        <v>740.41692349857669</v>
      </c>
      <c r="D228" s="88">
        <v>50495</v>
      </c>
    </row>
    <row r="229" spans="2:4">
      <c r="B229" t="s">
        <v>4482</v>
      </c>
      <c r="C229" s="87">
        <v>1753.7724963000001</v>
      </c>
      <c r="D229" s="88">
        <v>50495</v>
      </c>
    </row>
    <row r="230" spans="2:4">
      <c r="B230" t="s">
        <v>4484</v>
      </c>
      <c r="C230" s="87">
        <v>1615.4358259470753</v>
      </c>
      <c r="D230" s="88">
        <v>50495</v>
      </c>
    </row>
    <row r="231" spans="2:4">
      <c r="B231"/>
      <c r="C231" s="77"/>
    </row>
    <row r="232" spans="2:4">
      <c r="B232"/>
      <c r="C232" s="87"/>
      <c r="D232" s="89"/>
    </row>
    <row r="233" spans="2:4">
      <c r="B233"/>
      <c r="C233" s="87"/>
      <c r="D233" s="89"/>
    </row>
  </sheetData>
  <sortState xmlns:xlrd2="http://schemas.microsoft.com/office/spreadsheetml/2017/richdata2" ref="A66:BI282">
    <sortCondition ref="D66:D282"/>
  </sortState>
  <mergeCells count="1">
    <mergeCell ref="B7:D7"/>
  </mergeCells>
  <dataValidations count="1">
    <dataValidation allowBlank="1" showInputMessage="1" showErrorMessage="1" sqref="B234:D1048576 E67:XFD1048576 A1:XFD66 A67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45016</v>
      </c>
    </row>
    <row r="2" spans="2:18">
      <c r="B2" s="2" t="s">
        <v>1</v>
      </c>
      <c r="C2" s="12" t="s">
        <v>4292</v>
      </c>
    </row>
    <row r="3" spans="2:18">
      <c r="B3" s="2" t="s">
        <v>2</v>
      </c>
      <c r="C3" s="26" t="s">
        <v>4293</v>
      </c>
    </row>
    <row r="4" spans="2:18">
      <c r="B4" s="2" t="s">
        <v>3</v>
      </c>
      <c r="C4" s="83" t="s">
        <v>197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373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374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242</v>
      </c>
      <c r="D26" s="16"/>
    </row>
    <row r="27" spans="2:16">
      <c r="B27" t="s">
        <v>367</v>
      </c>
      <c r="D27" s="16"/>
    </row>
    <row r="28" spans="2:16">
      <c r="B28" t="s">
        <v>369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45016</v>
      </c>
    </row>
    <row r="2" spans="2:18">
      <c r="B2" s="2" t="s">
        <v>1</v>
      </c>
      <c r="C2" s="12" t="s">
        <v>4292</v>
      </c>
    </row>
    <row r="3" spans="2:18">
      <c r="B3" s="2" t="s">
        <v>2</v>
      </c>
      <c r="C3" s="26" t="s">
        <v>4293</v>
      </c>
    </row>
    <row r="4" spans="2:18">
      <c r="B4" s="2" t="s">
        <v>3</v>
      </c>
      <c r="C4" s="83" t="s">
        <v>197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2339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2340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373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374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242</v>
      </c>
      <c r="D26" s="16"/>
    </row>
    <row r="27" spans="2:16">
      <c r="B27" t="s">
        <v>367</v>
      </c>
      <c r="D27" s="16"/>
    </row>
    <row r="28" spans="2:16">
      <c r="B28" t="s">
        <v>369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>
        <v>45016</v>
      </c>
    </row>
    <row r="2" spans="2:53">
      <c r="B2" s="2" t="s">
        <v>1</v>
      </c>
      <c r="C2" s="12" t="s">
        <v>4292</v>
      </c>
    </row>
    <row r="3" spans="2:53">
      <c r="B3" s="2" t="s">
        <v>2</v>
      </c>
      <c r="C3" s="26" t="s">
        <v>4293</v>
      </c>
    </row>
    <row r="4" spans="2:53">
      <c r="B4" s="2" t="s">
        <v>3</v>
      </c>
      <c r="C4" s="83" t="s">
        <v>197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6.48</v>
      </c>
      <c r="I11" s="7"/>
      <c r="J11" s="7"/>
      <c r="K11" s="76">
        <v>2.98E-2</v>
      </c>
      <c r="L11" s="75">
        <v>278160721.75999999</v>
      </c>
      <c r="M11" s="7"/>
      <c r="N11" s="75">
        <v>652.70785999999998</v>
      </c>
      <c r="O11" s="75">
        <v>263225.94343962881</v>
      </c>
      <c r="P11" s="7"/>
      <c r="Q11" s="76">
        <v>1</v>
      </c>
      <c r="R11" s="76">
        <v>0.1079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6.47</v>
      </c>
      <c r="K12" s="80">
        <v>2.98E-2</v>
      </c>
      <c r="L12" s="81">
        <v>278041075.01999998</v>
      </c>
      <c r="N12" s="81">
        <v>652.70785999999998</v>
      </c>
      <c r="O12" s="81">
        <v>262858.28698032902</v>
      </c>
      <c r="Q12" s="80">
        <v>0.99860000000000004</v>
      </c>
      <c r="R12" s="80">
        <v>0.10780000000000001</v>
      </c>
    </row>
    <row r="13" spans="2:53">
      <c r="B13" s="79" t="s">
        <v>243</v>
      </c>
      <c r="C13" s="16"/>
      <c r="D13" s="16"/>
      <c r="H13" s="81">
        <v>5.26</v>
      </c>
      <c r="K13" s="80">
        <v>1.0200000000000001E-2</v>
      </c>
      <c r="L13" s="81">
        <v>87815307.719999999</v>
      </c>
      <c r="N13" s="81">
        <v>0</v>
      </c>
      <c r="O13" s="81">
        <v>96865.373851145006</v>
      </c>
      <c r="Q13" s="80">
        <v>0.36799999999999999</v>
      </c>
      <c r="R13" s="80">
        <v>3.9699999999999999E-2</v>
      </c>
    </row>
    <row r="14" spans="2:53">
      <c r="B14" s="79" t="s">
        <v>244</v>
      </c>
      <c r="C14" s="16"/>
      <c r="D14" s="16"/>
      <c r="H14" s="81">
        <v>5.26</v>
      </c>
      <c r="K14" s="80">
        <v>1.0200000000000001E-2</v>
      </c>
      <c r="L14" s="81">
        <v>87815307.719999999</v>
      </c>
      <c r="N14" s="81">
        <v>0</v>
      </c>
      <c r="O14" s="81">
        <v>96865.373851145006</v>
      </c>
      <c r="Q14" s="80">
        <v>0.36799999999999999</v>
      </c>
      <c r="R14" s="80">
        <v>3.9699999999999999E-2</v>
      </c>
    </row>
    <row r="15" spans="2:53">
      <c r="B15" t="s">
        <v>245</v>
      </c>
      <c r="C15" t="s">
        <v>246</v>
      </c>
      <c r="D15" t="s">
        <v>100</v>
      </c>
      <c r="E15" t="s">
        <v>247</v>
      </c>
      <c r="G15" t="s">
        <v>248</v>
      </c>
      <c r="H15" s="77">
        <v>1.3</v>
      </c>
      <c r="I15" t="s">
        <v>102</v>
      </c>
      <c r="J15" s="78">
        <v>0.04</v>
      </c>
      <c r="K15" s="78">
        <v>1.09E-2</v>
      </c>
      <c r="L15" s="77">
        <v>7781089.0099999998</v>
      </c>
      <c r="M15" s="77">
        <v>143.41999999999999</v>
      </c>
      <c r="N15" s="77">
        <v>0</v>
      </c>
      <c r="O15" s="77">
        <v>11159.637858141999</v>
      </c>
      <c r="P15" s="78">
        <v>5.9999999999999995E-4</v>
      </c>
      <c r="Q15" s="78">
        <v>4.24E-2</v>
      </c>
      <c r="R15" s="78">
        <v>4.5999999999999999E-3</v>
      </c>
    </row>
    <row r="16" spans="2:53">
      <c r="B16" t="s">
        <v>249</v>
      </c>
      <c r="C16" t="s">
        <v>250</v>
      </c>
      <c r="D16" t="s">
        <v>100</v>
      </c>
      <c r="E16" t="s">
        <v>247</v>
      </c>
      <c r="G16" t="s">
        <v>251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5955623.46</v>
      </c>
      <c r="M16" s="77">
        <v>109.89</v>
      </c>
      <c r="N16" s="77">
        <v>0</v>
      </c>
      <c r="O16" s="77">
        <v>6544.6346201939996</v>
      </c>
      <c r="P16" s="78">
        <v>2.9999999999999997E-4</v>
      </c>
      <c r="Q16" s="78">
        <v>2.4899999999999999E-2</v>
      </c>
      <c r="R16" s="78">
        <v>2.7000000000000001E-3</v>
      </c>
    </row>
    <row r="17" spans="2:18">
      <c r="B17" t="s">
        <v>252</v>
      </c>
      <c r="C17" t="s">
        <v>253</v>
      </c>
      <c r="D17" t="s">
        <v>100</v>
      </c>
      <c r="E17" t="s">
        <v>247</v>
      </c>
      <c r="G17" t="s">
        <v>254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685120.62</v>
      </c>
      <c r="M17" s="77">
        <v>108.82</v>
      </c>
      <c r="N17" s="77">
        <v>0</v>
      </c>
      <c r="O17" s="77">
        <v>745.54825868399996</v>
      </c>
      <c r="P17" s="78">
        <v>0</v>
      </c>
      <c r="Q17" s="78">
        <v>2.8E-3</v>
      </c>
      <c r="R17" s="78">
        <v>2.9999999999999997E-4</v>
      </c>
    </row>
    <row r="18" spans="2:18">
      <c r="B18" t="s">
        <v>255</v>
      </c>
      <c r="C18" t="s">
        <v>256</v>
      </c>
      <c r="D18" t="s">
        <v>100</v>
      </c>
      <c r="E18" t="s">
        <v>247</v>
      </c>
      <c r="G18" t="s">
        <v>257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761398.63</v>
      </c>
      <c r="M18" s="77">
        <v>112.65</v>
      </c>
      <c r="N18" s="77">
        <v>0</v>
      </c>
      <c r="O18" s="77">
        <v>857.71555669500003</v>
      </c>
      <c r="P18" s="78">
        <v>1E-4</v>
      </c>
      <c r="Q18" s="78">
        <v>3.3E-3</v>
      </c>
      <c r="R18" s="78">
        <v>4.0000000000000002E-4</v>
      </c>
    </row>
    <row r="19" spans="2:18">
      <c r="B19" t="s">
        <v>258</v>
      </c>
      <c r="C19" t="s">
        <v>259</v>
      </c>
      <c r="D19" t="s">
        <v>100</v>
      </c>
      <c r="E19" t="s">
        <v>247</v>
      </c>
      <c r="G19" t="s">
        <v>260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14858168.460000001</v>
      </c>
      <c r="M19" s="77">
        <v>108.91</v>
      </c>
      <c r="N19" s="77">
        <v>0</v>
      </c>
      <c r="O19" s="77">
        <v>16182.031269786001</v>
      </c>
      <c r="P19" s="78">
        <v>6.9999999999999999E-4</v>
      </c>
      <c r="Q19" s="78">
        <v>6.1499999999999999E-2</v>
      </c>
      <c r="R19" s="78">
        <v>6.6E-3</v>
      </c>
    </row>
    <row r="20" spans="2:18">
      <c r="B20" t="s">
        <v>261</v>
      </c>
      <c r="C20" t="s">
        <v>262</v>
      </c>
      <c r="D20" t="s">
        <v>100</v>
      </c>
      <c r="E20" t="s">
        <v>247</v>
      </c>
      <c r="G20" t="s">
        <v>263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15855351.449999999</v>
      </c>
      <c r="M20" s="77">
        <v>101.05</v>
      </c>
      <c r="N20" s="77">
        <v>0</v>
      </c>
      <c r="O20" s="77">
        <v>16021.832640225</v>
      </c>
      <c r="P20" s="78">
        <v>1E-3</v>
      </c>
      <c r="Q20" s="78">
        <v>6.0900000000000003E-2</v>
      </c>
      <c r="R20" s="78">
        <v>6.6E-3</v>
      </c>
    </row>
    <row r="21" spans="2:18">
      <c r="B21" t="s">
        <v>264</v>
      </c>
      <c r="C21" t="s">
        <v>265</v>
      </c>
      <c r="D21" t="s">
        <v>100</v>
      </c>
      <c r="E21" t="s">
        <v>247</v>
      </c>
      <c r="G21" t="s">
        <v>266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2327694.2999999998</v>
      </c>
      <c r="M21" s="77">
        <v>92.07</v>
      </c>
      <c r="N21" s="77">
        <v>0</v>
      </c>
      <c r="O21" s="77">
        <v>2143.1081420099999</v>
      </c>
      <c r="P21" s="78">
        <v>2.0000000000000001E-4</v>
      </c>
      <c r="Q21" s="78">
        <v>8.0999999999999996E-3</v>
      </c>
      <c r="R21" s="78">
        <v>8.9999999999999998E-4</v>
      </c>
    </row>
    <row r="22" spans="2:18">
      <c r="B22" t="s">
        <v>267</v>
      </c>
      <c r="C22" t="s">
        <v>268</v>
      </c>
      <c r="D22" t="s">
        <v>100</v>
      </c>
      <c r="E22" t="s">
        <v>247</v>
      </c>
      <c r="G22" t="s">
        <v>269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1226571.82</v>
      </c>
      <c r="M22" s="77">
        <v>151.12</v>
      </c>
      <c r="N22" s="77">
        <v>0</v>
      </c>
      <c r="O22" s="77">
        <v>1853.5953343839999</v>
      </c>
      <c r="P22" s="78">
        <v>1E-4</v>
      </c>
      <c r="Q22" s="78">
        <v>7.0000000000000001E-3</v>
      </c>
      <c r="R22" s="78">
        <v>8.0000000000000004E-4</v>
      </c>
    </row>
    <row r="23" spans="2:18">
      <c r="B23" t="s">
        <v>270</v>
      </c>
      <c r="C23" t="s">
        <v>271</v>
      </c>
      <c r="D23" t="s">
        <v>100</v>
      </c>
      <c r="E23" t="s">
        <v>247</v>
      </c>
      <c r="G23" t="s">
        <v>248</v>
      </c>
      <c r="H23" s="77">
        <v>10.67</v>
      </c>
      <c r="I23" t="s">
        <v>102</v>
      </c>
      <c r="J23" s="78">
        <v>0.04</v>
      </c>
      <c r="K23" s="78">
        <v>1.04E-2</v>
      </c>
      <c r="L23" s="77">
        <v>823447.3</v>
      </c>
      <c r="M23" s="77">
        <v>181.01</v>
      </c>
      <c r="N23" s="77">
        <v>0</v>
      </c>
      <c r="O23" s="77">
        <v>1490.5219577299999</v>
      </c>
      <c r="P23" s="78">
        <v>1E-4</v>
      </c>
      <c r="Q23" s="78">
        <v>5.7000000000000002E-3</v>
      </c>
      <c r="R23" s="78">
        <v>5.9999999999999995E-4</v>
      </c>
    </row>
    <row r="24" spans="2:18">
      <c r="B24" t="s">
        <v>272</v>
      </c>
      <c r="C24" t="s">
        <v>273</v>
      </c>
      <c r="D24" t="s">
        <v>100</v>
      </c>
      <c r="E24" t="s">
        <v>247</v>
      </c>
      <c r="G24" t="s">
        <v>274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13477509.859999999</v>
      </c>
      <c r="M24" s="77">
        <v>106.67</v>
      </c>
      <c r="N24" s="77">
        <v>0</v>
      </c>
      <c r="O24" s="77">
        <v>14376.459767662</v>
      </c>
      <c r="P24" s="78">
        <v>6.9999999999999999E-4</v>
      </c>
      <c r="Q24" s="78">
        <v>5.4600000000000003E-2</v>
      </c>
      <c r="R24" s="78">
        <v>5.8999999999999999E-3</v>
      </c>
    </row>
    <row r="25" spans="2:18">
      <c r="B25" t="s">
        <v>275</v>
      </c>
      <c r="C25" t="s">
        <v>276</v>
      </c>
      <c r="D25" t="s">
        <v>100</v>
      </c>
      <c r="E25" t="s">
        <v>247</v>
      </c>
      <c r="G25" t="s">
        <v>277</v>
      </c>
      <c r="H25" s="77">
        <v>3.33</v>
      </c>
      <c r="I25" t="s">
        <v>102</v>
      </c>
      <c r="J25" s="78">
        <v>1E-3</v>
      </c>
      <c r="K25" s="78">
        <v>1.01E-2</v>
      </c>
      <c r="L25" s="77">
        <v>24063332.809999999</v>
      </c>
      <c r="M25" s="77">
        <v>105.93</v>
      </c>
      <c r="N25" s="77">
        <v>0</v>
      </c>
      <c r="O25" s="77">
        <v>25490.288445632999</v>
      </c>
      <c r="P25" s="78">
        <v>1.4E-3</v>
      </c>
      <c r="Q25" s="78">
        <v>9.6799999999999997E-2</v>
      </c>
      <c r="R25" s="78">
        <v>1.04E-2</v>
      </c>
    </row>
    <row r="26" spans="2:18">
      <c r="B26" s="79" t="s">
        <v>278</v>
      </c>
      <c r="C26" s="16"/>
      <c r="D26" s="16"/>
      <c r="H26" s="81">
        <v>7.17</v>
      </c>
      <c r="K26" s="80">
        <v>4.1200000000000001E-2</v>
      </c>
      <c r="L26" s="81">
        <v>190225767.30000001</v>
      </c>
      <c r="N26" s="81">
        <v>652.70785999999998</v>
      </c>
      <c r="O26" s="81">
        <v>165992.91312918399</v>
      </c>
      <c r="Q26" s="80">
        <v>0.63060000000000005</v>
      </c>
      <c r="R26" s="80">
        <v>6.8000000000000005E-2</v>
      </c>
    </row>
    <row r="27" spans="2:18">
      <c r="B27" s="79" t="s">
        <v>279</v>
      </c>
      <c r="C27" s="16"/>
      <c r="D27" s="16"/>
      <c r="H27" s="81">
        <v>0.75</v>
      </c>
      <c r="K27" s="80">
        <v>4.5699999999999998E-2</v>
      </c>
      <c r="L27" s="81">
        <v>41649772.939999998</v>
      </c>
      <c r="N27" s="81">
        <v>0</v>
      </c>
      <c r="O27" s="81">
        <v>40284.898319526998</v>
      </c>
      <c r="Q27" s="80">
        <v>0.153</v>
      </c>
      <c r="R27" s="80">
        <v>1.6500000000000001E-2</v>
      </c>
    </row>
    <row r="28" spans="2:18">
      <c r="B28" t="s">
        <v>280</v>
      </c>
      <c r="C28" t="s">
        <v>281</v>
      </c>
      <c r="D28" t="s">
        <v>100</v>
      </c>
      <c r="E28" t="s">
        <v>247</v>
      </c>
      <c r="G28" t="s">
        <v>282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2841103.25</v>
      </c>
      <c r="M28" s="77">
        <v>97.67</v>
      </c>
      <c r="N28" s="77">
        <v>0</v>
      </c>
      <c r="O28" s="77">
        <v>2774.905544275</v>
      </c>
      <c r="P28" s="78">
        <v>2.0000000000000001E-4</v>
      </c>
      <c r="Q28" s="78">
        <v>1.0500000000000001E-2</v>
      </c>
      <c r="R28" s="78">
        <v>1.1000000000000001E-3</v>
      </c>
    </row>
    <row r="29" spans="2:18">
      <c r="B29" t="s">
        <v>283</v>
      </c>
      <c r="C29" t="s">
        <v>284</v>
      </c>
      <c r="D29" t="s">
        <v>100</v>
      </c>
      <c r="E29" t="s">
        <v>247</v>
      </c>
      <c r="G29" t="s">
        <v>282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6650510.8099999996</v>
      </c>
      <c r="M29" s="77">
        <v>97.31</v>
      </c>
      <c r="N29" s="77">
        <v>0</v>
      </c>
      <c r="O29" s="77">
        <v>6471.6120692109998</v>
      </c>
      <c r="P29" s="78">
        <v>2.9999999999999997E-4</v>
      </c>
      <c r="Q29" s="78">
        <v>2.46E-2</v>
      </c>
      <c r="R29" s="78">
        <v>2.7000000000000001E-3</v>
      </c>
    </row>
    <row r="30" spans="2:18">
      <c r="B30" t="s">
        <v>285</v>
      </c>
      <c r="C30" t="s">
        <v>286</v>
      </c>
      <c r="D30" t="s">
        <v>100</v>
      </c>
      <c r="E30" t="s">
        <v>247</v>
      </c>
      <c r="G30" t="s">
        <v>287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6961521.6600000001</v>
      </c>
      <c r="M30" s="77">
        <v>96.66</v>
      </c>
      <c r="N30" s="77">
        <v>0</v>
      </c>
      <c r="O30" s="77">
        <v>6729.0068365560001</v>
      </c>
      <c r="P30" s="78">
        <v>2.0000000000000001E-4</v>
      </c>
      <c r="Q30" s="78">
        <v>2.5600000000000001E-2</v>
      </c>
      <c r="R30" s="78">
        <v>2.8E-3</v>
      </c>
    </row>
    <row r="31" spans="2:18">
      <c r="B31" t="s">
        <v>288</v>
      </c>
      <c r="C31" t="s">
        <v>289</v>
      </c>
      <c r="D31" t="s">
        <v>100</v>
      </c>
      <c r="E31" t="s">
        <v>247</v>
      </c>
      <c r="G31" t="s">
        <v>290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6194488.6100000003</v>
      </c>
      <c r="M31" s="77">
        <v>96.25</v>
      </c>
      <c r="N31" s="77">
        <v>0</v>
      </c>
      <c r="O31" s="77">
        <v>5962.1952871249996</v>
      </c>
      <c r="P31" s="78">
        <v>2.0000000000000001E-4</v>
      </c>
      <c r="Q31" s="78">
        <v>2.2700000000000001E-2</v>
      </c>
      <c r="R31" s="78">
        <v>2.3999999999999998E-3</v>
      </c>
    </row>
    <row r="32" spans="2:18">
      <c r="B32" t="s">
        <v>291</v>
      </c>
      <c r="C32" t="s">
        <v>292</v>
      </c>
      <c r="D32" t="s">
        <v>100</v>
      </c>
      <c r="E32" t="s">
        <v>247</v>
      </c>
      <c r="G32" t="s">
        <v>293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9483142.0999999996</v>
      </c>
      <c r="M32" s="77">
        <v>95.93</v>
      </c>
      <c r="N32" s="77">
        <v>0</v>
      </c>
      <c r="O32" s="77">
        <v>9097.1782165299992</v>
      </c>
      <c r="P32" s="78">
        <v>2.9999999999999997E-4</v>
      </c>
      <c r="Q32" s="78">
        <v>3.4599999999999999E-2</v>
      </c>
      <c r="R32" s="78">
        <v>3.7000000000000002E-3</v>
      </c>
    </row>
    <row r="33" spans="2:18">
      <c r="B33" t="s">
        <v>294</v>
      </c>
      <c r="C33" t="s">
        <v>295</v>
      </c>
      <c r="D33" t="s">
        <v>100</v>
      </c>
      <c r="E33" t="s">
        <v>247</v>
      </c>
      <c r="G33" t="s">
        <v>296</v>
      </c>
      <c r="H33" s="77">
        <v>0.09</v>
      </c>
      <c r="I33" t="s">
        <v>102</v>
      </c>
      <c r="J33" s="78">
        <v>0</v>
      </c>
      <c r="K33" s="78">
        <v>4.07E-2</v>
      </c>
      <c r="L33" s="77">
        <v>616.21</v>
      </c>
      <c r="M33" s="77">
        <v>99.64</v>
      </c>
      <c r="N33" s="77">
        <v>0</v>
      </c>
      <c r="O33" s="77">
        <v>0.61399164399999995</v>
      </c>
      <c r="P33" s="78">
        <v>0</v>
      </c>
      <c r="Q33" s="78">
        <v>0</v>
      </c>
      <c r="R33" s="78">
        <v>0</v>
      </c>
    </row>
    <row r="34" spans="2:18">
      <c r="B34" t="s">
        <v>297</v>
      </c>
      <c r="C34" t="s">
        <v>298</v>
      </c>
      <c r="D34" t="s">
        <v>100</v>
      </c>
      <c r="E34" t="s">
        <v>247</v>
      </c>
      <c r="G34" t="s">
        <v>299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7806594.1799999997</v>
      </c>
      <c r="M34" s="77">
        <v>96.97</v>
      </c>
      <c r="N34" s="77">
        <v>0</v>
      </c>
      <c r="O34" s="77">
        <v>7570.054376346</v>
      </c>
      <c r="P34" s="78">
        <v>2.0000000000000001E-4</v>
      </c>
      <c r="Q34" s="78">
        <v>2.8799999999999999E-2</v>
      </c>
      <c r="R34" s="78">
        <v>3.0999999999999999E-3</v>
      </c>
    </row>
    <row r="35" spans="2:18">
      <c r="B35" t="s">
        <v>300</v>
      </c>
      <c r="C35" t="s">
        <v>301</v>
      </c>
      <c r="D35" t="s">
        <v>100</v>
      </c>
      <c r="E35" t="s">
        <v>247</v>
      </c>
      <c r="G35" t="s">
        <v>282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13637.3</v>
      </c>
      <c r="M35" s="77">
        <v>98.54</v>
      </c>
      <c r="N35" s="77">
        <v>0</v>
      </c>
      <c r="O35" s="77">
        <v>13.43819542</v>
      </c>
      <c r="P35" s="78">
        <v>0</v>
      </c>
      <c r="Q35" s="78">
        <v>1E-4</v>
      </c>
      <c r="R35" s="78">
        <v>0</v>
      </c>
    </row>
    <row r="36" spans="2:18">
      <c r="B36" t="s">
        <v>302</v>
      </c>
      <c r="C36" t="s">
        <v>303</v>
      </c>
      <c r="D36" t="s">
        <v>100</v>
      </c>
      <c r="E36" t="s">
        <v>247</v>
      </c>
      <c r="G36" t="s">
        <v>282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1698158.82</v>
      </c>
      <c r="M36" s="77">
        <v>98.1</v>
      </c>
      <c r="N36" s="77">
        <v>0</v>
      </c>
      <c r="O36" s="77">
        <v>1665.8938024199999</v>
      </c>
      <c r="P36" s="78">
        <v>1E-4</v>
      </c>
      <c r="Q36" s="78">
        <v>6.3E-3</v>
      </c>
      <c r="R36" s="78">
        <v>6.9999999999999999E-4</v>
      </c>
    </row>
    <row r="37" spans="2:18">
      <c r="B37" s="79" t="s">
        <v>304</v>
      </c>
      <c r="C37" s="16"/>
      <c r="D37" s="16"/>
      <c r="H37" s="81">
        <v>9.26</v>
      </c>
      <c r="K37" s="80">
        <v>3.9800000000000002E-2</v>
      </c>
      <c r="L37" s="81">
        <v>148011954.94999999</v>
      </c>
      <c r="N37" s="81">
        <v>652.70785999999998</v>
      </c>
      <c r="O37" s="81">
        <v>125145.66704999001</v>
      </c>
      <c r="Q37" s="80">
        <v>0.47539999999999999</v>
      </c>
      <c r="R37" s="80">
        <v>5.1299999999999998E-2</v>
      </c>
    </row>
    <row r="38" spans="2:18">
      <c r="B38" t="s">
        <v>305</v>
      </c>
      <c r="C38" t="s">
        <v>306</v>
      </c>
      <c r="D38" t="s">
        <v>100</v>
      </c>
      <c r="E38" t="s">
        <v>247</v>
      </c>
      <c r="G38" t="s">
        <v>307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19794161.879999999</v>
      </c>
      <c r="M38" s="77">
        <v>93.8</v>
      </c>
      <c r="N38" s="77">
        <v>0</v>
      </c>
      <c r="O38" s="77">
        <v>18566.923843439999</v>
      </c>
      <c r="P38" s="78">
        <v>8.0000000000000004E-4</v>
      </c>
      <c r="Q38" s="78">
        <v>7.0499999999999993E-2</v>
      </c>
      <c r="R38" s="78">
        <v>7.6E-3</v>
      </c>
    </row>
    <row r="39" spans="2:18">
      <c r="B39" t="s">
        <v>308</v>
      </c>
      <c r="C39" t="s">
        <v>309</v>
      </c>
      <c r="D39" t="s">
        <v>100</v>
      </c>
      <c r="E39" t="s">
        <v>247</v>
      </c>
      <c r="G39" t="s">
        <v>263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680370.13</v>
      </c>
      <c r="M39" s="77">
        <v>90.72</v>
      </c>
      <c r="N39" s="77">
        <v>0</v>
      </c>
      <c r="O39" s="77">
        <v>617.23178193599995</v>
      </c>
      <c r="P39" s="78">
        <v>0</v>
      </c>
      <c r="Q39" s="78">
        <v>2.3E-3</v>
      </c>
      <c r="R39" s="78">
        <v>2.9999999999999997E-4</v>
      </c>
    </row>
    <row r="40" spans="2:18">
      <c r="B40" t="s">
        <v>310</v>
      </c>
      <c r="C40" t="s">
        <v>311</v>
      </c>
      <c r="D40" t="s">
        <v>100</v>
      </c>
      <c r="E40" t="s">
        <v>247</v>
      </c>
      <c r="G40" t="s">
        <v>312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1736482.35</v>
      </c>
      <c r="M40" s="77">
        <v>93.4</v>
      </c>
      <c r="N40" s="77">
        <v>34.729649999999999</v>
      </c>
      <c r="O40" s="77">
        <v>1656.6041648999999</v>
      </c>
      <c r="P40" s="78">
        <v>1E-4</v>
      </c>
      <c r="Q40" s="78">
        <v>6.3E-3</v>
      </c>
      <c r="R40" s="78">
        <v>6.9999999999999999E-4</v>
      </c>
    </row>
    <row r="41" spans="2:18">
      <c r="B41" t="s">
        <v>313</v>
      </c>
      <c r="C41" t="s">
        <v>314</v>
      </c>
      <c r="D41" t="s">
        <v>100</v>
      </c>
      <c r="E41" t="s">
        <v>247</v>
      </c>
      <c r="G41" t="s">
        <v>315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8728026.3499999996</v>
      </c>
      <c r="M41" s="77">
        <v>95.77</v>
      </c>
      <c r="N41" s="77">
        <v>305.99270999999999</v>
      </c>
      <c r="O41" s="77">
        <v>8664.8235453950001</v>
      </c>
      <c r="P41" s="78">
        <v>2.9999999999999997E-4</v>
      </c>
      <c r="Q41" s="78">
        <v>3.2899999999999999E-2</v>
      </c>
      <c r="R41" s="78">
        <v>3.5999999999999999E-3</v>
      </c>
    </row>
    <row r="42" spans="2:18">
      <c r="B42" t="s">
        <v>316</v>
      </c>
      <c r="C42" t="s">
        <v>317</v>
      </c>
      <c r="D42" t="s">
        <v>100</v>
      </c>
      <c r="E42" t="s">
        <v>247</v>
      </c>
      <c r="G42" t="s">
        <v>318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617700.21</v>
      </c>
      <c r="M42" s="77">
        <v>98.72</v>
      </c>
      <c r="N42" s="77">
        <v>0</v>
      </c>
      <c r="O42" s="77">
        <v>609.79364731199996</v>
      </c>
      <c r="P42" s="78">
        <v>0</v>
      </c>
      <c r="Q42" s="78">
        <v>2.3E-3</v>
      </c>
      <c r="R42" s="78">
        <v>2.0000000000000001E-4</v>
      </c>
    </row>
    <row r="43" spans="2:18">
      <c r="B43" t="s">
        <v>319</v>
      </c>
      <c r="C43" t="s">
        <v>320</v>
      </c>
      <c r="D43" t="s">
        <v>100</v>
      </c>
      <c r="E43" t="s">
        <v>247</v>
      </c>
      <c r="G43" t="s">
        <v>321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371608.89</v>
      </c>
      <c r="M43" s="77">
        <v>95.89</v>
      </c>
      <c r="N43" s="77">
        <v>0</v>
      </c>
      <c r="O43" s="77">
        <v>356.33576462100001</v>
      </c>
      <c r="P43" s="78">
        <v>0</v>
      </c>
      <c r="Q43" s="78">
        <v>1.4E-3</v>
      </c>
      <c r="R43" s="78">
        <v>1E-4</v>
      </c>
    </row>
    <row r="44" spans="2:18">
      <c r="B44" t="s">
        <v>322</v>
      </c>
      <c r="C44" t="s">
        <v>323</v>
      </c>
      <c r="D44" t="s">
        <v>100</v>
      </c>
      <c r="E44" t="s">
        <v>247</v>
      </c>
      <c r="G44" t="s">
        <v>324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11926823.98</v>
      </c>
      <c r="M44" s="77">
        <v>79</v>
      </c>
      <c r="N44" s="77">
        <v>0</v>
      </c>
      <c r="O44" s="77">
        <v>9422.1909441999996</v>
      </c>
      <c r="P44" s="78">
        <v>2E-3</v>
      </c>
      <c r="Q44" s="78">
        <v>3.5799999999999998E-2</v>
      </c>
      <c r="R44" s="78">
        <v>3.8999999999999998E-3</v>
      </c>
    </row>
    <row r="45" spans="2:18">
      <c r="B45" t="s">
        <v>325</v>
      </c>
      <c r="C45" t="s">
        <v>326</v>
      </c>
      <c r="D45" t="s">
        <v>100</v>
      </c>
      <c r="E45" t="s">
        <v>247</v>
      </c>
      <c r="G45" t="s">
        <v>327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214433.02</v>
      </c>
      <c r="M45" s="77">
        <v>104.08</v>
      </c>
      <c r="N45" s="77">
        <v>0</v>
      </c>
      <c r="O45" s="77">
        <v>223.18188721600001</v>
      </c>
      <c r="P45" s="78">
        <v>0</v>
      </c>
      <c r="Q45" s="78">
        <v>8.0000000000000004E-4</v>
      </c>
      <c r="R45" s="78">
        <v>1E-4</v>
      </c>
    </row>
    <row r="46" spans="2:18">
      <c r="B46" t="s">
        <v>328</v>
      </c>
      <c r="C46" t="s">
        <v>329</v>
      </c>
      <c r="D46" t="s">
        <v>100</v>
      </c>
      <c r="E46" t="s">
        <v>247</v>
      </c>
      <c r="G46" t="s">
        <v>330</v>
      </c>
      <c r="H46" s="77">
        <v>3.26</v>
      </c>
      <c r="I46" t="s">
        <v>102</v>
      </c>
      <c r="J46" s="78">
        <v>6.25E-2</v>
      </c>
      <c r="K46" s="78">
        <v>3.8399999999999997E-2</v>
      </c>
      <c r="L46" s="77">
        <v>0.04</v>
      </c>
      <c r="M46" s="77">
        <v>110.48</v>
      </c>
      <c r="N46" s="77">
        <v>0</v>
      </c>
      <c r="O46" s="77">
        <v>4.4192E-5</v>
      </c>
      <c r="P46" s="78">
        <v>0</v>
      </c>
      <c r="Q46" s="78">
        <v>0</v>
      </c>
      <c r="R46" s="78">
        <v>0</v>
      </c>
    </row>
    <row r="47" spans="2:18">
      <c r="B47" t="s">
        <v>331</v>
      </c>
      <c r="C47" t="s">
        <v>332</v>
      </c>
      <c r="D47" t="s">
        <v>100</v>
      </c>
      <c r="E47" t="s">
        <v>247</v>
      </c>
      <c r="G47" t="s">
        <v>333</v>
      </c>
      <c r="H47" s="77">
        <v>1</v>
      </c>
      <c r="I47" t="s">
        <v>102</v>
      </c>
      <c r="J47" s="78">
        <v>3.7499999999999999E-2</v>
      </c>
      <c r="K47" s="78">
        <v>4.2700000000000002E-2</v>
      </c>
      <c r="L47" s="77">
        <v>729092.09</v>
      </c>
      <c r="M47" s="77">
        <v>99.5</v>
      </c>
      <c r="N47" s="77">
        <v>69.957499999999996</v>
      </c>
      <c r="O47" s="77">
        <v>795.40412954999999</v>
      </c>
      <c r="P47" s="78">
        <v>0</v>
      </c>
      <c r="Q47" s="78">
        <v>3.0000000000000001E-3</v>
      </c>
      <c r="R47" s="78">
        <v>2.9999999999999997E-4</v>
      </c>
    </row>
    <row r="48" spans="2:18">
      <c r="B48" t="s">
        <v>334</v>
      </c>
      <c r="C48" t="s">
        <v>335</v>
      </c>
      <c r="D48" t="s">
        <v>100</v>
      </c>
      <c r="E48" t="s">
        <v>247</v>
      </c>
      <c r="G48" t="s">
        <v>336</v>
      </c>
      <c r="H48" s="77">
        <v>12.72</v>
      </c>
      <c r="I48" t="s">
        <v>102</v>
      </c>
      <c r="J48" s="78">
        <v>5.5E-2</v>
      </c>
      <c r="K48" s="78">
        <v>3.9699999999999999E-2</v>
      </c>
      <c r="L48" s="77">
        <v>70459.360000000001</v>
      </c>
      <c r="M48" s="77">
        <v>120.91</v>
      </c>
      <c r="N48" s="77">
        <v>0</v>
      </c>
      <c r="O48" s="77">
        <v>85.192412176000005</v>
      </c>
      <c r="P48" s="78">
        <v>0</v>
      </c>
      <c r="Q48" s="78">
        <v>2.9999999999999997E-4</v>
      </c>
      <c r="R48" s="78">
        <v>0</v>
      </c>
    </row>
    <row r="49" spans="2:18">
      <c r="B49" t="s">
        <v>337</v>
      </c>
      <c r="C49" t="s">
        <v>338</v>
      </c>
      <c r="D49" t="s">
        <v>100</v>
      </c>
      <c r="E49" t="s">
        <v>247</v>
      </c>
      <c r="G49" t="s">
        <v>263</v>
      </c>
      <c r="H49" s="77">
        <v>1.58</v>
      </c>
      <c r="I49" t="s">
        <v>102</v>
      </c>
      <c r="J49" s="78">
        <v>4.0000000000000001E-3</v>
      </c>
      <c r="K49" s="78">
        <v>4.2299999999999997E-2</v>
      </c>
      <c r="L49" s="77">
        <v>1930423.72</v>
      </c>
      <c r="M49" s="77">
        <v>94.4</v>
      </c>
      <c r="N49" s="77">
        <v>0</v>
      </c>
      <c r="O49" s="77">
        <v>1822.3199916799999</v>
      </c>
      <c r="P49" s="78">
        <v>1E-4</v>
      </c>
      <c r="Q49" s="78">
        <v>6.8999999999999999E-3</v>
      </c>
      <c r="R49" s="78">
        <v>6.9999999999999999E-4</v>
      </c>
    </row>
    <row r="50" spans="2:18">
      <c r="B50" t="s">
        <v>339</v>
      </c>
      <c r="C50" t="s">
        <v>340</v>
      </c>
      <c r="D50" t="s">
        <v>100</v>
      </c>
      <c r="E50" t="s">
        <v>247</v>
      </c>
      <c r="G50" t="s">
        <v>263</v>
      </c>
      <c r="H50" s="77">
        <v>2.0699999999999998</v>
      </c>
      <c r="I50" t="s">
        <v>102</v>
      </c>
      <c r="J50" s="78">
        <v>5.0000000000000001E-3</v>
      </c>
      <c r="K50" s="78">
        <v>4.07E-2</v>
      </c>
      <c r="L50" s="77">
        <v>820727.32</v>
      </c>
      <c r="M50" s="77">
        <v>93.45</v>
      </c>
      <c r="N50" s="77">
        <v>0</v>
      </c>
      <c r="O50" s="77">
        <v>766.96968054000001</v>
      </c>
      <c r="P50" s="78">
        <v>0</v>
      </c>
      <c r="Q50" s="78">
        <v>2.8999999999999998E-3</v>
      </c>
      <c r="R50" s="78">
        <v>2.9999999999999997E-4</v>
      </c>
    </row>
    <row r="51" spans="2:18">
      <c r="B51" t="s">
        <v>341</v>
      </c>
      <c r="C51" t="s">
        <v>342</v>
      </c>
      <c r="D51" t="s">
        <v>100</v>
      </c>
      <c r="E51" t="s">
        <v>247</v>
      </c>
      <c r="G51" t="s">
        <v>343</v>
      </c>
      <c r="H51" s="77">
        <v>6.78</v>
      </c>
      <c r="I51" t="s">
        <v>102</v>
      </c>
      <c r="J51" s="78">
        <v>0.01</v>
      </c>
      <c r="K51" s="78">
        <v>3.7400000000000003E-2</v>
      </c>
      <c r="L51" s="77">
        <v>24202782.91</v>
      </c>
      <c r="M51" s="77">
        <v>83.41</v>
      </c>
      <c r="N51" s="77">
        <v>242.02799999999999</v>
      </c>
      <c r="O51" s="77">
        <v>20429.569225231</v>
      </c>
      <c r="P51" s="78">
        <v>1E-3</v>
      </c>
      <c r="Q51" s="78">
        <v>7.7600000000000002E-2</v>
      </c>
      <c r="R51" s="78">
        <v>8.3999999999999995E-3</v>
      </c>
    </row>
    <row r="52" spans="2:18">
      <c r="B52" t="s">
        <v>344</v>
      </c>
      <c r="C52" t="s">
        <v>345</v>
      </c>
      <c r="D52" t="s">
        <v>100</v>
      </c>
      <c r="E52" t="s">
        <v>247</v>
      </c>
      <c r="G52" t="s">
        <v>346</v>
      </c>
      <c r="H52" s="77">
        <v>8.4499999999999993</v>
      </c>
      <c r="I52" t="s">
        <v>102</v>
      </c>
      <c r="J52" s="78">
        <v>1.2999999999999999E-2</v>
      </c>
      <c r="K52" s="78">
        <v>3.7499999999999999E-2</v>
      </c>
      <c r="L52" s="77">
        <v>49915941.969999999</v>
      </c>
      <c r="M52" s="77">
        <v>82.62</v>
      </c>
      <c r="N52" s="77">
        <v>0</v>
      </c>
      <c r="O52" s="77">
        <v>41240.551255614002</v>
      </c>
      <c r="P52" s="78">
        <v>4.1999999999999997E-3</v>
      </c>
      <c r="Q52" s="78">
        <v>0.15670000000000001</v>
      </c>
      <c r="R52" s="78">
        <v>1.6899999999999998E-2</v>
      </c>
    </row>
    <row r="53" spans="2:18">
      <c r="B53" t="s">
        <v>347</v>
      </c>
      <c r="C53" t="s">
        <v>348</v>
      </c>
      <c r="D53" t="s">
        <v>100</v>
      </c>
      <c r="E53" t="s">
        <v>247</v>
      </c>
      <c r="G53" t="s">
        <v>349</v>
      </c>
      <c r="H53" s="77">
        <v>0.67</v>
      </c>
      <c r="I53" t="s">
        <v>102</v>
      </c>
      <c r="J53" s="78">
        <v>1.4999999999999999E-2</v>
      </c>
      <c r="K53" s="78">
        <v>4.3200000000000002E-2</v>
      </c>
      <c r="L53" s="77">
        <v>338601.21</v>
      </c>
      <c r="M53" s="77">
        <v>98.67</v>
      </c>
      <c r="N53" s="77">
        <v>0</v>
      </c>
      <c r="O53" s="77">
        <v>334.09781390699999</v>
      </c>
      <c r="P53" s="78">
        <v>0</v>
      </c>
      <c r="Q53" s="78">
        <v>1.2999999999999999E-3</v>
      </c>
      <c r="R53" s="78">
        <v>1E-4</v>
      </c>
    </row>
    <row r="54" spans="2:18">
      <c r="B54" t="s">
        <v>350</v>
      </c>
      <c r="C54" t="s">
        <v>351</v>
      </c>
      <c r="D54" t="s">
        <v>100</v>
      </c>
      <c r="E54" t="s">
        <v>247</v>
      </c>
      <c r="G54" t="s">
        <v>352</v>
      </c>
      <c r="H54" s="77">
        <v>12.4</v>
      </c>
      <c r="I54" t="s">
        <v>102</v>
      </c>
      <c r="J54" s="78">
        <v>1.4999999999999999E-2</v>
      </c>
      <c r="K54" s="78">
        <v>3.9100000000000003E-2</v>
      </c>
      <c r="L54" s="77">
        <v>25934319.52</v>
      </c>
      <c r="M54" s="77">
        <v>75.400000000000006</v>
      </c>
      <c r="N54" s="77">
        <v>0</v>
      </c>
      <c r="O54" s="77">
        <v>19554.476918079999</v>
      </c>
      <c r="P54" s="78">
        <v>1.4E-3</v>
      </c>
      <c r="Q54" s="78">
        <v>7.4300000000000005E-2</v>
      </c>
      <c r="R54" s="78">
        <v>8.0000000000000002E-3</v>
      </c>
    </row>
    <row r="55" spans="2:18">
      <c r="B55" s="79" t="s">
        <v>353</v>
      </c>
      <c r="C55" s="16"/>
      <c r="D55" s="16"/>
      <c r="H55" s="81">
        <v>3.08</v>
      </c>
      <c r="K55" s="80">
        <v>4.8899999999999999E-2</v>
      </c>
      <c r="L55" s="81">
        <v>564039.41</v>
      </c>
      <c r="N55" s="81">
        <v>0</v>
      </c>
      <c r="O55" s="81">
        <v>562.34775966699999</v>
      </c>
      <c r="Q55" s="80">
        <v>2.0999999999999999E-3</v>
      </c>
      <c r="R55" s="80">
        <v>2.0000000000000001E-4</v>
      </c>
    </row>
    <row r="56" spans="2:18">
      <c r="B56" t="s">
        <v>354</v>
      </c>
      <c r="C56" t="s">
        <v>355</v>
      </c>
      <c r="D56" t="s">
        <v>100</v>
      </c>
      <c r="E56" t="s">
        <v>247</v>
      </c>
      <c r="G56" t="s">
        <v>356</v>
      </c>
      <c r="H56" s="77">
        <v>6.47</v>
      </c>
      <c r="I56" t="s">
        <v>102</v>
      </c>
      <c r="J56" s="78">
        <v>3.8E-3</v>
      </c>
      <c r="K56" s="78">
        <v>4.9500000000000002E-2</v>
      </c>
      <c r="L56" s="77">
        <v>19924.59</v>
      </c>
      <c r="M56" s="77">
        <v>98.61</v>
      </c>
      <c r="N56" s="77">
        <v>0</v>
      </c>
      <c r="O56" s="77">
        <v>19.647638198999999</v>
      </c>
      <c r="P56" s="78">
        <v>0</v>
      </c>
      <c r="Q56" s="78">
        <v>1E-4</v>
      </c>
      <c r="R56" s="78">
        <v>0</v>
      </c>
    </row>
    <row r="57" spans="2:18">
      <c r="B57" t="s">
        <v>357</v>
      </c>
      <c r="C57" t="s">
        <v>358</v>
      </c>
      <c r="D57" t="s">
        <v>100</v>
      </c>
      <c r="E57" t="s">
        <v>247</v>
      </c>
      <c r="G57" t="s">
        <v>282</v>
      </c>
      <c r="H57" s="77">
        <v>2.96</v>
      </c>
      <c r="I57" t="s">
        <v>102</v>
      </c>
      <c r="J57" s="78">
        <v>3.8E-3</v>
      </c>
      <c r="K57" s="78">
        <v>4.8899999999999999E-2</v>
      </c>
      <c r="L57" s="77">
        <v>544114.81999999995</v>
      </c>
      <c r="M57" s="77">
        <v>99.74</v>
      </c>
      <c r="N57" s="77">
        <v>0</v>
      </c>
      <c r="O57" s="77">
        <v>542.70012146800002</v>
      </c>
      <c r="P57" s="78">
        <v>0</v>
      </c>
      <c r="Q57" s="78">
        <v>2.0999999999999999E-3</v>
      </c>
      <c r="R57" s="78">
        <v>2.0000000000000001E-4</v>
      </c>
    </row>
    <row r="58" spans="2:18">
      <c r="B58" s="79" t="s">
        <v>359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216</v>
      </c>
      <c r="C59" t="s">
        <v>216</v>
      </c>
      <c r="D59" s="16"/>
      <c r="E59" t="s">
        <v>216</v>
      </c>
      <c r="H59" s="77">
        <v>0</v>
      </c>
      <c r="I59" t="s">
        <v>216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240</v>
      </c>
      <c r="C60" s="16"/>
      <c r="D60" s="16"/>
      <c r="H60" s="81">
        <v>19.149999999999999</v>
      </c>
      <c r="K60" s="80">
        <v>5.3499999999999999E-2</v>
      </c>
      <c r="L60" s="81">
        <v>119646.74</v>
      </c>
      <c r="N60" s="81">
        <v>0</v>
      </c>
      <c r="O60" s="81">
        <v>367.656459299804</v>
      </c>
      <c r="Q60" s="80">
        <v>1.4E-3</v>
      </c>
      <c r="R60" s="80">
        <v>2.0000000000000001E-4</v>
      </c>
    </row>
    <row r="61" spans="2:18">
      <c r="B61" s="79" t="s">
        <v>360</v>
      </c>
      <c r="C61" s="16"/>
      <c r="D61" s="16"/>
      <c r="H61" s="81">
        <v>19.149999999999999</v>
      </c>
      <c r="K61" s="80">
        <v>5.3499999999999999E-2</v>
      </c>
      <c r="L61" s="81">
        <v>119646.74</v>
      </c>
      <c r="N61" s="81">
        <v>0</v>
      </c>
      <c r="O61" s="81">
        <v>367.656459299804</v>
      </c>
      <c r="Q61" s="80">
        <v>1.4E-3</v>
      </c>
      <c r="R61" s="80">
        <v>2.0000000000000001E-4</v>
      </c>
    </row>
    <row r="62" spans="2:18">
      <c r="B62" t="s">
        <v>361</v>
      </c>
      <c r="C62" t="s">
        <v>362</v>
      </c>
      <c r="D62" t="s">
        <v>123</v>
      </c>
      <c r="E62" t="s">
        <v>363</v>
      </c>
      <c r="F62" t="s">
        <v>364</v>
      </c>
      <c r="G62" t="s">
        <v>365</v>
      </c>
      <c r="H62" s="77">
        <v>19.149999999999999</v>
      </c>
      <c r="I62" t="s">
        <v>106</v>
      </c>
      <c r="J62" s="78">
        <v>4.4999999999999998E-2</v>
      </c>
      <c r="K62" s="78">
        <v>5.3499999999999999E-2</v>
      </c>
      <c r="L62" s="77">
        <v>119646.74</v>
      </c>
      <c r="M62" s="77">
        <v>85.690178057003379</v>
      </c>
      <c r="N62" s="77">
        <v>0</v>
      </c>
      <c r="O62" s="77">
        <v>367.656459299804</v>
      </c>
      <c r="P62" s="78">
        <v>1E-4</v>
      </c>
      <c r="Q62" s="78">
        <v>1.4E-3</v>
      </c>
      <c r="R62" s="78">
        <v>2.0000000000000001E-4</v>
      </c>
    </row>
    <row r="63" spans="2:18">
      <c r="B63" s="79" t="s">
        <v>366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216</v>
      </c>
      <c r="C64" t="s">
        <v>216</v>
      </c>
      <c r="D64" s="16"/>
      <c r="E64" t="s">
        <v>216</v>
      </c>
      <c r="H64" s="77">
        <v>0</v>
      </c>
      <c r="I64" t="s">
        <v>216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367</v>
      </c>
      <c r="C65" s="16"/>
      <c r="D65" s="16"/>
    </row>
    <row r="66" spans="2:4">
      <c r="B66" t="s">
        <v>368</v>
      </c>
      <c r="C66" s="16"/>
      <c r="D66" s="16"/>
    </row>
    <row r="67" spans="2:4">
      <c r="B67" t="s">
        <v>369</v>
      </c>
      <c r="C67" s="16"/>
      <c r="D67" s="16"/>
    </row>
    <row r="68" spans="2:4">
      <c r="B68" t="s">
        <v>370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>
        <v>45016</v>
      </c>
    </row>
    <row r="2" spans="2:23">
      <c r="B2" s="2" t="s">
        <v>1</v>
      </c>
      <c r="C2" s="12" t="s">
        <v>4292</v>
      </c>
    </row>
    <row r="3" spans="2:23">
      <c r="B3" s="2" t="s">
        <v>2</v>
      </c>
      <c r="C3" s="26" t="s">
        <v>4293</v>
      </c>
    </row>
    <row r="4" spans="2:23">
      <c r="B4" s="2" t="s">
        <v>3</v>
      </c>
      <c r="C4" s="83" t="s">
        <v>197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2339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2340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372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1121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373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374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242</v>
      </c>
      <c r="D26" s="16"/>
    </row>
    <row r="27" spans="2:23">
      <c r="B27" t="s">
        <v>367</v>
      </c>
      <c r="D27" s="16"/>
    </row>
    <row r="28" spans="2:23">
      <c r="B28" t="s">
        <v>368</v>
      </c>
      <c r="D28" s="16"/>
    </row>
    <row r="29" spans="2:23">
      <c r="B29" t="s">
        <v>369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>
        <v>45016</v>
      </c>
      <c r="E1" s="16"/>
      <c r="F1" s="16"/>
      <c r="G1" s="16"/>
    </row>
    <row r="2" spans="2:68">
      <c r="B2" s="2" t="s">
        <v>1</v>
      </c>
      <c r="C2" s="12" t="s">
        <v>4292</v>
      </c>
      <c r="E2" s="16"/>
      <c r="F2" s="16"/>
      <c r="G2" s="16"/>
    </row>
    <row r="3" spans="2:68">
      <c r="B3" s="2" t="s">
        <v>2</v>
      </c>
      <c r="C3" s="26" t="s">
        <v>4293</v>
      </c>
      <c r="E3" s="16"/>
      <c r="F3" s="16"/>
      <c r="G3" s="16"/>
    </row>
    <row r="4" spans="2:68">
      <c r="B4" s="2" t="s">
        <v>3</v>
      </c>
      <c r="C4" s="83" t="s">
        <v>197</v>
      </c>
      <c r="E4" s="16"/>
      <c r="F4" s="16"/>
      <c r="G4" s="16"/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371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7">
        <v>0</v>
      </c>
      <c r="L14" t="s">
        <v>216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7">
        <v>0</v>
      </c>
      <c r="L16" t="s">
        <v>216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372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7">
        <v>0</v>
      </c>
      <c r="L18" t="s">
        <v>216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373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7">
        <v>0</v>
      </c>
      <c r="L21" t="s">
        <v>216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374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7">
        <v>0</v>
      </c>
      <c r="L23" t="s">
        <v>216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242</v>
      </c>
      <c r="C24" s="16"/>
      <c r="D24" s="16"/>
      <c r="E24" s="16"/>
      <c r="F24" s="16"/>
      <c r="G24" s="16"/>
    </row>
    <row r="25" spans="2:21">
      <c r="B25" t="s">
        <v>367</v>
      </c>
      <c r="C25" s="16"/>
      <c r="D25" s="16"/>
      <c r="E25" s="16"/>
      <c r="F25" s="16"/>
      <c r="G25" s="16"/>
    </row>
    <row r="26" spans="2:21">
      <c r="B26" t="s">
        <v>368</v>
      </c>
      <c r="C26" s="16"/>
      <c r="D26" s="16"/>
      <c r="E26" s="16"/>
      <c r="F26" s="16"/>
      <c r="G26" s="16"/>
    </row>
    <row r="27" spans="2:21">
      <c r="B27" t="s">
        <v>369</v>
      </c>
      <c r="C27" s="16"/>
      <c r="D27" s="16"/>
      <c r="E27" s="16"/>
      <c r="F27" s="16"/>
      <c r="G27" s="16"/>
    </row>
    <row r="28" spans="2:21">
      <c r="B28" t="s">
        <v>370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>
        <v>45016</v>
      </c>
      <c r="E1" s="16"/>
      <c r="F1" s="16"/>
    </row>
    <row r="2" spans="2:66">
      <c r="B2" s="2" t="s">
        <v>1</v>
      </c>
      <c r="C2" s="12" t="s">
        <v>4292</v>
      </c>
      <c r="E2" s="16"/>
      <c r="F2" s="16"/>
    </row>
    <row r="3" spans="2:66">
      <c r="B3" s="2" t="s">
        <v>2</v>
      </c>
      <c r="C3" s="26" t="s">
        <v>4293</v>
      </c>
      <c r="E3" s="16"/>
      <c r="F3" s="16"/>
    </row>
    <row r="4" spans="2:66">
      <c r="B4" s="2" t="s">
        <v>3</v>
      </c>
      <c r="C4" s="83" t="s">
        <v>197</v>
      </c>
      <c r="E4" s="16"/>
      <c r="F4" s="16"/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4.58</v>
      </c>
      <c r="L11" s="7"/>
      <c r="M11" s="7"/>
      <c r="N11" s="76">
        <v>4.5600000000000002E-2</v>
      </c>
      <c r="O11" s="75">
        <v>316079168.91000003</v>
      </c>
      <c r="P11" s="33"/>
      <c r="Q11" s="75">
        <v>1175.2947999999999</v>
      </c>
      <c r="R11" s="75">
        <v>437684.99772953213</v>
      </c>
      <c r="S11" s="7"/>
      <c r="T11" s="76">
        <v>1</v>
      </c>
      <c r="U11" s="76">
        <v>0.1794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4.38</v>
      </c>
      <c r="N12" s="80">
        <v>3.8300000000000001E-2</v>
      </c>
      <c r="O12" s="81">
        <v>285710304.18000001</v>
      </c>
      <c r="Q12" s="81">
        <v>1175.2947999999999</v>
      </c>
      <c r="R12" s="81">
        <v>334983.04079521244</v>
      </c>
      <c r="T12" s="80">
        <v>0.76539999999999997</v>
      </c>
      <c r="U12" s="80">
        <v>0.13730000000000001</v>
      </c>
    </row>
    <row r="13" spans="2:66">
      <c r="B13" s="79" t="s">
        <v>371</v>
      </c>
      <c r="C13" s="16"/>
      <c r="D13" s="16"/>
      <c r="E13" s="16"/>
      <c r="F13" s="16"/>
      <c r="K13" s="81">
        <v>4.45</v>
      </c>
      <c r="N13" s="80">
        <v>3.2199999999999999E-2</v>
      </c>
      <c r="O13" s="81">
        <v>219450300.56999999</v>
      </c>
      <c r="Q13" s="81">
        <v>1072.8952099999999</v>
      </c>
      <c r="R13" s="81">
        <v>275178.74694958644</v>
      </c>
      <c r="T13" s="80">
        <v>0.62870000000000004</v>
      </c>
      <c r="U13" s="80">
        <v>0.1128</v>
      </c>
    </row>
    <row r="14" spans="2:66">
      <c r="B14" t="s">
        <v>375</v>
      </c>
      <c r="C14" t="s">
        <v>376</v>
      </c>
      <c r="D14" t="s">
        <v>100</v>
      </c>
      <c r="E14" t="s">
        <v>123</v>
      </c>
      <c r="F14" t="s">
        <v>377</v>
      </c>
      <c r="G14" t="s">
        <v>378</v>
      </c>
      <c r="H14" t="s">
        <v>379</v>
      </c>
      <c r="I14" t="s">
        <v>150</v>
      </c>
      <c r="J14" t="s">
        <v>380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1631789.1</v>
      </c>
      <c r="P14" s="77">
        <v>104.24</v>
      </c>
      <c r="Q14" s="77">
        <v>0</v>
      </c>
      <c r="R14" s="77">
        <v>1700.9769578400001</v>
      </c>
      <c r="S14" s="78">
        <v>1.1000000000000001E-3</v>
      </c>
      <c r="T14" s="78">
        <v>3.8999999999999998E-3</v>
      </c>
      <c r="U14" s="78">
        <v>6.9999999999999999E-4</v>
      </c>
    </row>
    <row r="15" spans="2:66">
      <c r="B15" t="s">
        <v>381</v>
      </c>
      <c r="C15" t="s">
        <v>382</v>
      </c>
      <c r="D15" t="s">
        <v>100</v>
      </c>
      <c r="E15" t="s">
        <v>123</v>
      </c>
      <c r="F15" t="s">
        <v>383</v>
      </c>
      <c r="G15" t="s">
        <v>378</v>
      </c>
      <c r="H15" t="s">
        <v>209</v>
      </c>
      <c r="I15" t="s">
        <v>210</v>
      </c>
      <c r="J15" t="s">
        <v>384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165552.44</v>
      </c>
      <c r="P15" s="77">
        <v>98.29</v>
      </c>
      <c r="Q15" s="77">
        <v>0</v>
      </c>
      <c r="R15" s="77">
        <v>162.72149327599999</v>
      </c>
      <c r="S15" s="78">
        <v>1E-4</v>
      </c>
      <c r="T15" s="78">
        <v>4.0000000000000002E-4</v>
      </c>
      <c r="U15" s="78">
        <v>1E-4</v>
      </c>
    </row>
    <row r="16" spans="2:66">
      <c r="B16" t="s">
        <v>385</v>
      </c>
      <c r="C16" t="s">
        <v>386</v>
      </c>
      <c r="D16" t="s">
        <v>100</v>
      </c>
      <c r="E16" t="s">
        <v>123</v>
      </c>
      <c r="F16" t="s">
        <v>387</v>
      </c>
      <c r="G16" t="s">
        <v>378</v>
      </c>
      <c r="H16" t="s">
        <v>209</v>
      </c>
      <c r="I16" t="s">
        <v>210</v>
      </c>
      <c r="J16" t="s">
        <v>251</v>
      </c>
      <c r="K16" s="77">
        <v>2.21</v>
      </c>
      <c r="L16" t="s">
        <v>102</v>
      </c>
      <c r="M16" s="78">
        <v>8.3000000000000001E-3</v>
      </c>
      <c r="N16" s="78">
        <v>1.8700000000000001E-2</v>
      </c>
      <c r="O16" s="77">
        <v>0.04</v>
      </c>
      <c r="P16" s="77">
        <v>107.19</v>
      </c>
      <c r="Q16" s="77">
        <v>0</v>
      </c>
      <c r="R16" s="77">
        <v>4.2876000000000001E-5</v>
      </c>
      <c r="S16" s="78">
        <v>0</v>
      </c>
      <c r="T16" s="78">
        <v>0</v>
      </c>
      <c r="U16" s="78">
        <v>0</v>
      </c>
    </row>
    <row r="17" spans="2:21">
      <c r="B17" t="s">
        <v>388</v>
      </c>
      <c r="C17" t="s">
        <v>389</v>
      </c>
      <c r="D17" t="s">
        <v>100</v>
      </c>
      <c r="E17" t="s">
        <v>123</v>
      </c>
      <c r="F17" t="s">
        <v>390</v>
      </c>
      <c r="G17" t="s">
        <v>378</v>
      </c>
      <c r="H17" t="s">
        <v>209</v>
      </c>
      <c r="I17" t="s">
        <v>210</v>
      </c>
      <c r="J17" t="s">
        <v>391</v>
      </c>
      <c r="K17" s="77">
        <v>7.2</v>
      </c>
      <c r="L17" t="s">
        <v>102</v>
      </c>
      <c r="M17" s="78">
        <v>2E-3</v>
      </c>
      <c r="N17" s="78">
        <v>2.06E-2</v>
      </c>
      <c r="O17" s="77">
        <v>1133453.6000000001</v>
      </c>
      <c r="P17" s="77">
        <v>95.71</v>
      </c>
      <c r="Q17" s="77">
        <v>0</v>
      </c>
      <c r="R17" s="77">
        <v>1084.82844056</v>
      </c>
      <c r="S17" s="78">
        <v>1.1999999999999999E-3</v>
      </c>
      <c r="T17" s="78">
        <v>2.5000000000000001E-3</v>
      </c>
      <c r="U17" s="78">
        <v>4.0000000000000002E-4</v>
      </c>
    </row>
    <row r="18" spans="2:21">
      <c r="B18" t="s">
        <v>392</v>
      </c>
      <c r="C18" t="s">
        <v>393</v>
      </c>
      <c r="D18" t="s">
        <v>100</v>
      </c>
      <c r="E18" t="s">
        <v>123</v>
      </c>
      <c r="F18" t="s">
        <v>390</v>
      </c>
      <c r="G18" t="s">
        <v>378</v>
      </c>
      <c r="H18" t="s">
        <v>209</v>
      </c>
      <c r="I18" t="s">
        <v>210</v>
      </c>
      <c r="J18" t="s">
        <v>394</v>
      </c>
      <c r="K18" s="77">
        <v>1.49</v>
      </c>
      <c r="L18" t="s">
        <v>102</v>
      </c>
      <c r="M18" s="78">
        <v>8.6E-3</v>
      </c>
      <c r="N18" s="78">
        <v>1.6799999999999999E-2</v>
      </c>
      <c r="O18" s="77">
        <v>3104629.87</v>
      </c>
      <c r="P18" s="77">
        <v>109.2</v>
      </c>
      <c r="Q18" s="77">
        <v>0</v>
      </c>
      <c r="R18" s="77">
        <v>3390.2558180400001</v>
      </c>
      <c r="S18" s="78">
        <v>1.1999999999999999E-3</v>
      </c>
      <c r="T18" s="78">
        <v>7.7000000000000002E-3</v>
      </c>
      <c r="U18" s="78">
        <v>1.4E-3</v>
      </c>
    </row>
    <row r="19" spans="2:21">
      <c r="B19" t="s">
        <v>395</v>
      </c>
      <c r="C19" t="s">
        <v>396</v>
      </c>
      <c r="D19" t="s">
        <v>100</v>
      </c>
      <c r="E19" t="s">
        <v>123</v>
      </c>
      <c r="F19" t="s">
        <v>390</v>
      </c>
      <c r="G19" t="s">
        <v>378</v>
      </c>
      <c r="H19" t="s">
        <v>209</v>
      </c>
      <c r="I19" t="s">
        <v>210</v>
      </c>
      <c r="J19" t="s">
        <v>397</v>
      </c>
      <c r="K19" s="77">
        <v>3.21</v>
      </c>
      <c r="L19" t="s">
        <v>102</v>
      </c>
      <c r="M19" s="78">
        <v>3.8E-3</v>
      </c>
      <c r="N19" s="78">
        <v>1.84E-2</v>
      </c>
      <c r="O19" s="77">
        <v>5664658.6799999997</v>
      </c>
      <c r="P19" s="77">
        <v>102.81</v>
      </c>
      <c r="Q19" s="77">
        <v>0</v>
      </c>
      <c r="R19" s="77">
        <v>5823.8355889080003</v>
      </c>
      <c r="S19" s="78">
        <v>1.9E-3</v>
      </c>
      <c r="T19" s="78">
        <v>1.3299999999999999E-2</v>
      </c>
      <c r="U19" s="78">
        <v>2.3999999999999998E-3</v>
      </c>
    </row>
    <row r="20" spans="2:21">
      <c r="B20" t="s">
        <v>398</v>
      </c>
      <c r="C20" t="s">
        <v>399</v>
      </c>
      <c r="D20" t="s">
        <v>100</v>
      </c>
      <c r="E20" t="s">
        <v>123</v>
      </c>
      <c r="F20" t="s">
        <v>400</v>
      </c>
      <c r="G20" t="s">
        <v>127</v>
      </c>
      <c r="H20" t="s">
        <v>209</v>
      </c>
      <c r="I20" t="s">
        <v>210</v>
      </c>
      <c r="J20" t="s">
        <v>397</v>
      </c>
      <c r="K20" s="77">
        <v>12.7</v>
      </c>
      <c r="L20" t="s">
        <v>102</v>
      </c>
      <c r="M20" s="78">
        <v>2.07E-2</v>
      </c>
      <c r="N20" s="78">
        <v>2.4500000000000001E-2</v>
      </c>
      <c r="O20" s="77">
        <v>5000848.0199999996</v>
      </c>
      <c r="P20" s="77">
        <v>103.05</v>
      </c>
      <c r="Q20" s="77">
        <v>0</v>
      </c>
      <c r="R20" s="77">
        <v>5153.3738846099995</v>
      </c>
      <c r="S20" s="78">
        <v>1.8E-3</v>
      </c>
      <c r="T20" s="78">
        <v>1.18E-2</v>
      </c>
      <c r="U20" s="78">
        <v>2.0999999999999999E-3</v>
      </c>
    </row>
    <row r="21" spans="2:21">
      <c r="B21" t="s">
        <v>401</v>
      </c>
      <c r="C21" t="s">
        <v>402</v>
      </c>
      <c r="D21" t="s">
        <v>100</v>
      </c>
      <c r="E21" t="s">
        <v>123</v>
      </c>
      <c r="F21" t="s">
        <v>403</v>
      </c>
      <c r="G21" t="s">
        <v>378</v>
      </c>
      <c r="H21" t="s">
        <v>209</v>
      </c>
      <c r="I21" t="s">
        <v>210</v>
      </c>
      <c r="J21" t="s">
        <v>266</v>
      </c>
      <c r="K21" s="77">
        <v>0.34</v>
      </c>
      <c r="L21" t="s">
        <v>102</v>
      </c>
      <c r="M21" s="78">
        <v>3.5499999999999997E-2</v>
      </c>
      <c r="N21" s="78">
        <v>1.0699999999999999E-2</v>
      </c>
      <c r="O21" s="77">
        <v>181292.57</v>
      </c>
      <c r="P21" s="77">
        <v>121.33</v>
      </c>
      <c r="Q21" s="77">
        <v>0</v>
      </c>
      <c r="R21" s="77">
        <v>219.962275181</v>
      </c>
      <c r="S21" s="78">
        <v>2.5000000000000001E-3</v>
      </c>
      <c r="T21" s="78">
        <v>5.0000000000000001E-4</v>
      </c>
      <c r="U21" s="78">
        <v>1E-4</v>
      </c>
    </row>
    <row r="22" spans="2:21">
      <c r="B22" t="s">
        <v>404</v>
      </c>
      <c r="C22" t="s">
        <v>405</v>
      </c>
      <c r="D22" t="s">
        <v>100</v>
      </c>
      <c r="E22" t="s">
        <v>123</v>
      </c>
      <c r="F22" t="s">
        <v>403</v>
      </c>
      <c r="G22" t="s">
        <v>378</v>
      </c>
      <c r="H22" t="s">
        <v>209</v>
      </c>
      <c r="I22" t="s">
        <v>210</v>
      </c>
      <c r="J22" t="s">
        <v>266</v>
      </c>
      <c r="K22" s="77">
        <v>3.71</v>
      </c>
      <c r="L22" t="s">
        <v>102</v>
      </c>
      <c r="M22" s="78">
        <v>1.4999999999999999E-2</v>
      </c>
      <c r="N22" s="78">
        <v>1.9599999999999999E-2</v>
      </c>
      <c r="O22" s="77">
        <v>0.04</v>
      </c>
      <c r="P22" s="77">
        <v>107.4</v>
      </c>
      <c r="Q22" s="77">
        <v>0</v>
      </c>
      <c r="R22" s="77">
        <v>4.2960000000000002E-5</v>
      </c>
      <c r="S22" s="78">
        <v>0</v>
      </c>
      <c r="T22" s="78">
        <v>0</v>
      </c>
      <c r="U22" s="78">
        <v>0</v>
      </c>
    </row>
    <row r="23" spans="2:21">
      <c r="B23" t="s">
        <v>406</v>
      </c>
      <c r="C23" t="s">
        <v>407</v>
      </c>
      <c r="D23" t="s">
        <v>100</v>
      </c>
      <c r="E23" t="s">
        <v>123</v>
      </c>
      <c r="F23" t="s">
        <v>408</v>
      </c>
      <c r="G23" t="s">
        <v>409</v>
      </c>
      <c r="H23" t="s">
        <v>379</v>
      </c>
      <c r="I23" t="s">
        <v>150</v>
      </c>
      <c r="J23" t="s">
        <v>410</v>
      </c>
      <c r="K23" s="77">
        <v>6.36</v>
      </c>
      <c r="L23" t="s">
        <v>102</v>
      </c>
      <c r="M23" s="78">
        <v>1.6500000000000001E-2</v>
      </c>
      <c r="N23" s="78">
        <v>2.3199999999999998E-2</v>
      </c>
      <c r="O23" s="77">
        <v>2102024.23</v>
      </c>
      <c r="P23" s="77">
        <v>105.88</v>
      </c>
      <c r="Q23" s="77">
        <v>0</v>
      </c>
      <c r="R23" s="77">
        <v>2225.6232547240002</v>
      </c>
      <c r="S23" s="78">
        <v>1E-3</v>
      </c>
      <c r="T23" s="78">
        <v>5.1000000000000004E-3</v>
      </c>
      <c r="U23" s="78">
        <v>8.9999999999999998E-4</v>
      </c>
    </row>
    <row r="24" spans="2:21">
      <c r="B24" t="s">
        <v>411</v>
      </c>
      <c r="C24" t="s">
        <v>412</v>
      </c>
      <c r="D24" t="s">
        <v>100</v>
      </c>
      <c r="E24" t="s">
        <v>123</v>
      </c>
      <c r="F24" t="s">
        <v>408</v>
      </c>
      <c r="G24" t="s">
        <v>409</v>
      </c>
      <c r="H24" t="s">
        <v>379</v>
      </c>
      <c r="I24" t="s">
        <v>150</v>
      </c>
      <c r="J24" t="s">
        <v>410</v>
      </c>
      <c r="K24" s="77">
        <v>2.63</v>
      </c>
      <c r="L24" t="s">
        <v>102</v>
      </c>
      <c r="M24" s="78">
        <v>8.3000000000000001E-3</v>
      </c>
      <c r="N24" s="78">
        <v>1.89E-2</v>
      </c>
      <c r="O24" s="77">
        <v>384033.76</v>
      </c>
      <c r="P24" s="77">
        <v>107.2</v>
      </c>
      <c r="Q24" s="77">
        <v>0</v>
      </c>
      <c r="R24" s="77">
        <v>411.68419072</v>
      </c>
      <c r="S24" s="78">
        <v>2.9999999999999997E-4</v>
      </c>
      <c r="T24" s="78">
        <v>8.9999999999999998E-4</v>
      </c>
      <c r="U24" s="78">
        <v>2.0000000000000001E-4</v>
      </c>
    </row>
    <row r="25" spans="2:21">
      <c r="B25" t="s">
        <v>413</v>
      </c>
      <c r="C25" t="s">
        <v>414</v>
      </c>
      <c r="D25" t="s">
        <v>100</v>
      </c>
      <c r="E25" t="s">
        <v>123</v>
      </c>
      <c r="F25" t="s">
        <v>415</v>
      </c>
      <c r="G25" t="s">
        <v>378</v>
      </c>
      <c r="H25" t="s">
        <v>209</v>
      </c>
      <c r="I25" t="s">
        <v>210</v>
      </c>
      <c r="J25" t="s">
        <v>391</v>
      </c>
      <c r="K25" s="77">
        <v>4.57</v>
      </c>
      <c r="L25" t="s">
        <v>102</v>
      </c>
      <c r="M25" s="78">
        <v>1E-3</v>
      </c>
      <c r="N25" s="78">
        <v>1.9E-2</v>
      </c>
      <c r="O25" s="77">
        <v>613803.9</v>
      </c>
      <c r="P25" s="77">
        <v>97.94</v>
      </c>
      <c r="Q25" s="77">
        <v>0</v>
      </c>
      <c r="R25" s="77">
        <v>601.15953965999995</v>
      </c>
      <c r="S25" s="78">
        <v>2.0000000000000001E-4</v>
      </c>
      <c r="T25" s="78">
        <v>1.4E-3</v>
      </c>
      <c r="U25" s="78">
        <v>2.0000000000000001E-4</v>
      </c>
    </row>
    <row r="26" spans="2:21">
      <c r="B26" t="s">
        <v>416</v>
      </c>
      <c r="C26" t="s">
        <v>417</v>
      </c>
      <c r="D26" t="s">
        <v>100</v>
      </c>
      <c r="E26" t="s">
        <v>123</v>
      </c>
      <c r="F26" t="s">
        <v>418</v>
      </c>
      <c r="G26" t="s">
        <v>378</v>
      </c>
      <c r="H26" t="s">
        <v>209</v>
      </c>
      <c r="I26" t="s">
        <v>210</v>
      </c>
      <c r="J26" t="s">
        <v>419</v>
      </c>
      <c r="K26" s="77">
        <v>4</v>
      </c>
      <c r="L26" t="s">
        <v>102</v>
      </c>
      <c r="M26" s="78">
        <v>1.7500000000000002E-2</v>
      </c>
      <c r="N26" s="78">
        <v>1.9E-2</v>
      </c>
      <c r="O26" s="77">
        <v>302107.05</v>
      </c>
      <c r="P26" s="77">
        <v>108.29</v>
      </c>
      <c r="Q26" s="77">
        <v>0</v>
      </c>
      <c r="R26" s="77">
        <v>327.15172444500001</v>
      </c>
      <c r="S26" s="78">
        <v>1E-4</v>
      </c>
      <c r="T26" s="78">
        <v>6.9999999999999999E-4</v>
      </c>
      <c r="U26" s="78">
        <v>1E-4</v>
      </c>
    </row>
    <row r="27" spans="2:21">
      <c r="B27" t="s">
        <v>420</v>
      </c>
      <c r="C27" t="s">
        <v>421</v>
      </c>
      <c r="D27" t="s">
        <v>100</v>
      </c>
      <c r="E27" t="s">
        <v>123</v>
      </c>
      <c r="F27" t="s">
        <v>418</v>
      </c>
      <c r="G27" t="s">
        <v>378</v>
      </c>
      <c r="H27" t="s">
        <v>209</v>
      </c>
      <c r="I27" t="s">
        <v>210</v>
      </c>
      <c r="J27" t="s">
        <v>251</v>
      </c>
      <c r="K27" s="77">
        <v>2.5099999999999998</v>
      </c>
      <c r="L27" t="s">
        <v>102</v>
      </c>
      <c r="M27" s="78">
        <v>6.0000000000000001E-3</v>
      </c>
      <c r="N27" s="78">
        <v>1.83E-2</v>
      </c>
      <c r="O27" s="77">
        <v>160611.70000000001</v>
      </c>
      <c r="P27" s="77">
        <v>107.21</v>
      </c>
      <c r="Q27" s="77">
        <v>0</v>
      </c>
      <c r="R27" s="77">
        <v>172.19180356999999</v>
      </c>
      <c r="S27" s="78">
        <v>1E-4</v>
      </c>
      <c r="T27" s="78">
        <v>4.0000000000000002E-4</v>
      </c>
      <c r="U27" s="78">
        <v>1E-4</v>
      </c>
    </row>
    <row r="28" spans="2:21">
      <c r="B28" t="s">
        <v>422</v>
      </c>
      <c r="C28" t="s">
        <v>423</v>
      </c>
      <c r="D28" t="s">
        <v>100</v>
      </c>
      <c r="E28" t="s">
        <v>123</v>
      </c>
      <c r="F28" t="s">
        <v>418</v>
      </c>
      <c r="G28" t="s">
        <v>378</v>
      </c>
      <c r="H28" t="s">
        <v>209</v>
      </c>
      <c r="I28" t="s">
        <v>210</v>
      </c>
      <c r="J28" t="s">
        <v>424</v>
      </c>
      <c r="K28" s="77">
        <v>0.36</v>
      </c>
      <c r="L28" t="s">
        <v>102</v>
      </c>
      <c r="M28" s="78">
        <v>0.05</v>
      </c>
      <c r="N28" s="78">
        <v>1.0999999999999999E-2</v>
      </c>
      <c r="O28" s="77">
        <v>0.09</v>
      </c>
      <c r="P28" s="77">
        <v>114.9</v>
      </c>
      <c r="Q28" s="77">
        <v>0</v>
      </c>
      <c r="R28" s="77">
        <v>1.0341E-4</v>
      </c>
      <c r="S28" s="78">
        <v>0</v>
      </c>
      <c r="T28" s="78">
        <v>0</v>
      </c>
      <c r="U28" s="78">
        <v>0</v>
      </c>
    </row>
    <row r="29" spans="2:21">
      <c r="B29" t="s">
        <v>425</v>
      </c>
      <c r="C29" t="s">
        <v>426</v>
      </c>
      <c r="D29" t="s">
        <v>100</v>
      </c>
      <c r="E29" t="s">
        <v>123</v>
      </c>
      <c r="F29" t="s">
        <v>427</v>
      </c>
      <c r="G29" t="s">
        <v>428</v>
      </c>
      <c r="H29" t="s">
        <v>429</v>
      </c>
      <c r="I29" t="s">
        <v>150</v>
      </c>
      <c r="J29" t="s">
        <v>430</v>
      </c>
      <c r="K29" s="77">
        <v>2.3199999999999998</v>
      </c>
      <c r="L29" t="s">
        <v>102</v>
      </c>
      <c r="M29" s="78">
        <v>4.4999999999999998E-2</v>
      </c>
      <c r="N29" s="78">
        <v>1.9300000000000001E-2</v>
      </c>
      <c r="O29" s="77">
        <v>4403102.1399999997</v>
      </c>
      <c r="P29" s="77">
        <v>117.6</v>
      </c>
      <c r="Q29" s="77">
        <v>0</v>
      </c>
      <c r="R29" s="77">
        <v>5178.0481166400004</v>
      </c>
      <c r="S29" s="78">
        <v>1.5E-3</v>
      </c>
      <c r="T29" s="78">
        <v>1.18E-2</v>
      </c>
      <c r="U29" s="78">
        <v>2.0999999999999999E-3</v>
      </c>
    </row>
    <row r="30" spans="2:21">
      <c r="B30" t="s">
        <v>431</v>
      </c>
      <c r="C30" t="s">
        <v>432</v>
      </c>
      <c r="D30" t="s">
        <v>100</v>
      </c>
      <c r="E30" t="s">
        <v>123</v>
      </c>
      <c r="F30" t="s">
        <v>427</v>
      </c>
      <c r="G30" t="s">
        <v>428</v>
      </c>
      <c r="H30" t="s">
        <v>429</v>
      </c>
      <c r="I30" t="s">
        <v>150</v>
      </c>
      <c r="J30" t="s">
        <v>433</v>
      </c>
      <c r="K30" s="77">
        <v>4.58</v>
      </c>
      <c r="L30" t="s">
        <v>102</v>
      </c>
      <c r="M30" s="78">
        <v>3.85E-2</v>
      </c>
      <c r="N30" s="78">
        <v>2.1499999999999998E-2</v>
      </c>
      <c r="O30" s="77">
        <v>4086531</v>
      </c>
      <c r="P30" s="77">
        <v>120.6</v>
      </c>
      <c r="Q30" s="77">
        <v>0</v>
      </c>
      <c r="R30" s="77">
        <v>4928.3563860000004</v>
      </c>
      <c r="S30" s="78">
        <v>1.6000000000000001E-3</v>
      </c>
      <c r="T30" s="78">
        <v>1.1299999999999999E-2</v>
      </c>
      <c r="U30" s="78">
        <v>2E-3</v>
      </c>
    </row>
    <row r="31" spans="2:21">
      <c r="B31" t="s">
        <v>434</v>
      </c>
      <c r="C31" t="s">
        <v>435</v>
      </c>
      <c r="D31" t="s">
        <v>100</v>
      </c>
      <c r="E31" t="s">
        <v>123</v>
      </c>
      <c r="F31" t="s">
        <v>427</v>
      </c>
      <c r="G31" t="s">
        <v>428</v>
      </c>
      <c r="H31" t="s">
        <v>429</v>
      </c>
      <c r="I31" t="s">
        <v>150</v>
      </c>
      <c r="J31" t="s">
        <v>436</v>
      </c>
      <c r="K31" s="77">
        <v>7.09</v>
      </c>
      <c r="L31" t="s">
        <v>102</v>
      </c>
      <c r="M31" s="78">
        <v>2.3900000000000001E-2</v>
      </c>
      <c r="N31" s="78">
        <v>2.4199999999999999E-2</v>
      </c>
      <c r="O31" s="77">
        <v>5766363.3700000001</v>
      </c>
      <c r="P31" s="77">
        <v>108.57</v>
      </c>
      <c r="Q31" s="77">
        <v>0</v>
      </c>
      <c r="R31" s="77">
        <v>6260.5407108090003</v>
      </c>
      <c r="S31" s="78">
        <v>1.5E-3</v>
      </c>
      <c r="T31" s="78">
        <v>1.43E-2</v>
      </c>
      <c r="U31" s="78">
        <v>2.5999999999999999E-3</v>
      </c>
    </row>
    <row r="32" spans="2:21">
      <c r="B32" t="s">
        <v>437</v>
      </c>
      <c r="C32" t="s">
        <v>438</v>
      </c>
      <c r="D32" t="s">
        <v>100</v>
      </c>
      <c r="E32" t="s">
        <v>123</v>
      </c>
      <c r="F32" t="s">
        <v>427</v>
      </c>
      <c r="G32" t="s">
        <v>428</v>
      </c>
      <c r="H32" t="s">
        <v>429</v>
      </c>
      <c r="I32" t="s">
        <v>150</v>
      </c>
      <c r="J32" t="s">
        <v>439</v>
      </c>
      <c r="K32" s="77">
        <v>4.21</v>
      </c>
      <c r="L32" t="s">
        <v>102</v>
      </c>
      <c r="M32" s="78">
        <v>0.01</v>
      </c>
      <c r="N32" s="78">
        <v>1.9099999999999999E-2</v>
      </c>
      <c r="O32" s="77">
        <v>948831.46</v>
      </c>
      <c r="P32" s="77">
        <v>104.1</v>
      </c>
      <c r="Q32" s="77">
        <v>0</v>
      </c>
      <c r="R32" s="77">
        <v>987.73354986000004</v>
      </c>
      <c r="S32" s="78">
        <v>8.0000000000000004E-4</v>
      </c>
      <c r="T32" s="78">
        <v>2.3E-3</v>
      </c>
      <c r="U32" s="78">
        <v>4.0000000000000002E-4</v>
      </c>
    </row>
    <row r="33" spans="2:21">
      <c r="B33" t="s">
        <v>440</v>
      </c>
      <c r="C33" t="s">
        <v>441</v>
      </c>
      <c r="D33" t="s">
        <v>100</v>
      </c>
      <c r="E33" t="s">
        <v>123</v>
      </c>
      <c r="F33" t="s">
        <v>427</v>
      </c>
      <c r="G33" t="s">
        <v>428</v>
      </c>
      <c r="H33" t="s">
        <v>429</v>
      </c>
      <c r="I33" t="s">
        <v>150</v>
      </c>
      <c r="J33" t="s">
        <v>442</v>
      </c>
      <c r="K33" s="77">
        <v>11.99</v>
      </c>
      <c r="L33" t="s">
        <v>102</v>
      </c>
      <c r="M33" s="78">
        <v>1.2500000000000001E-2</v>
      </c>
      <c r="N33" s="78">
        <v>2.5700000000000001E-2</v>
      </c>
      <c r="O33" s="77">
        <v>2654604.61</v>
      </c>
      <c r="P33" s="77">
        <v>92.85</v>
      </c>
      <c r="Q33" s="77">
        <v>0</v>
      </c>
      <c r="R33" s="77">
        <v>2464.8003803850002</v>
      </c>
      <c r="S33" s="78">
        <v>5.9999999999999995E-4</v>
      </c>
      <c r="T33" s="78">
        <v>5.5999999999999999E-3</v>
      </c>
      <c r="U33" s="78">
        <v>1E-3</v>
      </c>
    </row>
    <row r="34" spans="2:21">
      <c r="B34" t="s">
        <v>443</v>
      </c>
      <c r="C34" t="s">
        <v>444</v>
      </c>
      <c r="D34" t="s">
        <v>100</v>
      </c>
      <c r="E34" t="s">
        <v>123</v>
      </c>
      <c r="F34" t="s">
        <v>445</v>
      </c>
      <c r="G34" t="s">
        <v>127</v>
      </c>
      <c r="H34" t="s">
        <v>446</v>
      </c>
      <c r="I34" t="s">
        <v>210</v>
      </c>
      <c r="J34" t="s">
        <v>447</v>
      </c>
      <c r="K34" s="77">
        <v>6.66</v>
      </c>
      <c r="L34" t="s">
        <v>102</v>
      </c>
      <c r="M34" s="78">
        <v>2.6499999999999999E-2</v>
      </c>
      <c r="N34" s="78">
        <v>1.8200000000000001E-2</v>
      </c>
      <c r="O34" s="77">
        <v>594983.76</v>
      </c>
      <c r="P34" s="77">
        <v>112.87</v>
      </c>
      <c r="Q34" s="77">
        <v>0</v>
      </c>
      <c r="R34" s="77">
        <v>671.55816991200004</v>
      </c>
      <c r="S34" s="78">
        <v>4.0000000000000002E-4</v>
      </c>
      <c r="T34" s="78">
        <v>1.5E-3</v>
      </c>
      <c r="U34" s="78">
        <v>2.9999999999999997E-4</v>
      </c>
    </row>
    <row r="35" spans="2:21">
      <c r="B35" t="s">
        <v>448</v>
      </c>
      <c r="C35" t="s">
        <v>449</v>
      </c>
      <c r="D35" t="s">
        <v>100</v>
      </c>
      <c r="E35" t="s">
        <v>123</v>
      </c>
      <c r="F35" t="s">
        <v>450</v>
      </c>
      <c r="G35" t="s">
        <v>409</v>
      </c>
      <c r="H35" t="s">
        <v>429</v>
      </c>
      <c r="I35" t="s">
        <v>150</v>
      </c>
      <c r="J35" t="s">
        <v>451</v>
      </c>
      <c r="K35" s="77">
        <v>3.58</v>
      </c>
      <c r="L35" t="s">
        <v>102</v>
      </c>
      <c r="M35" s="78">
        <v>1.34E-2</v>
      </c>
      <c r="N35" s="78">
        <v>2.7699999999999999E-2</v>
      </c>
      <c r="O35" s="77">
        <v>8005157.9199999999</v>
      </c>
      <c r="P35" s="77">
        <v>105.29</v>
      </c>
      <c r="Q35" s="77">
        <v>0</v>
      </c>
      <c r="R35" s="77">
        <v>8428.6307739679996</v>
      </c>
      <c r="S35" s="78">
        <v>2.3999999999999998E-3</v>
      </c>
      <c r="T35" s="78">
        <v>1.9300000000000001E-2</v>
      </c>
      <c r="U35" s="78">
        <v>3.5000000000000001E-3</v>
      </c>
    </row>
    <row r="36" spans="2:21">
      <c r="B36" t="s">
        <v>452</v>
      </c>
      <c r="C36" t="s">
        <v>453</v>
      </c>
      <c r="D36" t="s">
        <v>100</v>
      </c>
      <c r="E36" t="s">
        <v>123</v>
      </c>
      <c r="F36" t="s">
        <v>450</v>
      </c>
      <c r="G36" t="s">
        <v>409</v>
      </c>
      <c r="H36" t="s">
        <v>429</v>
      </c>
      <c r="I36" t="s">
        <v>150</v>
      </c>
      <c r="J36" t="s">
        <v>349</v>
      </c>
      <c r="K36" s="77">
        <v>3.5</v>
      </c>
      <c r="L36" t="s">
        <v>102</v>
      </c>
      <c r="M36" s="78">
        <v>1.77E-2</v>
      </c>
      <c r="N36" s="78">
        <v>2.7699999999999999E-2</v>
      </c>
      <c r="O36" s="77">
        <v>4557217.03</v>
      </c>
      <c r="P36" s="77">
        <v>105.78</v>
      </c>
      <c r="Q36" s="77">
        <v>0</v>
      </c>
      <c r="R36" s="77">
        <v>4820.6241743339997</v>
      </c>
      <c r="S36" s="78">
        <v>1.5E-3</v>
      </c>
      <c r="T36" s="78">
        <v>1.0999999999999999E-2</v>
      </c>
      <c r="U36" s="78">
        <v>2E-3</v>
      </c>
    </row>
    <row r="37" spans="2:21">
      <c r="B37" t="s">
        <v>454</v>
      </c>
      <c r="C37" t="s">
        <v>455</v>
      </c>
      <c r="D37" t="s">
        <v>100</v>
      </c>
      <c r="E37" t="s">
        <v>123</v>
      </c>
      <c r="F37" t="s">
        <v>450</v>
      </c>
      <c r="G37" t="s">
        <v>409</v>
      </c>
      <c r="H37" t="s">
        <v>429</v>
      </c>
      <c r="I37" t="s">
        <v>150</v>
      </c>
      <c r="J37" t="s">
        <v>349</v>
      </c>
      <c r="K37" s="77">
        <v>6.76</v>
      </c>
      <c r="L37" t="s">
        <v>102</v>
      </c>
      <c r="M37" s="78">
        <v>2.4799999999999999E-2</v>
      </c>
      <c r="N37" s="78">
        <v>2.8899999999999999E-2</v>
      </c>
      <c r="O37" s="77">
        <v>7324855.2199999997</v>
      </c>
      <c r="P37" s="77">
        <v>106.81</v>
      </c>
      <c r="Q37" s="77">
        <v>0</v>
      </c>
      <c r="R37" s="77">
        <v>7823.6778604820001</v>
      </c>
      <c r="S37" s="78">
        <v>2.2000000000000001E-3</v>
      </c>
      <c r="T37" s="78">
        <v>1.7899999999999999E-2</v>
      </c>
      <c r="U37" s="78">
        <v>3.2000000000000002E-3</v>
      </c>
    </row>
    <row r="38" spans="2:21">
      <c r="B38" t="s">
        <v>456</v>
      </c>
      <c r="C38" t="s">
        <v>457</v>
      </c>
      <c r="D38" t="s">
        <v>100</v>
      </c>
      <c r="E38" t="s">
        <v>123</v>
      </c>
      <c r="F38" t="s">
        <v>450</v>
      </c>
      <c r="G38" t="s">
        <v>409</v>
      </c>
      <c r="H38" t="s">
        <v>446</v>
      </c>
      <c r="I38" t="s">
        <v>210</v>
      </c>
      <c r="J38" t="s">
        <v>439</v>
      </c>
      <c r="K38" s="77">
        <v>8.17</v>
      </c>
      <c r="L38" t="s">
        <v>102</v>
      </c>
      <c r="M38" s="78">
        <v>8.9999999999999993E-3</v>
      </c>
      <c r="N38" s="78">
        <v>2.9700000000000001E-2</v>
      </c>
      <c r="O38" s="77">
        <v>3658046.13</v>
      </c>
      <c r="P38" s="77">
        <v>91</v>
      </c>
      <c r="Q38" s="77">
        <v>0</v>
      </c>
      <c r="R38" s="77">
        <v>3328.8219783</v>
      </c>
      <c r="S38" s="78">
        <v>1.9E-3</v>
      </c>
      <c r="T38" s="78">
        <v>7.6E-3</v>
      </c>
      <c r="U38" s="78">
        <v>1.4E-3</v>
      </c>
    </row>
    <row r="39" spans="2:21">
      <c r="B39" t="s">
        <v>458</v>
      </c>
      <c r="C39" t="s">
        <v>459</v>
      </c>
      <c r="D39" t="s">
        <v>100</v>
      </c>
      <c r="E39" t="s">
        <v>123</v>
      </c>
      <c r="F39" t="s">
        <v>450</v>
      </c>
      <c r="G39" t="s">
        <v>409</v>
      </c>
      <c r="H39" t="s">
        <v>446</v>
      </c>
      <c r="I39" t="s">
        <v>210</v>
      </c>
      <c r="J39" t="s">
        <v>439</v>
      </c>
      <c r="K39" s="77">
        <v>11.59</v>
      </c>
      <c r="L39" t="s">
        <v>102</v>
      </c>
      <c r="M39" s="78">
        <v>8.9999999999999993E-3</v>
      </c>
      <c r="N39" s="78">
        <v>3.1800000000000002E-2</v>
      </c>
      <c r="O39" s="77">
        <v>4258936.74</v>
      </c>
      <c r="P39" s="77">
        <v>91.02</v>
      </c>
      <c r="Q39" s="77">
        <v>0</v>
      </c>
      <c r="R39" s="77">
        <v>3876.4842207480001</v>
      </c>
      <c r="S39" s="78">
        <v>1.6000000000000001E-3</v>
      </c>
      <c r="T39" s="78">
        <v>8.8999999999999999E-3</v>
      </c>
      <c r="U39" s="78">
        <v>1.6000000000000001E-3</v>
      </c>
    </row>
    <row r="40" spans="2:21">
      <c r="B40" t="s">
        <v>460</v>
      </c>
      <c r="C40" t="s">
        <v>461</v>
      </c>
      <c r="D40" t="s">
        <v>100</v>
      </c>
      <c r="E40" t="s">
        <v>123</v>
      </c>
      <c r="F40" t="s">
        <v>450</v>
      </c>
      <c r="G40" t="s">
        <v>409</v>
      </c>
      <c r="H40" t="s">
        <v>446</v>
      </c>
      <c r="I40" t="s">
        <v>210</v>
      </c>
      <c r="J40" t="s">
        <v>462</v>
      </c>
      <c r="K40" s="77">
        <v>1.5</v>
      </c>
      <c r="L40" t="s">
        <v>102</v>
      </c>
      <c r="M40" s="78">
        <v>6.4999999999999997E-3</v>
      </c>
      <c r="N40" s="78">
        <v>1.7399999999999999E-2</v>
      </c>
      <c r="O40" s="77">
        <v>270161.7</v>
      </c>
      <c r="P40" s="77">
        <v>107.22</v>
      </c>
      <c r="Q40" s="77">
        <v>148.62425999999999</v>
      </c>
      <c r="R40" s="77">
        <v>438.29163474000001</v>
      </c>
      <c r="S40" s="78">
        <v>8.9999999999999998E-4</v>
      </c>
      <c r="T40" s="78">
        <v>1E-3</v>
      </c>
      <c r="U40" s="78">
        <v>2.0000000000000001E-4</v>
      </c>
    </row>
    <row r="41" spans="2:21">
      <c r="B41" t="s">
        <v>463</v>
      </c>
      <c r="C41" t="s">
        <v>464</v>
      </c>
      <c r="D41" t="s">
        <v>100</v>
      </c>
      <c r="E41" t="s">
        <v>123</v>
      </c>
      <c r="F41" t="s">
        <v>418</v>
      </c>
      <c r="G41" t="s">
        <v>378</v>
      </c>
      <c r="H41" t="s">
        <v>429</v>
      </c>
      <c r="I41" t="s">
        <v>150</v>
      </c>
      <c r="J41" t="s">
        <v>465</v>
      </c>
      <c r="K41" s="77">
        <v>0.16</v>
      </c>
      <c r="L41" t="s">
        <v>102</v>
      </c>
      <c r="M41" s="78">
        <v>4.2000000000000003E-2</v>
      </c>
      <c r="N41" s="78">
        <v>1.0800000000000001E-2</v>
      </c>
      <c r="O41" s="77">
        <v>150067.72</v>
      </c>
      <c r="P41" s="77">
        <v>115.61</v>
      </c>
      <c r="Q41" s="77">
        <v>0</v>
      </c>
      <c r="R41" s="77">
        <v>173.49329109199999</v>
      </c>
      <c r="S41" s="78">
        <v>5.0000000000000001E-4</v>
      </c>
      <c r="T41" s="78">
        <v>4.0000000000000002E-4</v>
      </c>
      <c r="U41" s="78">
        <v>1E-4</v>
      </c>
    </row>
    <row r="42" spans="2:21">
      <c r="B42" t="s">
        <v>466</v>
      </c>
      <c r="C42" t="s">
        <v>467</v>
      </c>
      <c r="D42" t="s">
        <v>100</v>
      </c>
      <c r="E42" t="s">
        <v>123</v>
      </c>
      <c r="F42" t="s">
        <v>468</v>
      </c>
      <c r="G42" t="s">
        <v>409</v>
      </c>
      <c r="H42" t="s">
        <v>469</v>
      </c>
      <c r="I42" t="s">
        <v>210</v>
      </c>
      <c r="J42" t="s">
        <v>470</v>
      </c>
      <c r="K42" s="77">
        <v>4.16</v>
      </c>
      <c r="L42" t="s">
        <v>102</v>
      </c>
      <c r="M42" s="78">
        <v>5.0000000000000001E-3</v>
      </c>
      <c r="N42" s="78">
        <v>2.9100000000000001E-2</v>
      </c>
      <c r="O42" s="77">
        <v>1559204.77</v>
      </c>
      <c r="P42" s="77">
        <v>98.42</v>
      </c>
      <c r="Q42" s="77">
        <v>0</v>
      </c>
      <c r="R42" s="77">
        <v>1534.5693346339999</v>
      </c>
      <c r="S42" s="78">
        <v>8.0000000000000004E-4</v>
      </c>
      <c r="T42" s="78">
        <v>3.5000000000000001E-3</v>
      </c>
      <c r="U42" s="78">
        <v>5.9999999999999995E-4</v>
      </c>
    </row>
    <row r="43" spans="2:21">
      <c r="B43" t="s">
        <v>471</v>
      </c>
      <c r="C43" t="s">
        <v>472</v>
      </c>
      <c r="D43" t="s">
        <v>100</v>
      </c>
      <c r="E43" t="s">
        <v>123</v>
      </c>
      <c r="F43" t="s">
        <v>468</v>
      </c>
      <c r="G43" t="s">
        <v>409</v>
      </c>
      <c r="H43" t="s">
        <v>469</v>
      </c>
      <c r="I43" t="s">
        <v>210</v>
      </c>
      <c r="J43" t="s">
        <v>296</v>
      </c>
      <c r="K43" s="77">
        <v>6.6</v>
      </c>
      <c r="L43" t="s">
        <v>102</v>
      </c>
      <c r="M43" s="78">
        <v>5.8999999999999999E-3</v>
      </c>
      <c r="N43" s="78">
        <v>3.09E-2</v>
      </c>
      <c r="O43" s="77">
        <v>4038136.94</v>
      </c>
      <c r="P43" s="77">
        <v>89.97</v>
      </c>
      <c r="Q43" s="77">
        <v>0</v>
      </c>
      <c r="R43" s="77">
        <v>3633.111804918</v>
      </c>
      <c r="S43" s="78">
        <v>3.7000000000000002E-3</v>
      </c>
      <c r="T43" s="78">
        <v>8.3000000000000001E-3</v>
      </c>
      <c r="U43" s="78">
        <v>1.5E-3</v>
      </c>
    </row>
    <row r="44" spans="2:21">
      <c r="B44" t="s">
        <v>473</v>
      </c>
      <c r="C44" t="s">
        <v>474</v>
      </c>
      <c r="D44" t="s">
        <v>100</v>
      </c>
      <c r="E44" t="s">
        <v>123</v>
      </c>
      <c r="F44" t="s">
        <v>468</v>
      </c>
      <c r="G44" t="s">
        <v>409</v>
      </c>
      <c r="H44" t="s">
        <v>469</v>
      </c>
      <c r="I44" t="s">
        <v>210</v>
      </c>
      <c r="J44" t="s">
        <v>248</v>
      </c>
      <c r="K44" s="77">
        <v>1.93</v>
      </c>
      <c r="L44" t="s">
        <v>102</v>
      </c>
      <c r="M44" s="78">
        <v>4.7500000000000001E-2</v>
      </c>
      <c r="N44" s="78">
        <v>2.5399999999999999E-2</v>
      </c>
      <c r="O44" s="77">
        <v>1066935.5900000001</v>
      </c>
      <c r="P44" s="77">
        <v>137.91</v>
      </c>
      <c r="Q44" s="77">
        <v>514.93890999999996</v>
      </c>
      <c r="R44" s="77">
        <v>1986.349782169</v>
      </c>
      <c r="S44" s="78">
        <v>1.1000000000000001E-3</v>
      </c>
      <c r="T44" s="78">
        <v>4.4999999999999997E-3</v>
      </c>
      <c r="U44" s="78">
        <v>8.0000000000000004E-4</v>
      </c>
    </row>
    <row r="45" spans="2:21">
      <c r="B45" t="s">
        <v>475</v>
      </c>
      <c r="C45" t="s">
        <v>476</v>
      </c>
      <c r="D45" t="s">
        <v>100</v>
      </c>
      <c r="E45" t="s">
        <v>123</v>
      </c>
      <c r="F45" t="s">
        <v>477</v>
      </c>
      <c r="G45" t="s">
        <v>409</v>
      </c>
      <c r="H45" t="s">
        <v>469</v>
      </c>
      <c r="I45" t="s">
        <v>210</v>
      </c>
      <c r="J45" t="s">
        <v>384</v>
      </c>
      <c r="K45" s="77">
        <v>6.91</v>
      </c>
      <c r="L45" t="s">
        <v>102</v>
      </c>
      <c r="M45" s="78">
        <v>3.5000000000000001E-3</v>
      </c>
      <c r="N45" s="78">
        <v>3.0099999999999998E-2</v>
      </c>
      <c r="O45" s="77">
        <v>6859020.8499999996</v>
      </c>
      <c r="P45" s="77">
        <v>88.59</v>
      </c>
      <c r="Q45" s="77">
        <v>12.7736</v>
      </c>
      <c r="R45" s="77">
        <v>6089.1801710150003</v>
      </c>
      <c r="S45" s="78">
        <v>3.0999999999999999E-3</v>
      </c>
      <c r="T45" s="78">
        <v>1.3899999999999999E-2</v>
      </c>
      <c r="U45" s="78">
        <v>2.5000000000000001E-3</v>
      </c>
    </row>
    <row r="46" spans="2:21">
      <c r="B46" t="s">
        <v>478</v>
      </c>
      <c r="C46" t="s">
        <v>479</v>
      </c>
      <c r="D46" t="s">
        <v>100</v>
      </c>
      <c r="E46" t="s">
        <v>123</v>
      </c>
      <c r="F46" t="s">
        <v>477</v>
      </c>
      <c r="G46" t="s">
        <v>409</v>
      </c>
      <c r="H46" t="s">
        <v>469</v>
      </c>
      <c r="I46" t="s">
        <v>210</v>
      </c>
      <c r="J46" t="s">
        <v>480</v>
      </c>
      <c r="K46" s="77">
        <v>3.01</v>
      </c>
      <c r="L46" t="s">
        <v>102</v>
      </c>
      <c r="M46" s="78">
        <v>2.4E-2</v>
      </c>
      <c r="N46" s="78">
        <v>2.63E-2</v>
      </c>
      <c r="O46" s="77">
        <v>290207.90000000002</v>
      </c>
      <c r="P46" s="77">
        <v>108.91</v>
      </c>
      <c r="Q46" s="77">
        <v>0</v>
      </c>
      <c r="R46" s="77">
        <v>316.06542388999998</v>
      </c>
      <c r="S46" s="78">
        <v>5.0000000000000001E-4</v>
      </c>
      <c r="T46" s="78">
        <v>6.9999999999999999E-4</v>
      </c>
      <c r="U46" s="78">
        <v>1E-4</v>
      </c>
    </row>
    <row r="47" spans="2:21">
      <c r="B47" t="s">
        <v>481</v>
      </c>
      <c r="C47" t="s">
        <v>482</v>
      </c>
      <c r="D47" t="s">
        <v>100</v>
      </c>
      <c r="E47" t="s">
        <v>123</v>
      </c>
      <c r="F47" t="s">
        <v>477</v>
      </c>
      <c r="G47" t="s">
        <v>409</v>
      </c>
      <c r="H47" t="s">
        <v>469</v>
      </c>
      <c r="I47" t="s">
        <v>210</v>
      </c>
      <c r="J47" t="s">
        <v>480</v>
      </c>
      <c r="K47" s="77">
        <v>4.13</v>
      </c>
      <c r="L47" t="s">
        <v>102</v>
      </c>
      <c r="M47" s="78">
        <v>2.5999999999999999E-2</v>
      </c>
      <c r="N47" s="78">
        <v>2.8400000000000002E-2</v>
      </c>
      <c r="O47" s="77">
        <v>1518635.12</v>
      </c>
      <c r="P47" s="77">
        <v>109.24</v>
      </c>
      <c r="Q47" s="77">
        <v>0</v>
      </c>
      <c r="R47" s="77">
        <v>1658.957005088</v>
      </c>
      <c r="S47" s="78">
        <v>3.0000000000000001E-3</v>
      </c>
      <c r="T47" s="78">
        <v>3.8E-3</v>
      </c>
      <c r="U47" s="78">
        <v>6.9999999999999999E-4</v>
      </c>
    </row>
    <row r="48" spans="2:21">
      <c r="B48" t="s">
        <v>483</v>
      </c>
      <c r="C48" t="s">
        <v>484</v>
      </c>
      <c r="D48" t="s">
        <v>100</v>
      </c>
      <c r="E48" t="s">
        <v>123</v>
      </c>
      <c r="F48" t="s">
        <v>477</v>
      </c>
      <c r="G48" t="s">
        <v>409</v>
      </c>
      <c r="H48" t="s">
        <v>469</v>
      </c>
      <c r="I48" t="s">
        <v>210</v>
      </c>
      <c r="J48" t="s">
        <v>485</v>
      </c>
      <c r="K48" s="77">
        <v>4.53</v>
      </c>
      <c r="L48" t="s">
        <v>102</v>
      </c>
      <c r="M48" s="78">
        <v>2.81E-2</v>
      </c>
      <c r="N48" s="78">
        <v>2.8299999999999999E-2</v>
      </c>
      <c r="O48" s="77">
        <v>195859.99</v>
      </c>
      <c r="P48" s="77">
        <v>111.05</v>
      </c>
      <c r="Q48" s="77">
        <v>0</v>
      </c>
      <c r="R48" s="77">
        <v>217.50251889500001</v>
      </c>
      <c r="S48" s="78">
        <v>2.0000000000000001E-4</v>
      </c>
      <c r="T48" s="78">
        <v>5.0000000000000001E-4</v>
      </c>
      <c r="U48" s="78">
        <v>1E-4</v>
      </c>
    </row>
    <row r="49" spans="2:21">
      <c r="B49" t="s">
        <v>486</v>
      </c>
      <c r="C49" t="s">
        <v>487</v>
      </c>
      <c r="D49" t="s">
        <v>100</v>
      </c>
      <c r="E49" t="s">
        <v>123</v>
      </c>
      <c r="F49" t="s">
        <v>477</v>
      </c>
      <c r="G49" t="s">
        <v>409</v>
      </c>
      <c r="H49" t="s">
        <v>469</v>
      </c>
      <c r="I49" t="s">
        <v>210</v>
      </c>
      <c r="J49" t="s">
        <v>488</v>
      </c>
      <c r="K49" s="77">
        <v>2.6</v>
      </c>
      <c r="L49" t="s">
        <v>102</v>
      </c>
      <c r="M49" s="78">
        <v>3.6999999999999998E-2</v>
      </c>
      <c r="N49" s="78">
        <v>2.6800000000000001E-2</v>
      </c>
      <c r="O49" s="77">
        <v>132225.44</v>
      </c>
      <c r="P49" s="77">
        <v>113.01</v>
      </c>
      <c r="Q49" s="77">
        <v>0</v>
      </c>
      <c r="R49" s="77">
        <v>149.42796974399999</v>
      </c>
      <c r="S49" s="78">
        <v>2.9999999999999997E-4</v>
      </c>
      <c r="T49" s="78">
        <v>2.9999999999999997E-4</v>
      </c>
      <c r="U49" s="78">
        <v>1E-4</v>
      </c>
    </row>
    <row r="50" spans="2:21">
      <c r="B50" t="s">
        <v>489</v>
      </c>
      <c r="C50" t="s">
        <v>490</v>
      </c>
      <c r="D50" t="s">
        <v>100</v>
      </c>
      <c r="E50" t="s">
        <v>123</v>
      </c>
      <c r="F50" t="s">
        <v>491</v>
      </c>
      <c r="G50" t="s">
        <v>409</v>
      </c>
      <c r="H50" t="s">
        <v>469</v>
      </c>
      <c r="I50" t="s">
        <v>210</v>
      </c>
      <c r="J50" t="s">
        <v>343</v>
      </c>
      <c r="K50" s="77">
        <v>4.8600000000000003</v>
      </c>
      <c r="L50" t="s">
        <v>102</v>
      </c>
      <c r="M50" s="78">
        <v>6.4999999999999997E-3</v>
      </c>
      <c r="N50" s="78">
        <v>2.5999999999999999E-2</v>
      </c>
      <c r="O50" s="77">
        <v>1353262.47</v>
      </c>
      <c r="P50" s="77">
        <v>99.21</v>
      </c>
      <c r="Q50" s="77">
        <v>0</v>
      </c>
      <c r="R50" s="77">
        <v>1342.5716964870001</v>
      </c>
      <c r="S50" s="78">
        <v>2.7000000000000001E-3</v>
      </c>
      <c r="T50" s="78">
        <v>3.0999999999999999E-3</v>
      </c>
      <c r="U50" s="78">
        <v>5.9999999999999995E-4</v>
      </c>
    </row>
    <row r="51" spans="2:21">
      <c r="B51" t="s">
        <v>492</v>
      </c>
      <c r="C51" t="s">
        <v>493</v>
      </c>
      <c r="D51" t="s">
        <v>100</v>
      </c>
      <c r="E51" t="s">
        <v>123</v>
      </c>
      <c r="F51" t="s">
        <v>491</v>
      </c>
      <c r="G51" t="s">
        <v>409</v>
      </c>
      <c r="H51" t="s">
        <v>469</v>
      </c>
      <c r="I51" t="s">
        <v>210</v>
      </c>
      <c r="J51" t="s">
        <v>296</v>
      </c>
      <c r="K51" s="77">
        <v>5.57</v>
      </c>
      <c r="L51" t="s">
        <v>102</v>
      </c>
      <c r="M51" s="78">
        <v>1.43E-2</v>
      </c>
      <c r="N51" s="78">
        <v>2.81E-2</v>
      </c>
      <c r="O51" s="77">
        <v>21750.05</v>
      </c>
      <c r="P51" s="77">
        <v>101.43</v>
      </c>
      <c r="Q51" s="77">
        <v>0</v>
      </c>
      <c r="R51" s="77">
        <v>22.061075715000001</v>
      </c>
      <c r="S51" s="78">
        <v>1E-4</v>
      </c>
      <c r="T51" s="78">
        <v>1E-4</v>
      </c>
      <c r="U51" s="78">
        <v>0</v>
      </c>
    </row>
    <row r="52" spans="2:21">
      <c r="B52" t="s">
        <v>494</v>
      </c>
      <c r="C52" t="s">
        <v>495</v>
      </c>
      <c r="D52" t="s">
        <v>100</v>
      </c>
      <c r="E52" t="s">
        <v>123</v>
      </c>
      <c r="F52" t="s">
        <v>491</v>
      </c>
      <c r="G52" t="s">
        <v>409</v>
      </c>
      <c r="H52" t="s">
        <v>469</v>
      </c>
      <c r="I52" t="s">
        <v>210</v>
      </c>
      <c r="J52" t="s">
        <v>496</v>
      </c>
      <c r="K52" s="77">
        <v>0.16</v>
      </c>
      <c r="L52" t="s">
        <v>102</v>
      </c>
      <c r="M52" s="78">
        <v>5.8500000000000003E-2</v>
      </c>
      <c r="N52" s="78">
        <v>1.52E-2</v>
      </c>
      <c r="O52" s="77">
        <v>0.05</v>
      </c>
      <c r="P52" s="77">
        <v>121.19</v>
      </c>
      <c r="Q52" s="77">
        <v>0</v>
      </c>
      <c r="R52" s="77">
        <v>6.0594999999999998E-5</v>
      </c>
      <c r="S52" s="78">
        <v>0</v>
      </c>
      <c r="T52" s="78">
        <v>0</v>
      </c>
      <c r="U52" s="78">
        <v>0</v>
      </c>
    </row>
    <row r="53" spans="2:21">
      <c r="B53" t="s">
        <v>497</v>
      </c>
      <c r="C53" t="s">
        <v>498</v>
      </c>
      <c r="D53" t="s">
        <v>100</v>
      </c>
      <c r="E53" t="s">
        <v>123</v>
      </c>
      <c r="F53" t="s">
        <v>491</v>
      </c>
      <c r="G53" t="s">
        <v>409</v>
      </c>
      <c r="H53" t="s">
        <v>469</v>
      </c>
      <c r="I53" t="s">
        <v>210</v>
      </c>
      <c r="J53" t="s">
        <v>248</v>
      </c>
      <c r="K53" s="77">
        <v>0.53</v>
      </c>
      <c r="L53" t="s">
        <v>102</v>
      </c>
      <c r="M53" s="78">
        <v>4.9000000000000002E-2</v>
      </c>
      <c r="N53" s="78">
        <v>1.9900000000000001E-2</v>
      </c>
      <c r="O53" s="77">
        <v>305173.43</v>
      </c>
      <c r="P53" s="77">
        <v>113.88</v>
      </c>
      <c r="Q53" s="77">
        <v>8.3978599999999997</v>
      </c>
      <c r="R53" s="77">
        <v>355.92936208399999</v>
      </c>
      <c r="S53" s="78">
        <v>2.3E-3</v>
      </c>
      <c r="T53" s="78">
        <v>8.0000000000000004E-4</v>
      </c>
      <c r="U53" s="78">
        <v>1E-4</v>
      </c>
    </row>
    <row r="54" spans="2:21">
      <c r="B54" t="s">
        <v>499</v>
      </c>
      <c r="C54" t="s">
        <v>500</v>
      </c>
      <c r="D54" t="s">
        <v>100</v>
      </c>
      <c r="E54" t="s">
        <v>123</v>
      </c>
      <c r="F54" t="s">
        <v>491</v>
      </c>
      <c r="G54" t="s">
        <v>409</v>
      </c>
      <c r="H54" t="s">
        <v>469</v>
      </c>
      <c r="I54" t="s">
        <v>210</v>
      </c>
      <c r="J54" t="s">
        <v>501</v>
      </c>
      <c r="K54" s="77">
        <v>2.1800000000000002</v>
      </c>
      <c r="L54" t="s">
        <v>102</v>
      </c>
      <c r="M54" s="78">
        <v>1.7600000000000001E-2</v>
      </c>
      <c r="N54" s="78">
        <v>2.41E-2</v>
      </c>
      <c r="O54" s="77">
        <v>2406265.6</v>
      </c>
      <c r="P54" s="77">
        <v>109.65</v>
      </c>
      <c r="Q54" s="77">
        <v>0</v>
      </c>
      <c r="R54" s="77">
        <v>2638.4702304000002</v>
      </c>
      <c r="S54" s="78">
        <v>1.8E-3</v>
      </c>
      <c r="T54" s="78">
        <v>6.0000000000000001E-3</v>
      </c>
      <c r="U54" s="78">
        <v>1.1000000000000001E-3</v>
      </c>
    </row>
    <row r="55" spans="2:21">
      <c r="B55" t="s">
        <v>502</v>
      </c>
      <c r="C55" t="s">
        <v>503</v>
      </c>
      <c r="D55" t="s">
        <v>100</v>
      </c>
      <c r="E55" t="s">
        <v>123</v>
      </c>
      <c r="F55" t="s">
        <v>491</v>
      </c>
      <c r="G55" t="s">
        <v>409</v>
      </c>
      <c r="H55" t="s">
        <v>469</v>
      </c>
      <c r="I55" t="s">
        <v>210</v>
      </c>
      <c r="J55" t="s">
        <v>504</v>
      </c>
      <c r="K55" s="77">
        <v>2.85</v>
      </c>
      <c r="L55" t="s">
        <v>102</v>
      </c>
      <c r="M55" s="78">
        <v>2.1499999999999998E-2</v>
      </c>
      <c r="N55" s="78">
        <v>2.6100000000000002E-2</v>
      </c>
      <c r="O55" s="77">
        <v>2933994.93</v>
      </c>
      <c r="P55" s="77">
        <v>110.57</v>
      </c>
      <c r="Q55" s="77">
        <v>0</v>
      </c>
      <c r="R55" s="77">
        <v>3244.118194101</v>
      </c>
      <c r="S55" s="78">
        <v>2.3999999999999998E-3</v>
      </c>
      <c r="T55" s="78">
        <v>7.4000000000000003E-3</v>
      </c>
      <c r="U55" s="78">
        <v>1.2999999999999999E-3</v>
      </c>
    </row>
    <row r="56" spans="2:21">
      <c r="B56" t="s">
        <v>505</v>
      </c>
      <c r="C56" t="s">
        <v>506</v>
      </c>
      <c r="D56" t="s">
        <v>100</v>
      </c>
      <c r="E56" t="s">
        <v>123</v>
      </c>
      <c r="F56" t="s">
        <v>491</v>
      </c>
      <c r="G56" t="s">
        <v>409</v>
      </c>
      <c r="H56" t="s">
        <v>469</v>
      </c>
      <c r="I56" t="s">
        <v>210</v>
      </c>
      <c r="J56" t="s">
        <v>507</v>
      </c>
      <c r="K56" s="77">
        <v>4.4000000000000004</v>
      </c>
      <c r="L56" t="s">
        <v>102</v>
      </c>
      <c r="M56" s="78">
        <v>2.2499999999999999E-2</v>
      </c>
      <c r="N56" s="78">
        <v>2.93E-2</v>
      </c>
      <c r="O56" s="77">
        <v>3961716.47</v>
      </c>
      <c r="P56" s="77">
        <v>107.83</v>
      </c>
      <c r="Q56" s="77">
        <v>0</v>
      </c>
      <c r="R56" s="77">
        <v>4271.9188696009996</v>
      </c>
      <c r="S56" s="78">
        <v>3.7000000000000002E-3</v>
      </c>
      <c r="T56" s="78">
        <v>9.7999999999999997E-3</v>
      </c>
      <c r="U56" s="78">
        <v>1.8E-3</v>
      </c>
    </row>
    <row r="57" spans="2:21">
      <c r="B57" t="s">
        <v>508</v>
      </c>
      <c r="C57" t="s">
        <v>509</v>
      </c>
      <c r="D57" t="s">
        <v>100</v>
      </c>
      <c r="E57" t="s">
        <v>123</v>
      </c>
      <c r="F57" t="s">
        <v>491</v>
      </c>
      <c r="G57" t="s">
        <v>409</v>
      </c>
      <c r="H57" t="s">
        <v>469</v>
      </c>
      <c r="I57" t="s">
        <v>210</v>
      </c>
      <c r="J57" t="s">
        <v>510</v>
      </c>
      <c r="K57" s="77">
        <v>6.33</v>
      </c>
      <c r="L57" t="s">
        <v>102</v>
      </c>
      <c r="M57" s="78">
        <v>2.5000000000000001E-3</v>
      </c>
      <c r="N57" s="78">
        <v>2.9000000000000001E-2</v>
      </c>
      <c r="O57" s="77">
        <v>3211214.15</v>
      </c>
      <c r="P57" s="77">
        <v>90.61</v>
      </c>
      <c r="Q57" s="77">
        <v>0</v>
      </c>
      <c r="R57" s="77">
        <v>2909.6811413149999</v>
      </c>
      <c r="S57" s="78">
        <v>2.3999999999999998E-3</v>
      </c>
      <c r="T57" s="78">
        <v>6.6E-3</v>
      </c>
      <c r="U57" s="78">
        <v>1.1999999999999999E-3</v>
      </c>
    </row>
    <row r="58" spans="2:21">
      <c r="B58" t="s">
        <v>511</v>
      </c>
      <c r="C58" t="s">
        <v>512</v>
      </c>
      <c r="D58" t="s">
        <v>100</v>
      </c>
      <c r="E58" t="s">
        <v>123</v>
      </c>
      <c r="F58" t="s">
        <v>491</v>
      </c>
      <c r="G58" t="s">
        <v>409</v>
      </c>
      <c r="H58" t="s">
        <v>469</v>
      </c>
      <c r="I58" t="s">
        <v>210</v>
      </c>
      <c r="J58" t="s">
        <v>513</v>
      </c>
      <c r="K58" s="77">
        <v>3.69</v>
      </c>
      <c r="L58" t="s">
        <v>102</v>
      </c>
      <c r="M58" s="78">
        <v>2.35E-2</v>
      </c>
      <c r="N58" s="78">
        <v>2.64E-2</v>
      </c>
      <c r="O58" s="77">
        <v>2673091.56</v>
      </c>
      <c r="P58" s="77">
        <v>109.18</v>
      </c>
      <c r="Q58" s="77">
        <v>68.921850000000006</v>
      </c>
      <c r="R58" s="77">
        <v>2987.4032152079999</v>
      </c>
      <c r="S58" s="78">
        <v>3.5999999999999999E-3</v>
      </c>
      <c r="T58" s="78">
        <v>6.7999999999999996E-3</v>
      </c>
      <c r="U58" s="78">
        <v>1.1999999999999999E-3</v>
      </c>
    </row>
    <row r="59" spans="2:21">
      <c r="B59" t="s">
        <v>514</v>
      </c>
      <c r="C59" t="s">
        <v>515</v>
      </c>
      <c r="D59" t="s">
        <v>100</v>
      </c>
      <c r="E59" t="s">
        <v>123</v>
      </c>
      <c r="F59" t="s">
        <v>516</v>
      </c>
      <c r="G59" t="s">
        <v>409</v>
      </c>
      <c r="H59" t="s">
        <v>469</v>
      </c>
      <c r="I59" t="s">
        <v>210</v>
      </c>
      <c r="J59" t="s">
        <v>517</v>
      </c>
      <c r="K59" s="77">
        <v>3.44</v>
      </c>
      <c r="L59" t="s">
        <v>102</v>
      </c>
      <c r="M59" s="78">
        <v>1.4200000000000001E-2</v>
      </c>
      <c r="N59" s="78">
        <v>2.92E-2</v>
      </c>
      <c r="O59" s="77">
        <v>2235980.9700000002</v>
      </c>
      <c r="P59" s="77">
        <v>104.19</v>
      </c>
      <c r="Q59" s="77">
        <v>0</v>
      </c>
      <c r="R59" s="77">
        <v>2329.6685726430001</v>
      </c>
      <c r="S59" s="78">
        <v>2.3E-3</v>
      </c>
      <c r="T59" s="78">
        <v>5.3E-3</v>
      </c>
      <c r="U59" s="78">
        <v>1E-3</v>
      </c>
    </row>
    <row r="60" spans="2:21">
      <c r="B60" t="s">
        <v>518</v>
      </c>
      <c r="C60" t="s">
        <v>519</v>
      </c>
      <c r="D60" t="s">
        <v>100</v>
      </c>
      <c r="E60" t="s">
        <v>123</v>
      </c>
      <c r="F60" t="s">
        <v>520</v>
      </c>
      <c r="G60" t="s">
        <v>409</v>
      </c>
      <c r="H60" t="s">
        <v>469</v>
      </c>
      <c r="I60" t="s">
        <v>210</v>
      </c>
      <c r="J60" t="s">
        <v>521</v>
      </c>
      <c r="K60" s="77">
        <v>0.97</v>
      </c>
      <c r="L60" t="s">
        <v>102</v>
      </c>
      <c r="M60" s="78">
        <v>0.04</v>
      </c>
      <c r="N60" s="78">
        <v>1.8499999999999999E-2</v>
      </c>
      <c r="O60" s="77">
        <v>76201.05</v>
      </c>
      <c r="P60" s="77">
        <v>111.11</v>
      </c>
      <c r="Q60" s="77">
        <v>0</v>
      </c>
      <c r="R60" s="77">
        <v>84.666986655000002</v>
      </c>
      <c r="S60" s="78">
        <v>5.0000000000000001E-4</v>
      </c>
      <c r="T60" s="78">
        <v>2.0000000000000001E-4</v>
      </c>
      <c r="U60" s="78">
        <v>0</v>
      </c>
    </row>
    <row r="61" spans="2:21">
      <c r="B61" t="s">
        <v>522</v>
      </c>
      <c r="C61" t="s">
        <v>523</v>
      </c>
      <c r="D61" t="s">
        <v>100</v>
      </c>
      <c r="E61" t="s">
        <v>123</v>
      </c>
      <c r="F61" t="s">
        <v>520</v>
      </c>
      <c r="G61" t="s">
        <v>409</v>
      </c>
      <c r="H61" t="s">
        <v>469</v>
      </c>
      <c r="I61" t="s">
        <v>210</v>
      </c>
      <c r="J61" t="s">
        <v>524</v>
      </c>
      <c r="K61" s="77">
        <v>4.66</v>
      </c>
      <c r="L61" t="s">
        <v>102</v>
      </c>
      <c r="M61" s="78">
        <v>3.5000000000000003E-2</v>
      </c>
      <c r="N61" s="78">
        <v>2.7900000000000001E-2</v>
      </c>
      <c r="O61" s="77">
        <v>886565.93</v>
      </c>
      <c r="P61" s="77">
        <v>114.59</v>
      </c>
      <c r="Q61" s="77">
        <v>0</v>
      </c>
      <c r="R61" s="77">
        <v>1015.915899187</v>
      </c>
      <c r="S61" s="78">
        <v>1E-3</v>
      </c>
      <c r="T61" s="78">
        <v>2.3E-3</v>
      </c>
      <c r="U61" s="78">
        <v>4.0000000000000002E-4</v>
      </c>
    </row>
    <row r="62" spans="2:21">
      <c r="B62" t="s">
        <v>525</v>
      </c>
      <c r="C62" t="s">
        <v>526</v>
      </c>
      <c r="D62" t="s">
        <v>100</v>
      </c>
      <c r="E62" t="s">
        <v>123</v>
      </c>
      <c r="F62" t="s">
        <v>520</v>
      </c>
      <c r="G62" t="s">
        <v>409</v>
      </c>
      <c r="H62" t="s">
        <v>469</v>
      </c>
      <c r="I62" t="s">
        <v>210</v>
      </c>
      <c r="J62" t="s">
        <v>296</v>
      </c>
      <c r="K62" s="77">
        <v>6.94</v>
      </c>
      <c r="L62" t="s">
        <v>102</v>
      </c>
      <c r="M62" s="78">
        <v>2.5000000000000001E-2</v>
      </c>
      <c r="N62" s="78">
        <v>2.8799999999999999E-2</v>
      </c>
      <c r="O62" s="77">
        <v>1604410.87</v>
      </c>
      <c r="P62" s="77">
        <v>106.35</v>
      </c>
      <c r="Q62" s="77">
        <v>0</v>
      </c>
      <c r="R62" s="77">
        <v>1706.290960245</v>
      </c>
      <c r="S62" s="78">
        <v>2.5999999999999999E-3</v>
      </c>
      <c r="T62" s="78">
        <v>3.8999999999999998E-3</v>
      </c>
      <c r="U62" s="78">
        <v>6.9999999999999999E-4</v>
      </c>
    </row>
    <row r="63" spans="2:21">
      <c r="B63" t="s">
        <v>527</v>
      </c>
      <c r="C63" t="s">
        <v>528</v>
      </c>
      <c r="D63" t="s">
        <v>100</v>
      </c>
      <c r="E63" t="s">
        <v>123</v>
      </c>
      <c r="F63" t="s">
        <v>520</v>
      </c>
      <c r="G63" t="s">
        <v>409</v>
      </c>
      <c r="H63" t="s">
        <v>469</v>
      </c>
      <c r="I63" t="s">
        <v>210</v>
      </c>
      <c r="J63" t="s">
        <v>529</v>
      </c>
      <c r="K63" s="77">
        <v>3.3</v>
      </c>
      <c r="L63" t="s">
        <v>102</v>
      </c>
      <c r="M63" s="78">
        <v>0.04</v>
      </c>
      <c r="N63" s="78">
        <v>2.7E-2</v>
      </c>
      <c r="O63" s="77">
        <v>2890316.32</v>
      </c>
      <c r="P63" s="77">
        <v>114.48</v>
      </c>
      <c r="Q63" s="77">
        <v>0</v>
      </c>
      <c r="R63" s="77">
        <v>3308.834123136</v>
      </c>
      <c r="S63" s="78">
        <v>3.0999999999999999E-3</v>
      </c>
      <c r="T63" s="78">
        <v>7.6E-3</v>
      </c>
      <c r="U63" s="78">
        <v>1.4E-3</v>
      </c>
    </row>
    <row r="64" spans="2:21">
      <c r="B64" t="s">
        <v>530</v>
      </c>
      <c r="C64" t="s">
        <v>531</v>
      </c>
      <c r="D64" t="s">
        <v>100</v>
      </c>
      <c r="E64" t="s">
        <v>123</v>
      </c>
      <c r="F64" t="s">
        <v>532</v>
      </c>
      <c r="G64" t="s">
        <v>409</v>
      </c>
      <c r="H64" t="s">
        <v>469</v>
      </c>
      <c r="I64" t="s">
        <v>210</v>
      </c>
      <c r="J64" t="s">
        <v>533</v>
      </c>
      <c r="K64" s="77">
        <v>3.12</v>
      </c>
      <c r="L64" t="s">
        <v>102</v>
      </c>
      <c r="M64" s="78">
        <v>2.3400000000000001E-2</v>
      </c>
      <c r="N64" s="78">
        <v>2.75E-2</v>
      </c>
      <c r="O64" s="77">
        <v>2231771.52</v>
      </c>
      <c r="P64" s="77">
        <v>107.6</v>
      </c>
      <c r="Q64" s="77">
        <v>0</v>
      </c>
      <c r="R64" s="77">
        <v>2401.3861555200001</v>
      </c>
      <c r="S64" s="78">
        <v>8.9999999999999998E-4</v>
      </c>
      <c r="T64" s="78">
        <v>5.4999999999999997E-3</v>
      </c>
      <c r="U64" s="78">
        <v>1E-3</v>
      </c>
    </row>
    <row r="65" spans="2:21">
      <c r="B65" t="s">
        <v>534</v>
      </c>
      <c r="C65" t="s">
        <v>535</v>
      </c>
      <c r="D65" t="s">
        <v>100</v>
      </c>
      <c r="E65" t="s">
        <v>123</v>
      </c>
      <c r="F65" t="s">
        <v>536</v>
      </c>
      <c r="G65" t="s">
        <v>409</v>
      </c>
      <c r="H65" t="s">
        <v>537</v>
      </c>
      <c r="I65" t="s">
        <v>150</v>
      </c>
      <c r="J65" t="s">
        <v>538</v>
      </c>
      <c r="K65" s="77">
        <v>2.41</v>
      </c>
      <c r="L65" t="s">
        <v>102</v>
      </c>
      <c r="M65" s="78">
        <v>3.2000000000000001E-2</v>
      </c>
      <c r="N65" s="78">
        <v>2.6200000000000001E-2</v>
      </c>
      <c r="O65" s="77">
        <v>3444232.74</v>
      </c>
      <c r="P65" s="77">
        <v>112.84</v>
      </c>
      <c r="Q65" s="77">
        <v>0</v>
      </c>
      <c r="R65" s="77">
        <v>3886.4722238160002</v>
      </c>
      <c r="S65" s="78">
        <v>2E-3</v>
      </c>
      <c r="T65" s="78">
        <v>8.8999999999999999E-3</v>
      </c>
      <c r="U65" s="78">
        <v>1.6000000000000001E-3</v>
      </c>
    </row>
    <row r="66" spans="2:21">
      <c r="B66" t="s">
        <v>539</v>
      </c>
      <c r="C66" t="s">
        <v>540</v>
      </c>
      <c r="D66" t="s">
        <v>100</v>
      </c>
      <c r="E66" t="s">
        <v>123</v>
      </c>
      <c r="F66" t="s">
        <v>536</v>
      </c>
      <c r="G66" t="s">
        <v>409</v>
      </c>
      <c r="H66" t="s">
        <v>537</v>
      </c>
      <c r="I66" t="s">
        <v>150</v>
      </c>
      <c r="J66" t="s">
        <v>541</v>
      </c>
      <c r="K66" s="77">
        <v>4.75</v>
      </c>
      <c r="L66" t="s">
        <v>102</v>
      </c>
      <c r="M66" s="78">
        <v>1.14E-2</v>
      </c>
      <c r="N66" s="78">
        <v>2.8199999999999999E-2</v>
      </c>
      <c r="O66" s="77">
        <v>2730527.07</v>
      </c>
      <c r="P66" s="77">
        <v>99.8</v>
      </c>
      <c r="Q66" s="77">
        <v>0</v>
      </c>
      <c r="R66" s="77">
        <v>2725.0660158599999</v>
      </c>
      <c r="S66" s="78">
        <v>1.1999999999999999E-3</v>
      </c>
      <c r="T66" s="78">
        <v>6.1999999999999998E-3</v>
      </c>
      <c r="U66" s="78">
        <v>1.1000000000000001E-3</v>
      </c>
    </row>
    <row r="67" spans="2:21">
      <c r="B67" t="s">
        <v>542</v>
      </c>
      <c r="C67" t="s">
        <v>543</v>
      </c>
      <c r="D67" t="s">
        <v>100</v>
      </c>
      <c r="E67" t="s">
        <v>123</v>
      </c>
      <c r="F67" t="s">
        <v>536</v>
      </c>
      <c r="G67" t="s">
        <v>409</v>
      </c>
      <c r="H67" t="s">
        <v>469</v>
      </c>
      <c r="I67" t="s">
        <v>210</v>
      </c>
      <c r="J67" t="s">
        <v>544</v>
      </c>
      <c r="K67" s="77">
        <v>7</v>
      </c>
      <c r="L67" t="s">
        <v>102</v>
      </c>
      <c r="M67" s="78">
        <v>9.1999999999999998E-3</v>
      </c>
      <c r="N67" s="78">
        <v>3.1199999999999999E-2</v>
      </c>
      <c r="O67" s="77">
        <v>3679038.36</v>
      </c>
      <c r="P67" s="77">
        <v>94.02</v>
      </c>
      <c r="Q67" s="77">
        <v>0</v>
      </c>
      <c r="R67" s="77">
        <v>3459.031866072</v>
      </c>
      <c r="S67" s="78">
        <v>1.8E-3</v>
      </c>
      <c r="T67" s="78">
        <v>7.9000000000000008E-3</v>
      </c>
      <c r="U67" s="78">
        <v>1.4E-3</v>
      </c>
    </row>
    <row r="68" spans="2:21">
      <c r="B68" t="s">
        <v>545</v>
      </c>
      <c r="C68" t="s">
        <v>546</v>
      </c>
      <c r="D68" t="s">
        <v>100</v>
      </c>
      <c r="E68" t="s">
        <v>123</v>
      </c>
      <c r="F68" t="s">
        <v>532</v>
      </c>
      <c r="G68" t="s">
        <v>409</v>
      </c>
      <c r="H68" t="s">
        <v>469</v>
      </c>
      <c r="I68" t="s">
        <v>210</v>
      </c>
      <c r="J68" t="s">
        <v>547</v>
      </c>
      <c r="K68" s="77">
        <v>5.94</v>
      </c>
      <c r="L68" t="s">
        <v>102</v>
      </c>
      <c r="M68" s="78">
        <v>6.4999999999999997E-3</v>
      </c>
      <c r="N68" s="78">
        <v>2.9000000000000001E-2</v>
      </c>
      <c r="O68" s="77">
        <v>5061726.3499999996</v>
      </c>
      <c r="P68" s="77">
        <v>94.73</v>
      </c>
      <c r="Q68" s="77">
        <v>0</v>
      </c>
      <c r="R68" s="77">
        <v>4794.9733713550004</v>
      </c>
      <c r="S68" s="78">
        <v>2.2000000000000001E-3</v>
      </c>
      <c r="T68" s="78">
        <v>1.0999999999999999E-2</v>
      </c>
      <c r="U68" s="78">
        <v>2E-3</v>
      </c>
    </row>
    <row r="69" spans="2:21">
      <c r="B69" t="s">
        <v>548</v>
      </c>
      <c r="C69" t="s">
        <v>549</v>
      </c>
      <c r="D69" t="s">
        <v>100</v>
      </c>
      <c r="E69" t="s">
        <v>123</v>
      </c>
      <c r="F69" t="s">
        <v>550</v>
      </c>
      <c r="G69" t="s">
        <v>409</v>
      </c>
      <c r="H69" t="s">
        <v>469</v>
      </c>
      <c r="I69" t="s">
        <v>210</v>
      </c>
      <c r="J69" t="s">
        <v>551</v>
      </c>
      <c r="K69" s="77">
        <v>5.13</v>
      </c>
      <c r="L69" t="s">
        <v>102</v>
      </c>
      <c r="M69" s="78">
        <v>7.7999999999999996E-3</v>
      </c>
      <c r="N69" s="78">
        <v>2.69E-2</v>
      </c>
      <c r="O69" s="77">
        <v>0.02</v>
      </c>
      <c r="P69" s="77">
        <v>98.09</v>
      </c>
      <c r="Q69" s="77">
        <v>0</v>
      </c>
      <c r="R69" s="77">
        <v>1.9618000000000001E-5</v>
      </c>
      <c r="S69" s="78">
        <v>0</v>
      </c>
      <c r="T69" s="78">
        <v>0</v>
      </c>
      <c r="U69" s="78">
        <v>0</v>
      </c>
    </row>
    <row r="70" spans="2:21">
      <c r="B70" t="s">
        <v>552</v>
      </c>
      <c r="C70" t="s">
        <v>553</v>
      </c>
      <c r="D70" t="s">
        <v>100</v>
      </c>
      <c r="E70" t="s">
        <v>123</v>
      </c>
      <c r="F70" t="s">
        <v>550</v>
      </c>
      <c r="G70" t="s">
        <v>409</v>
      </c>
      <c r="H70" t="s">
        <v>554</v>
      </c>
      <c r="I70" t="s">
        <v>219</v>
      </c>
      <c r="J70" t="s">
        <v>555</v>
      </c>
      <c r="K70" s="77">
        <v>2.54</v>
      </c>
      <c r="L70" t="s">
        <v>102</v>
      </c>
      <c r="M70" s="78">
        <v>1.34E-2</v>
      </c>
      <c r="N70" s="78">
        <v>2.6800000000000001E-2</v>
      </c>
      <c r="O70" s="77">
        <v>637976.43999999994</v>
      </c>
      <c r="P70" s="77">
        <v>107.12</v>
      </c>
      <c r="Q70" s="77">
        <v>0</v>
      </c>
      <c r="R70" s="77">
        <v>683.40036252799996</v>
      </c>
      <c r="S70" s="78">
        <v>1.1999999999999999E-3</v>
      </c>
      <c r="T70" s="78">
        <v>1.6000000000000001E-3</v>
      </c>
      <c r="U70" s="78">
        <v>2.9999999999999997E-4</v>
      </c>
    </row>
    <row r="71" spans="2:21">
      <c r="B71" t="s">
        <v>556</v>
      </c>
      <c r="C71" t="s">
        <v>557</v>
      </c>
      <c r="D71" t="s">
        <v>100</v>
      </c>
      <c r="E71" t="s">
        <v>123</v>
      </c>
      <c r="F71" t="s">
        <v>550</v>
      </c>
      <c r="G71" t="s">
        <v>409</v>
      </c>
      <c r="H71" t="s">
        <v>469</v>
      </c>
      <c r="I71" t="s">
        <v>210</v>
      </c>
      <c r="J71" t="s">
        <v>558</v>
      </c>
      <c r="K71" s="77">
        <v>2.52</v>
      </c>
      <c r="L71" t="s">
        <v>102</v>
      </c>
      <c r="M71" s="78">
        <v>2E-3</v>
      </c>
      <c r="N71" s="78">
        <v>2.3599999999999999E-2</v>
      </c>
      <c r="O71" s="77">
        <v>1271999.71</v>
      </c>
      <c r="P71" s="77">
        <v>102.3</v>
      </c>
      <c r="Q71" s="77">
        <v>0</v>
      </c>
      <c r="R71" s="77">
        <v>1301.25570333</v>
      </c>
      <c r="S71" s="78">
        <v>3.8999999999999998E-3</v>
      </c>
      <c r="T71" s="78">
        <v>3.0000000000000001E-3</v>
      </c>
      <c r="U71" s="78">
        <v>5.0000000000000001E-4</v>
      </c>
    </row>
    <row r="72" spans="2:21">
      <c r="B72" t="s">
        <v>559</v>
      </c>
      <c r="C72" t="s">
        <v>560</v>
      </c>
      <c r="D72" t="s">
        <v>100</v>
      </c>
      <c r="E72" t="s">
        <v>123</v>
      </c>
      <c r="F72" t="s">
        <v>550</v>
      </c>
      <c r="G72" t="s">
        <v>409</v>
      </c>
      <c r="H72" t="s">
        <v>469</v>
      </c>
      <c r="I72" t="s">
        <v>210</v>
      </c>
      <c r="J72" t="s">
        <v>561</v>
      </c>
      <c r="K72" s="77">
        <v>4.05</v>
      </c>
      <c r="L72" t="s">
        <v>102</v>
      </c>
      <c r="M72" s="78">
        <v>1.8200000000000001E-2</v>
      </c>
      <c r="N72" s="78">
        <v>2.75E-2</v>
      </c>
      <c r="O72" s="77">
        <v>1593170.94</v>
      </c>
      <c r="P72" s="77">
        <v>105.81</v>
      </c>
      <c r="Q72" s="77">
        <v>0</v>
      </c>
      <c r="R72" s="77">
        <v>1685.7341716139999</v>
      </c>
      <c r="S72" s="78">
        <v>4.1999999999999997E-3</v>
      </c>
      <c r="T72" s="78">
        <v>3.8999999999999998E-3</v>
      </c>
      <c r="U72" s="78">
        <v>6.9999999999999999E-4</v>
      </c>
    </row>
    <row r="73" spans="2:21">
      <c r="B73" t="s">
        <v>562</v>
      </c>
      <c r="C73" t="s">
        <v>563</v>
      </c>
      <c r="D73" t="s">
        <v>100</v>
      </c>
      <c r="E73" t="s">
        <v>123</v>
      </c>
      <c r="F73" t="s">
        <v>564</v>
      </c>
      <c r="G73" t="s">
        <v>409</v>
      </c>
      <c r="H73" t="s">
        <v>537</v>
      </c>
      <c r="I73" t="s">
        <v>150</v>
      </c>
      <c r="J73" t="s">
        <v>565</v>
      </c>
      <c r="K73" s="77">
        <v>3.29</v>
      </c>
      <c r="L73" t="s">
        <v>102</v>
      </c>
      <c r="M73" s="78">
        <v>1.5800000000000002E-2</v>
      </c>
      <c r="N73" s="78">
        <v>2.3900000000000001E-2</v>
      </c>
      <c r="O73" s="77">
        <v>1713201.17</v>
      </c>
      <c r="P73" s="77">
        <v>107.88</v>
      </c>
      <c r="Q73" s="77">
        <v>0</v>
      </c>
      <c r="R73" s="77">
        <v>1848.2014221960001</v>
      </c>
      <c r="S73" s="78">
        <v>3.3999999999999998E-3</v>
      </c>
      <c r="T73" s="78">
        <v>4.1999999999999997E-3</v>
      </c>
      <c r="U73" s="78">
        <v>8.0000000000000004E-4</v>
      </c>
    </row>
    <row r="74" spans="2:21">
      <c r="B74" t="s">
        <v>566</v>
      </c>
      <c r="C74" t="s">
        <v>567</v>
      </c>
      <c r="D74" t="s">
        <v>100</v>
      </c>
      <c r="E74" t="s">
        <v>123</v>
      </c>
      <c r="F74" t="s">
        <v>564</v>
      </c>
      <c r="G74" t="s">
        <v>409</v>
      </c>
      <c r="H74" t="s">
        <v>537</v>
      </c>
      <c r="I74" t="s">
        <v>150</v>
      </c>
      <c r="J74" t="s">
        <v>380</v>
      </c>
      <c r="K74" s="77">
        <v>5.97</v>
      </c>
      <c r="L74" t="s">
        <v>102</v>
      </c>
      <c r="M74" s="78">
        <v>8.3999999999999995E-3</v>
      </c>
      <c r="N74" s="78">
        <v>2.6800000000000001E-2</v>
      </c>
      <c r="O74" s="77">
        <v>1280303.01</v>
      </c>
      <c r="P74" s="77">
        <v>97.38</v>
      </c>
      <c r="Q74" s="77">
        <v>0</v>
      </c>
      <c r="R74" s="77">
        <v>1246.7590711380001</v>
      </c>
      <c r="S74" s="78">
        <v>2.8999999999999998E-3</v>
      </c>
      <c r="T74" s="78">
        <v>2.8E-3</v>
      </c>
      <c r="U74" s="78">
        <v>5.0000000000000001E-4</v>
      </c>
    </row>
    <row r="75" spans="2:21">
      <c r="B75" t="s">
        <v>568</v>
      </c>
      <c r="C75" t="s">
        <v>569</v>
      </c>
      <c r="D75" t="s">
        <v>100</v>
      </c>
      <c r="E75" t="s">
        <v>123</v>
      </c>
      <c r="F75" t="s">
        <v>387</v>
      </c>
      <c r="G75" t="s">
        <v>378</v>
      </c>
      <c r="H75" t="s">
        <v>469</v>
      </c>
      <c r="I75" t="s">
        <v>210</v>
      </c>
      <c r="J75" t="s">
        <v>349</v>
      </c>
      <c r="K75" s="77">
        <v>1.89</v>
      </c>
      <c r="L75" t="s">
        <v>102</v>
      </c>
      <c r="M75" s="78">
        <v>2.4199999999999999E-2</v>
      </c>
      <c r="N75" s="78">
        <v>3.7600000000000001E-2</v>
      </c>
      <c r="O75" s="77">
        <v>54.06</v>
      </c>
      <c r="P75" s="77">
        <v>5327000</v>
      </c>
      <c r="Q75" s="77">
        <v>0</v>
      </c>
      <c r="R75" s="77">
        <v>2879.7761999999998</v>
      </c>
      <c r="S75" s="78">
        <v>0</v>
      </c>
      <c r="T75" s="78">
        <v>6.6E-3</v>
      </c>
      <c r="U75" s="78">
        <v>1.1999999999999999E-3</v>
      </c>
    </row>
    <row r="76" spans="2:21">
      <c r="B76" t="s">
        <v>570</v>
      </c>
      <c r="C76" t="s">
        <v>571</v>
      </c>
      <c r="D76" t="s">
        <v>100</v>
      </c>
      <c r="E76" t="s">
        <v>123</v>
      </c>
      <c r="F76" t="s">
        <v>387</v>
      </c>
      <c r="G76" t="s">
        <v>378</v>
      </c>
      <c r="H76" t="s">
        <v>469</v>
      </c>
      <c r="I76" t="s">
        <v>210</v>
      </c>
      <c r="J76" t="s">
        <v>541</v>
      </c>
      <c r="K76" s="77">
        <v>1.48</v>
      </c>
      <c r="L76" t="s">
        <v>102</v>
      </c>
      <c r="M76" s="78">
        <v>1.95E-2</v>
      </c>
      <c r="N76" s="78">
        <v>3.5499999999999997E-2</v>
      </c>
      <c r="O76" s="77">
        <v>47.03</v>
      </c>
      <c r="P76" s="77">
        <v>5296001</v>
      </c>
      <c r="Q76" s="77">
        <v>0</v>
      </c>
      <c r="R76" s="77">
        <v>2490.7092702999998</v>
      </c>
      <c r="S76" s="78">
        <v>0</v>
      </c>
      <c r="T76" s="78">
        <v>5.7000000000000002E-3</v>
      </c>
      <c r="U76" s="78">
        <v>1E-3</v>
      </c>
    </row>
    <row r="77" spans="2:21">
      <c r="B77" t="s">
        <v>572</v>
      </c>
      <c r="C77" t="s">
        <v>573</v>
      </c>
      <c r="D77" t="s">
        <v>100</v>
      </c>
      <c r="E77" t="s">
        <v>123</v>
      </c>
      <c r="F77" t="s">
        <v>387</v>
      </c>
      <c r="G77" t="s">
        <v>378</v>
      </c>
      <c r="H77" t="s">
        <v>469</v>
      </c>
      <c r="I77" t="s">
        <v>210</v>
      </c>
      <c r="J77" t="s">
        <v>574</v>
      </c>
      <c r="K77" s="77">
        <v>4.84</v>
      </c>
      <c r="L77" t="s">
        <v>102</v>
      </c>
      <c r="M77" s="78">
        <v>1.4999999999999999E-2</v>
      </c>
      <c r="N77" s="78">
        <v>3.7100000000000001E-2</v>
      </c>
      <c r="O77" s="77">
        <v>43.76</v>
      </c>
      <c r="P77" s="77">
        <v>4738966</v>
      </c>
      <c r="Q77" s="77">
        <v>0</v>
      </c>
      <c r="R77" s="77">
        <v>2073.7715216000001</v>
      </c>
      <c r="S77" s="78">
        <v>0</v>
      </c>
      <c r="T77" s="78">
        <v>4.7000000000000002E-3</v>
      </c>
      <c r="U77" s="78">
        <v>8.9999999999999998E-4</v>
      </c>
    </row>
    <row r="78" spans="2:21">
      <c r="B78" t="s">
        <v>575</v>
      </c>
      <c r="C78" t="s">
        <v>576</v>
      </c>
      <c r="D78" t="s">
        <v>100</v>
      </c>
      <c r="E78" t="s">
        <v>123</v>
      </c>
      <c r="F78" t="s">
        <v>387</v>
      </c>
      <c r="G78" t="s">
        <v>378</v>
      </c>
      <c r="H78" t="s">
        <v>469</v>
      </c>
      <c r="I78" t="s">
        <v>210</v>
      </c>
      <c r="J78" t="s">
        <v>307</v>
      </c>
      <c r="K78" s="77">
        <v>0.33</v>
      </c>
      <c r="L78" t="s">
        <v>102</v>
      </c>
      <c r="M78" s="78">
        <v>1.6400000000000001E-2</v>
      </c>
      <c r="N78" s="78">
        <v>4.41E-2</v>
      </c>
      <c r="O78" s="77">
        <v>37.96</v>
      </c>
      <c r="P78" s="77">
        <v>5415000</v>
      </c>
      <c r="Q78" s="77">
        <v>0</v>
      </c>
      <c r="R78" s="77">
        <v>2055.5340000000001</v>
      </c>
      <c r="S78" s="78">
        <v>0</v>
      </c>
      <c r="T78" s="78">
        <v>4.7000000000000002E-3</v>
      </c>
      <c r="U78" s="78">
        <v>8.0000000000000004E-4</v>
      </c>
    </row>
    <row r="79" spans="2:21">
      <c r="B79" t="s">
        <v>577</v>
      </c>
      <c r="C79" t="s">
        <v>578</v>
      </c>
      <c r="D79" t="s">
        <v>100</v>
      </c>
      <c r="E79" t="s">
        <v>123</v>
      </c>
      <c r="F79" t="s">
        <v>387</v>
      </c>
      <c r="G79" t="s">
        <v>378</v>
      </c>
      <c r="H79" t="s">
        <v>469</v>
      </c>
      <c r="I79" t="s">
        <v>210</v>
      </c>
      <c r="J79" t="s">
        <v>307</v>
      </c>
      <c r="K79" s="77">
        <v>4.9400000000000004</v>
      </c>
      <c r="L79" t="s">
        <v>102</v>
      </c>
      <c r="M79" s="78">
        <v>2.7799999999999998E-2</v>
      </c>
      <c r="N79" s="78">
        <v>4.2200000000000001E-2</v>
      </c>
      <c r="O79" s="77">
        <v>13.89</v>
      </c>
      <c r="P79" s="77">
        <v>5116000</v>
      </c>
      <c r="Q79" s="77">
        <v>0</v>
      </c>
      <c r="R79" s="77">
        <v>710.61239999999998</v>
      </c>
      <c r="S79" s="78">
        <v>0</v>
      </c>
      <c r="T79" s="78">
        <v>1.6000000000000001E-3</v>
      </c>
      <c r="U79" s="78">
        <v>2.9999999999999997E-4</v>
      </c>
    </row>
    <row r="80" spans="2:21">
      <c r="B80" t="s">
        <v>579</v>
      </c>
      <c r="C80" t="s">
        <v>580</v>
      </c>
      <c r="D80" t="s">
        <v>100</v>
      </c>
      <c r="E80" t="s">
        <v>123</v>
      </c>
      <c r="F80" t="s">
        <v>418</v>
      </c>
      <c r="G80" t="s">
        <v>378</v>
      </c>
      <c r="H80" t="s">
        <v>537</v>
      </c>
      <c r="I80" t="s">
        <v>150</v>
      </c>
      <c r="J80" t="s">
        <v>251</v>
      </c>
      <c r="K80" s="77">
        <v>0.08</v>
      </c>
      <c r="L80" t="s">
        <v>102</v>
      </c>
      <c r="M80" s="78">
        <v>1.4200000000000001E-2</v>
      </c>
      <c r="N80" s="78">
        <v>4.41E-2</v>
      </c>
      <c r="O80" s="77">
        <v>54.7</v>
      </c>
      <c r="P80" s="77">
        <v>5556000</v>
      </c>
      <c r="Q80" s="77">
        <v>0</v>
      </c>
      <c r="R80" s="77">
        <v>3039.1320000000001</v>
      </c>
      <c r="S80" s="78">
        <v>0</v>
      </c>
      <c r="T80" s="78">
        <v>6.8999999999999999E-3</v>
      </c>
      <c r="U80" s="78">
        <v>1.1999999999999999E-3</v>
      </c>
    </row>
    <row r="81" spans="2:21">
      <c r="B81" t="s">
        <v>581</v>
      </c>
      <c r="C81" t="s">
        <v>582</v>
      </c>
      <c r="D81" t="s">
        <v>100</v>
      </c>
      <c r="E81" t="s">
        <v>123</v>
      </c>
      <c r="F81" t="s">
        <v>418</v>
      </c>
      <c r="G81" t="s">
        <v>378</v>
      </c>
      <c r="H81" t="s">
        <v>537</v>
      </c>
      <c r="I81" t="s">
        <v>150</v>
      </c>
      <c r="J81" t="s">
        <v>558</v>
      </c>
      <c r="K81" s="77">
        <v>1.99</v>
      </c>
      <c r="L81" t="s">
        <v>102</v>
      </c>
      <c r="M81" s="78">
        <v>2.0199999999999999E-2</v>
      </c>
      <c r="N81" s="78">
        <v>3.2599999999999997E-2</v>
      </c>
      <c r="O81" s="77">
        <v>35.39</v>
      </c>
      <c r="P81" s="77">
        <v>5317749</v>
      </c>
      <c r="Q81" s="77">
        <v>38.953389999999999</v>
      </c>
      <c r="R81" s="77">
        <v>1920.9047611000001</v>
      </c>
      <c r="S81" s="78">
        <v>0</v>
      </c>
      <c r="T81" s="78">
        <v>4.4000000000000003E-3</v>
      </c>
      <c r="U81" s="78">
        <v>8.0000000000000004E-4</v>
      </c>
    </row>
    <row r="82" spans="2:21">
      <c r="B82" t="s">
        <v>583</v>
      </c>
      <c r="C82" t="s">
        <v>584</v>
      </c>
      <c r="D82" t="s">
        <v>100</v>
      </c>
      <c r="E82" t="s">
        <v>123</v>
      </c>
      <c r="F82" t="s">
        <v>418</v>
      </c>
      <c r="G82" t="s">
        <v>378</v>
      </c>
      <c r="H82" t="s">
        <v>537</v>
      </c>
      <c r="I82" t="s">
        <v>150</v>
      </c>
      <c r="J82" t="s">
        <v>251</v>
      </c>
      <c r="K82" s="77">
        <v>0.75</v>
      </c>
      <c r="L82" t="s">
        <v>102</v>
      </c>
      <c r="M82" s="78">
        <v>1.5900000000000001E-2</v>
      </c>
      <c r="N82" s="78">
        <v>1.9900000000000001E-2</v>
      </c>
      <c r="O82" s="77">
        <v>42.68</v>
      </c>
      <c r="P82" s="77">
        <v>5453667</v>
      </c>
      <c r="Q82" s="77">
        <v>0</v>
      </c>
      <c r="R82" s="77">
        <v>2327.6250755999999</v>
      </c>
      <c r="S82" s="78">
        <v>0</v>
      </c>
      <c r="T82" s="78">
        <v>5.3E-3</v>
      </c>
      <c r="U82" s="78">
        <v>1E-3</v>
      </c>
    </row>
    <row r="83" spans="2:21">
      <c r="B83" t="s">
        <v>585</v>
      </c>
      <c r="C83" t="s">
        <v>586</v>
      </c>
      <c r="D83" t="s">
        <v>100</v>
      </c>
      <c r="E83" t="s">
        <v>123</v>
      </c>
      <c r="F83" t="s">
        <v>418</v>
      </c>
      <c r="G83" t="s">
        <v>378</v>
      </c>
      <c r="H83" t="s">
        <v>537</v>
      </c>
      <c r="I83" t="s">
        <v>150</v>
      </c>
      <c r="J83" t="s">
        <v>587</v>
      </c>
      <c r="K83" s="77">
        <v>2.98</v>
      </c>
      <c r="L83" t="s">
        <v>102</v>
      </c>
      <c r="M83" s="78">
        <v>2.5899999999999999E-2</v>
      </c>
      <c r="N83" s="78">
        <v>3.8399999999999997E-2</v>
      </c>
      <c r="O83" s="77">
        <v>67.58</v>
      </c>
      <c r="P83" s="77">
        <v>5363461</v>
      </c>
      <c r="Q83" s="77">
        <v>0</v>
      </c>
      <c r="R83" s="77">
        <v>3624.6269437999999</v>
      </c>
      <c r="S83" s="78">
        <v>0</v>
      </c>
      <c r="T83" s="78">
        <v>8.3000000000000001E-3</v>
      </c>
      <c r="U83" s="78">
        <v>1.5E-3</v>
      </c>
    </row>
    <row r="84" spans="2:21">
      <c r="B84" t="s">
        <v>588</v>
      </c>
      <c r="C84" t="s">
        <v>589</v>
      </c>
      <c r="D84" t="s">
        <v>100</v>
      </c>
      <c r="E84" t="s">
        <v>123</v>
      </c>
      <c r="F84" t="s">
        <v>415</v>
      </c>
      <c r="G84" t="s">
        <v>378</v>
      </c>
      <c r="H84" t="s">
        <v>537</v>
      </c>
      <c r="I84" t="s">
        <v>150</v>
      </c>
      <c r="J84" t="s">
        <v>266</v>
      </c>
      <c r="K84" s="77">
        <v>3.21</v>
      </c>
      <c r="L84" t="s">
        <v>102</v>
      </c>
      <c r="M84" s="78">
        <v>2.9700000000000001E-2</v>
      </c>
      <c r="N84" s="78">
        <v>3.49E-2</v>
      </c>
      <c r="O84" s="77">
        <v>14.62</v>
      </c>
      <c r="P84" s="77">
        <v>5458000</v>
      </c>
      <c r="Q84" s="77">
        <v>0</v>
      </c>
      <c r="R84" s="77">
        <v>797.95960000000002</v>
      </c>
      <c r="S84" s="78">
        <v>0</v>
      </c>
      <c r="T84" s="78">
        <v>1.8E-3</v>
      </c>
      <c r="U84" s="78">
        <v>2.9999999999999997E-4</v>
      </c>
    </row>
    <row r="85" spans="2:21">
      <c r="B85" t="s">
        <v>590</v>
      </c>
      <c r="C85" t="s">
        <v>591</v>
      </c>
      <c r="D85" t="s">
        <v>100</v>
      </c>
      <c r="E85" t="s">
        <v>123</v>
      </c>
      <c r="F85" t="s">
        <v>415</v>
      </c>
      <c r="G85" t="s">
        <v>378</v>
      </c>
      <c r="H85" t="s">
        <v>469</v>
      </c>
      <c r="I85" t="s">
        <v>210</v>
      </c>
      <c r="J85" t="s">
        <v>574</v>
      </c>
      <c r="K85" s="77">
        <v>4.87</v>
      </c>
      <c r="L85" t="s">
        <v>102</v>
      </c>
      <c r="M85" s="78">
        <v>8.3999999999999995E-3</v>
      </c>
      <c r="N85" s="78">
        <v>3.9399999999999998E-2</v>
      </c>
      <c r="O85" s="77">
        <v>17.68</v>
      </c>
      <c r="P85" s="77">
        <v>4570000</v>
      </c>
      <c r="Q85" s="77">
        <v>0</v>
      </c>
      <c r="R85" s="77">
        <v>807.976</v>
      </c>
      <c r="S85" s="78">
        <v>0</v>
      </c>
      <c r="T85" s="78">
        <v>1.8E-3</v>
      </c>
      <c r="U85" s="78">
        <v>2.9999999999999997E-4</v>
      </c>
    </row>
    <row r="86" spans="2:21">
      <c r="B86" t="s">
        <v>592</v>
      </c>
      <c r="C86" t="s">
        <v>593</v>
      </c>
      <c r="D86" t="s">
        <v>100</v>
      </c>
      <c r="E86" t="s">
        <v>123</v>
      </c>
      <c r="F86" t="s">
        <v>415</v>
      </c>
      <c r="G86" t="s">
        <v>378</v>
      </c>
      <c r="H86" t="s">
        <v>469</v>
      </c>
      <c r="I86" t="s">
        <v>210</v>
      </c>
      <c r="J86" t="s">
        <v>356</v>
      </c>
      <c r="K86" s="77">
        <v>5.23</v>
      </c>
      <c r="L86" t="s">
        <v>102</v>
      </c>
      <c r="M86" s="78">
        <v>3.09E-2</v>
      </c>
      <c r="N86" s="78">
        <v>3.39E-2</v>
      </c>
      <c r="O86" s="77">
        <v>42.07</v>
      </c>
      <c r="P86" s="77">
        <v>5032053</v>
      </c>
      <c r="Q86" s="77">
        <v>0</v>
      </c>
      <c r="R86" s="77">
        <v>2116.9846971000002</v>
      </c>
      <c r="S86" s="78">
        <v>0</v>
      </c>
      <c r="T86" s="78">
        <v>4.7999999999999996E-3</v>
      </c>
      <c r="U86" s="78">
        <v>8.9999999999999998E-4</v>
      </c>
    </row>
    <row r="87" spans="2:21">
      <c r="B87" t="s">
        <v>594</v>
      </c>
      <c r="C87" t="s">
        <v>595</v>
      </c>
      <c r="D87" t="s">
        <v>100</v>
      </c>
      <c r="E87" t="s">
        <v>123</v>
      </c>
      <c r="F87" t="s">
        <v>596</v>
      </c>
      <c r="G87" t="s">
        <v>127</v>
      </c>
      <c r="H87" t="s">
        <v>469</v>
      </c>
      <c r="I87" t="s">
        <v>210</v>
      </c>
      <c r="J87" t="s">
        <v>397</v>
      </c>
      <c r="K87" s="77">
        <v>0.03</v>
      </c>
      <c r="L87" t="s">
        <v>102</v>
      </c>
      <c r="M87" s="78">
        <v>2.1499999999999998E-2</v>
      </c>
      <c r="N87" s="78">
        <v>5.8299999999999998E-2</v>
      </c>
      <c r="O87" s="77">
        <v>136072.54</v>
      </c>
      <c r="P87" s="77">
        <v>110.02</v>
      </c>
      <c r="Q87" s="77">
        <v>0</v>
      </c>
      <c r="R87" s="77">
        <v>149.707008508</v>
      </c>
      <c r="S87" s="78">
        <v>2.3E-3</v>
      </c>
      <c r="T87" s="78">
        <v>2.9999999999999997E-4</v>
      </c>
      <c r="U87" s="78">
        <v>1E-4</v>
      </c>
    </row>
    <row r="88" spans="2:21">
      <c r="B88" t="s">
        <v>597</v>
      </c>
      <c r="C88" t="s">
        <v>598</v>
      </c>
      <c r="D88" t="s">
        <v>100</v>
      </c>
      <c r="E88" t="s">
        <v>123</v>
      </c>
      <c r="F88" t="s">
        <v>596</v>
      </c>
      <c r="G88" t="s">
        <v>127</v>
      </c>
      <c r="H88" t="s">
        <v>469</v>
      </c>
      <c r="I88" t="s">
        <v>210</v>
      </c>
      <c r="J88" t="s">
        <v>599</v>
      </c>
      <c r="K88" s="77">
        <v>1.68</v>
      </c>
      <c r="L88" t="s">
        <v>102</v>
      </c>
      <c r="M88" s="78">
        <v>1.7999999999999999E-2</v>
      </c>
      <c r="N88" s="78">
        <v>2.9000000000000001E-2</v>
      </c>
      <c r="O88" s="77">
        <v>1261241.1499999999</v>
      </c>
      <c r="P88" s="77">
        <v>107.61</v>
      </c>
      <c r="Q88" s="77">
        <v>0</v>
      </c>
      <c r="R88" s="77">
        <v>1357.221601515</v>
      </c>
      <c r="S88" s="78">
        <v>1.1999999999999999E-3</v>
      </c>
      <c r="T88" s="78">
        <v>3.0999999999999999E-3</v>
      </c>
      <c r="U88" s="78">
        <v>5.9999999999999995E-4</v>
      </c>
    </row>
    <row r="89" spans="2:21">
      <c r="B89" t="s">
        <v>600</v>
      </c>
      <c r="C89" t="s">
        <v>601</v>
      </c>
      <c r="D89" t="s">
        <v>100</v>
      </c>
      <c r="E89" t="s">
        <v>123</v>
      </c>
      <c r="F89" t="s">
        <v>596</v>
      </c>
      <c r="G89" t="s">
        <v>127</v>
      </c>
      <c r="H89" t="s">
        <v>469</v>
      </c>
      <c r="I89" t="s">
        <v>210</v>
      </c>
      <c r="J89" t="s">
        <v>287</v>
      </c>
      <c r="K89" s="77">
        <v>4.18</v>
      </c>
      <c r="L89" t="s">
        <v>102</v>
      </c>
      <c r="M89" s="78">
        <v>2.7699999999999999E-2</v>
      </c>
      <c r="N89" s="78">
        <v>2.7400000000000001E-2</v>
      </c>
      <c r="O89" s="77">
        <v>742614</v>
      </c>
      <c r="P89" s="77">
        <v>98.73</v>
      </c>
      <c r="Q89" s="77">
        <v>0</v>
      </c>
      <c r="R89" s="77">
        <v>733.18280219999997</v>
      </c>
      <c r="S89" s="78">
        <v>2.5999999999999999E-3</v>
      </c>
      <c r="T89" s="78">
        <v>1.6999999999999999E-3</v>
      </c>
      <c r="U89" s="78">
        <v>2.9999999999999997E-4</v>
      </c>
    </row>
    <row r="90" spans="2:21">
      <c r="B90" t="s">
        <v>602</v>
      </c>
      <c r="C90" t="s">
        <v>603</v>
      </c>
      <c r="D90" t="s">
        <v>100</v>
      </c>
      <c r="E90" t="s">
        <v>123</v>
      </c>
      <c r="F90" t="s">
        <v>604</v>
      </c>
      <c r="G90" t="s">
        <v>409</v>
      </c>
      <c r="H90" t="s">
        <v>605</v>
      </c>
      <c r="I90" t="s">
        <v>210</v>
      </c>
      <c r="J90" t="s">
        <v>606</v>
      </c>
      <c r="K90" s="77">
        <v>2.73</v>
      </c>
      <c r="L90" t="s">
        <v>102</v>
      </c>
      <c r="M90" s="78">
        <v>1.4E-2</v>
      </c>
      <c r="N90" s="78">
        <v>2.8899999999999999E-2</v>
      </c>
      <c r="O90" s="77">
        <v>1932101.38</v>
      </c>
      <c r="P90" s="77">
        <v>105.25</v>
      </c>
      <c r="Q90" s="77">
        <v>14.81188</v>
      </c>
      <c r="R90" s="77">
        <v>2048.3485824499999</v>
      </c>
      <c r="S90" s="78">
        <v>2.2000000000000001E-3</v>
      </c>
      <c r="T90" s="78">
        <v>4.7000000000000002E-3</v>
      </c>
      <c r="U90" s="78">
        <v>8.0000000000000004E-4</v>
      </c>
    </row>
    <row r="91" spans="2:21">
      <c r="B91" t="s">
        <v>607</v>
      </c>
      <c r="C91" t="s">
        <v>608</v>
      </c>
      <c r="D91" t="s">
        <v>100</v>
      </c>
      <c r="E91" t="s">
        <v>123</v>
      </c>
      <c r="F91" t="s">
        <v>491</v>
      </c>
      <c r="G91" t="s">
        <v>409</v>
      </c>
      <c r="H91" t="s">
        <v>605</v>
      </c>
      <c r="I91" t="s">
        <v>210</v>
      </c>
      <c r="J91" t="s">
        <v>293</v>
      </c>
      <c r="K91" s="77">
        <v>7.16</v>
      </c>
      <c r="L91" t="s">
        <v>102</v>
      </c>
      <c r="M91" s="78">
        <v>3.61E-2</v>
      </c>
      <c r="N91" s="78">
        <v>3.4000000000000002E-2</v>
      </c>
      <c r="O91" s="77">
        <v>1860235.19</v>
      </c>
      <c r="P91" s="77">
        <v>101.69</v>
      </c>
      <c r="Q91" s="77">
        <v>0</v>
      </c>
      <c r="R91" s="77">
        <v>1891.673164711</v>
      </c>
      <c r="S91" s="78">
        <v>4.0000000000000001E-3</v>
      </c>
      <c r="T91" s="78">
        <v>4.3E-3</v>
      </c>
      <c r="U91" s="78">
        <v>8.0000000000000004E-4</v>
      </c>
    </row>
    <row r="92" spans="2:21">
      <c r="B92" t="s">
        <v>609</v>
      </c>
      <c r="C92" t="s">
        <v>610</v>
      </c>
      <c r="D92" t="s">
        <v>100</v>
      </c>
      <c r="E92" t="s">
        <v>123</v>
      </c>
      <c r="F92" t="s">
        <v>516</v>
      </c>
      <c r="G92" t="s">
        <v>409</v>
      </c>
      <c r="H92" t="s">
        <v>605</v>
      </c>
      <c r="I92" t="s">
        <v>210</v>
      </c>
      <c r="J92" t="s">
        <v>266</v>
      </c>
      <c r="K92" s="77">
        <v>2.64</v>
      </c>
      <c r="L92" t="s">
        <v>102</v>
      </c>
      <c r="M92" s="78">
        <v>2.1499999999999998E-2</v>
      </c>
      <c r="N92" s="78">
        <v>3.61E-2</v>
      </c>
      <c r="O92" s="77">
        <v>3862713.14</v>
      </c>
      <c r="P92" s="77">
        <v>107.2</v>
      </c>
      <c r="Q92" s="77">
        <v>0</v>
      </c>
      <c r="R92" s="77">
        <v>4140.8284860800004</v>
      </c>
      <c r="S92" s="78">
        <v>2E-3</v>
      </c>
      <c r="T92" s="78">
        <v>9.4999999999999998E-3</v>
      </c>
      <c r="U92" s="78">
        <v>1.6999999999999999E-3</v>
      </c>
    </row>
    <row r="93" spans="2:21">
      <c r="B93" t="s">
        <v>611</v>
      </c>
      <c r="C93" t="s">
        <v>612</v>
      </c>
      <c r="D93" t="s">
        <v>100</v>
      </c>
      <c r="E93" t="s">
        <v>123</v>
      </c>
      <c r="F93" t="s">
        <v>516</v>
      </c>
      <c r="G93" t="s">
        <v>409</v>
      </c>
      <c r="H93" t="s">
        <v>605</v>
      </c>
      <c r="I93" t="s">
        <v>210</v>
      </c>
      <c r="J93" t="s">
        <v>613</v>
      </c>
      <c r="K93" s="77">
        <v>7.65</v>
      </c>
      <c r="L93" t="s">
        <v>102</v>
      </c>
      <c r="M93" s="78">
        <v>1.15E-2</v>
      </c>
      <c r="N93" s="78">
        <v>3.6700000000000003E-2</v>
      </c>
      <c r="O93" s="77">
        <v>1927668.46</v>
      </c>
      <c r="P93" s="77">
        <v>90.26</v>
      </c>
      <c r="Q93" s="77">
        <v>0</v>
      </c>
      <c r="R93" s="77">
        <v>1739.913551996</v>
      </c>
      <c r="S93" s="78">
        <v>4.1999999999999997E-3</v>
      </c>
      <c r="T93" s="78">
        <v>4.0000000000000001E-3</v>
      </c>
      <c r="U93" s="78">
        <v>6.9999999999999999E-4</v>
      </c>
    </row>
    <row r="94" spans="2:21">
      <c r="B94" t="s">
        <v>614</v>
      </c>
      <c r="C94" t="s">
        <v>615</v>
      </c>
      <c r="D94" t="s">
        <v>100</v>
      </c>
      <c r="E94" t="s">
        <v>123</v>
      </c>
      <c r="F94" t="s">
        <v>616</v>
      </c>
      <c r="G94" t="s">
        <v>617</v>
      </c>
      <c r="H94" t="s">
        <v>605</v>
      </c>
      <c r="I94" t="s">
        <v>210</v>
      </c>
      <c r="J94" t="s">
        <v>248</v>
      </c>
      <c r="K94" s="77">
        <v>6.03</v>
      </c>
      <c r="L94" t="s">
        <v>102</v>
      </c>
      <c r="M94" s="78">
        <v>5.1499999999999997E-2</v>
      </c>
      <c r="N94" s="78">
        <v>0.03</v>
      </c>
      <c r="O94" s="77">
        <v>4491900.0999999996</v>
      </c>
      <c r="P94" s="77">
        <v>151.35</v>
      </c>
      <c r="Q94" s="77">
        <v>0</v>
      </c>
      <c r="R94" s="77">
        <v>6798.4908013499999</v>
      </c>
      <c r="S94" s="78">
        <v>1.4E-3</v>
      </c>
      <c r="T94" s="78">
        <v>1.55E-2</v>
      </c>
      <c r="U94" s="78">
        <v>2.8E-3</v>
      </c>
    </row>
    <row r="95" spans="2:21">
      <c r="B95" t="s">
        <v>618</v>
      </c>
      <c r="C95" t="s">
        <v>619</v>
      </c>
      <c r="D95" t="s">
        <v>100</v>
      </c>
      <c r="E95" t="s">
        <v>123</v>
      </c>
      <c r="F95" t="s">
        <v>620</v>
      </c>
      <c r="G95" t="s">
        <v>132</v>
      </c>
      <c r="H95" t="s">
        <v>621</v>
      </c>
      <c r="I95" t="s">
        <v>150</v>
      </c>
      <c r="J95" t="s">
        <v>622</v>
      </c>
      <c r="K95" s="77">
        <v>1.63</v>
      </c>
      <c r="L95" t="s">
        <v>102</v>
      </c>
      <c r="M95" s="78">
        <v>2.1999999999999999E-2</v>
      </c>
      <c r="N95" s="78">
        <v>2.0199999999999999E-2</v>
      </c>
      <c r="O95" s="77">
        <v>1160039.2</v>
      </c>
      <c r="P95" s="77">
        <v>110.3</v>
      </c>
      <c r="Q95" s="77">
        <v>0</v>
      </c>
      <c r="R95" s="77">
        <v>1279.5232375999999</v>
      </c>
      <c r="S95" s="78">
        <v>1.5E-3</v>
      </c>
      <c r="T95" s="78">
        <v>2.8999999999999998E-3</v>
      </c>
      <c r="U95" s="78">
        <v>5.0000000000000001E-4</v>
      </c>
    </row>
    <row r="96" spans="2:21">
      <c r="B96" t="s">
        <v>623</v>
      </c>
      <c r="C96" t="s">
        <v>624</v>
      </c>
      <c r="D96" t="s">
        <v>100</v>
      </c>
      <c r="E96" t="s">
        <v>123</v>
      </c>
      <c r="F96" t="s">
        <v>620</v>
      </c>
      <c r="G96" t="s">
        <v>132</v>
      </c>
      <c r="H96" t="s">
        <v>621</v>
      </c>
      <c r="I96" t="s">
        <v>150</v>
      </c>
      <c r="J96" t="s">
        <v>587</v>
      </c>
      <c r="K96" s="77">
        <v>4.92</v>
      </c>
      <c r="L96" t="s">
        <v>102</v>
      </c>
      <c r="M96" s="78">
        <v>1.7000000000000001E-2</v>
      </c>
      <c r="N96" s="78">
        <v>2.3699999999999999E-2</v>
      </c>
      <c r="O96" s="77">
        <v>727814.97</v>
      </c>
      <c r="P96" s="77">
        <v>104.57</v>
      </c>
      <c r="Q96" s="77">
        <v>0</v>
      </c>
      <c r="R96" s="77">
        <v>761.07611412899996</v>
      </c>
      <c r="S96" s="78">
        <v>5.9999999999999995E-4</v>
      </c>
      <c r="T96" s="78">
        <v>1.6999999999999999E-3</v>
      </c>
      <c r="U96" s="78">
        <v>2.9999999999999997E-4</v>
      </c>
    </row>
    <row r="97" spans="2:21">
      <c r="B97" t="s">
        <v>625</v>
      </c>
      <c r="C97" t="s">
        <v>626</v>
      </c>
      <c r="D97" t="s">
        <v>100</v>
      </c>
      <c r="E97" t="s">
        <v>123</v>
      </c>
      <c r="F97" t="s">
        <v>620</v>
      </c>
      <c r="G97" t="s">
        <v>132</v>
      </c>
      <c r="H97" t="s">
        <v>605</v>
      </c>
      <c r="I97" t="s">
        <v>210</v>
      </c>
      <c r="J97" t="s">
        <v>293</v>
      </c>
      <c r="K97" s="77">
        <v>9.7899999999999991</v>
      </c>
      <c r="L97" t="s">
        <v>102</v>
      </c>
      <c r="M97" s="78">
        <v>5.7999999999999996E-3</v>
      </c>
      <c r="N97" s="78">
        <v>2.75E-2</v>
      </c>
      <c r="O97" s="77">
        <v>359535.48</v>
      </c>
      <c r="P97" s="77">
        <v>86.47</v>
      </c>
      <c r="Q97" s="77">
        <v>0</v>
      </c>
      <c r="R97" s="77">
        <v>310.89032955599998</v>
      </c>
      <c r="S97" s="78">
        <v>8.0000000000000004E-4</v>
      </c>
      <c r="T97" s="78">
        <v>6.9999999999999999E-4</v>
      </c>
      <c r="U97" s="78">
        <v>1E-4</v>
      </c>
    </row>
    <row r="98" spans="2:21">
      <c r="B98" t="s">
        <v>627</v>
      </c>
      <c r="C98" t="s">
        <v>628</v>
      </c>
      <c r="D98" t="s">
        <v>100</v>
      </c>
      <c r="E98" t="s">
        <v>123</v>
      </c>
      <c r="F98" t="s">
        <v>550</v>
      </c>
      <c r="G98" t="s">
        <v>409</v>
      </c>
      <c r="H98" t="s">
        <v>621</v>
      </c>
      <c r="I98" t="s">
        <v>150</v>
      </c>
      <c r="J98" t="s">
        <v>629</v>
      </c>
      <c r="K98" s="77">
        <v>2.42</v>
      </c>
      <c r="L98" t="s">
        <v>102</v>
      </c>
      <c r="M98" s="78">
        <v>1.95E-2</v>
      </c>
      <c r="N98" s="78">
        <v>3.49E-2</v>
      </c>
      <c r="O98" s="77">
        <v>953113.59</v>
      </c>
      <c r="P98" s="77">
        <v>106.63</v>
      </c>
      <c r="Q98" s="77">
        <v>0</v>
      </c>
      <c r="R98" s="77">
        <v>1016.3050210169999</v>
      </c>
      <c r="S98" s="78">
        <v>1.6999999999999999E-3</v>
      </c>
      <c r="T98" s="78">
        <v>2.3E-3</v>
      </c>
      <c r="U98" s="78">
        <v>4.0000000000000002E-4</v>
      </c>
    </row>
    <row r="99" spans="2:21">
      <c r="B99" t="s">
        <v>630</v>
      </c>
      <c r="C99" t="s">
        <v>631</v>
      </c>
      <c r="D99" t="s">
        <v>100</v>
      </c>
      <c r="E99" t="s">
        <v>123</v>
      </c>
      <c r="F99" t="s">
        <v>550</v>
      </c>
      <c r="G99" t="s">
        <v>409</v>
      </c>
      <c r="H99" t="s">
        <v>621</v>
      </c>
      <c r="I99" t="s">
        <v>150</v>
      </c>
      <c r="J99" t="s">
        <v>632</v>
      </c>
      <c r="K99" s="77">
        <v>1.08</v>
      </c>
      <c r="L99" t="s">
        <v>102</v>
      </c>
      <c r="M99" s="78">
        <v>2.5000000000000001E-2</v>
      </c>
      <c r="N99" s="78">
        <v>2.81E-2</v>
      </c>
      <c r="O99" s="77">
        <v>4834.6499999999996</v>
      </c>
      <c r="P99" s="77">
        <v>109.89</v>
      </c>
      <c r="Q99" s="77">
        <v>0</v>
      </c>
      <c r="R99" s="77">
        <v>5.312796885</v>
      </c>
      <c r="S99" s="78">
        <v>0</v>
      </c>
      <c r="T99" s="78">
        <v>0</v>
      </c>
      <c r="U99" s="78">
        <v>0</v>
      </c>
    </row>
    <row r="100" spans="2:21">
      <c r="B100" t="s">
        <v>633</v>
      </c>
      <c r="C100" t="s">
        <v>634</v>
      </c>
      <c r="D100" t="s">
        <v>100</v>
      </c>
      <c r="E100" t="s">
        <v>123</v>
      </c>
      <c r="F100" t="s">
        <v>550</v>
      </c>
      <c r="G100" t="s">
        <v>409</v>
      </c>
      <c r="H100" t="s">
        <v>621</v>
      </c>
      <c r="I100" t="s">
        <v>150</v>
      </c>
      <c r="J100" t="s">
        <v>343</v>
      </c>
      <c r="K100" s="77">
        <v>5.61</v>
      </c>
      <c r="L100" t="s">
        <v>102</v>
      </c>
      <c r="M100" s="78">
        <v>1.17E-2</v>
      </c>
      <c r="N100" s="78">
        <v>3.7999999999999999E-2</v>
      </c>
      <c r="O100" s="77">
        <v>130659.54</v>
      </c>
      <c r="P100" s="77">
        <v>93.9</v>
      </c>
      <c r="Q100" s="77">
        <v>0</v>
      </c>
      <c r="R100" s="77">
        <v>122.68930806</v>
      </c>
      <c r="S100" s="78">
        <v>2.0000000000000001E-4</v>
      </c>
      <c r="T100" s="78">
        <v>2.9999999999999997E-4</v>
      </c>
      <c r="U100" s="78">
        <v>1E-4</v>
      </c>
    </row>
    <row r="101" spans="2:21">
      <c r="B101" t="s">
        <v>635</v>
      </c>
      <c r="C101" t="s">
        <v>636</v>
      </c>
      <c r="D101" t="s">
        <v>100</v>
      </c>
      <c r="E101" t="s">
        <v>123</v>
      </c>
      <c r="F101" t="s">
        <v>550</v>
      </c>
      <c r="G101" t="s">
        <v>409</v>
      </c>
      <c r="H101" t="s">
        <v>621</v>
      </c>
      <c r="I101" t="s">
        <v>150</v>
      </c>
      <c r="J101" t="s">
        <v>613</v>
      </c>
      <c r="K101" s="77">
        <v>5.62</v>
      </c>
      <c r="L101" t="s">
        <v>102</v>
      </c>
      <c r="M101" s="78">
        <v>1.3299999999999999E-2</v>
      </c>
      <c r="N101" s="78">
        <v>3.9100000000000003E-2</v>
      </c>
      <c r="O101" s="77">
        <v>2320054.6</v>
      </c>
      <c r="P101" s="77">
        <v>94.4</v>
      </c>
      <c r="Q101" s="77">
        <v>0</v>
      </c>
      <c r="R101" s="77">
        <v>2190.1315423999999</v>
      </c>
      <c r="S101" s="78">
        <v>2E-3</v>
      </c>
      <c r="T101" s="78">
        <v>5.0000000000000001E-3</v>
      </c>
      <c r="U101" s="78">
        <v>8.9999999999999998E-4</v>
      </c>
    </row>
    <row r="102" spans="2:21">
      <c r="B102" t="s">
        <v>637</v>
      </c>
      <c r="C102" t="s">
        <v>638</v>
      </c>
      <c r="D102" t="s">
        <v>100</v>
      </c>
      <c r="E102" t="s">
        <v>123</v>
      </c>
      <c r="F102" t="s">
        <v>550</v>
      </c>
      <c r="G102" t="s">
        <v>409</v>
      </c>
      <c r="H102" t="s">
        <v>639</v>
      </c>
      <c r="I102" t="s">
        <v>219</v>
      </c>
      <c r="J102" t="s">
        <v>296</v>
      </c>
      <c r="K102" s="77">
        <v>5.78</v>
      </c>
      <c r="L102" t="s">
        <v>102</v>
      </c>
      <c r="M102" s="78">
        <v>1.8700000000000001E-2</v>
      </c>
      <c r="N102" s="78">
        <v>3.9300000000000002E-2</v>
      </c>
      <c r="O102" s="77">
        <v>1974394.86</v>
      </c>
      <c r="P102" s="77">
        <v>93.72</v>
      </c>
      <c r="Q102" s="77">
        <v>0</v>
      </c>
      <c r="R102" s="77">
        <v>1850.402862792</v>
      </c>
      <c r="S102" s="78">
        <v>3.5000000000000001E-3</v>
      </c>
      <c r="T102" s="78">
        <v>4.1999999999999997E-3</v>
      </c>
      <c r="U102" s="78">
        <v>8.0000000000000004E-4</v>
      </c>
    </row>
    <row r="103" spans="2:21">
      <c r="B103" t="s">
        <v>640</v>
      </c>
      <c r="C103" t="s">
        <v>641</v>
      </c>
      <c r="D103" t="s">
        <v>100</v>
      </c>
      <c r="E103" t="s">
        <v>123</v>
      </c>
      <c r="F103" t="s">
        <v>550</v>
      </c>
      <c r="G103" t="s">
        <v>409</v>
      </c>
      <c r="H103" t="s">
        <v>621</v>
      </c>
      <c r="I103" t="s">
        <v>150</v>
      </c>
      <c r="J103" t="s">
        <v>349</v>
      </c>
      <c r="K103" s="77">
        <v>3.94</v>
      </c>
      <c r="L103" t="s">
        <v>102</v>
      </c>
      <c r="M103" s="78">
        <v>3.3500000000000002E-2</v>
      </c>
      <c r="N103" s="78">
        <v>3.5700000000000003E-2</v>
      </c>
      <c r="O103" s="77">
        <v>871033.36</v>
      </c>
      <c r="P103" s="77">
        <v>108.2</v>
      </c>
      <c r="Q103" s="77">
        <v>0</v>
      </c>
      <c r="R103" s="77">
        <v>942.45809552000003</v>
      </c>
      <c r="S103" s="78">
        <v>2.0999999999999999E-3</v>
      </c>
      <c r="T103" s="78">
        <v>2.2000000000000001E-3</v>
      </c>
      <c r="U103" s="78">
        <v>4.0000000000000002E-4</v>
      </c>
    </row>
    <row r="104" spans="2:21">
      <c r="B104" t="s">
        <v>642</v>
      </c>
      <c r="C104" t="s">
        <v>643</v>
      </c>
      <c r="D104" t="s">
        <v>100</v>
      </c>
      <c r="E104" t="s">
        <v>123</v>
      </c>
      <c r="F104" t="s">
        <v>377</v>
      </c>
      <c r="G104" t="s">
        <v>378</v>
      </c>
      <c r="H104" t="s">
        <v>605</v>
      </c>
      <c r="I104" t="s">
        <v>210</v>
      </c>
      <c r="J104" t="s">
        <v>644</v>
      </c>
      <c r="K104" s="77">
        <v>1.26</v>
      </c>
      <c r="L104" t="s">
        <v>102</v>
      </c>
      <c r="M104" s="78">
        <v>2.1999999999999999E-2</v>
      </c>
      <c r="N104" s="78">
        <v>2.8500000000000001E-2</v>
      </c>
      <c r="O104" s="77">
        <v>10.26</v>
      </c>
      <c r="P104" s="77">
        <v>5490000</v>
      </c>
      <c r="Q104" s="77">
        <v>0</v>
      </c>
      <c r="R104" s="77">
        <v>563.274</v>
      </c>
      <c r="S104" s="78">
        <v>0</v>
      </c>
      <c r="T104" s="78">
        <v>1.2999999999999999E-3</v>
      </c>
      <c r="U104" s="78">
        <v>2.0000000000000001E-4</v>
      </c>
    </row>
    <row r="105" spans="2:21">
      <c r="B105" t="s">
        <v>645</v>
      </c>
      <c r="C105" t="s">
        <v>646</v>
      </c>
      <c r="D105" t="s">
        <v>100</v>
      </c>
      <c r="E105" t="s">
        <v>123</v>
      </c>
      <c r="F105" t="s">
        <v>377</v>
      </c>
      <c r="G105" t="s">
        <v>378</v>
      </c>
      <c r="H105" t="s">
        <v>605</v>
      </c>
      <c r="I105" t="s">
        <v>210</v>
      </c>
      <c r="J105" t="s">
        <v>574</v>
      </c>
      <c r="K105" s="77">
        <v>4.8899999999999997</v>
      </c>
      <c r="L105" t="s">
        <v>102</v>
      </c>
      <c r="M105" s="78">
        <v>1.09E-2</v>
      </c>
      <c r="N105" s="78">
        <v>3.8199999999999998E-2</v>
      </c>
      <c r="O105" s="77">
        <v>55.36</v>
      </c>
      <c r="P105" s="77">
        <v>4616513</v>
      </c>
      <c r="Q105" s="77">
        <v>31.733879999999999</v>
      </c>
      <c r="R105" s="77">
        <v>2587.4354767999998</v>
      </c>
      <c r="S105" s="78">
        <v>0</v>
      </c>
      <c r="T105" s="78">
        <v>5.8999999999999999E-3</v>
      </c>
      <c r="U105" s="78">
        <v>1.1000000000000001E-3</v>
      </c>
    </row>
    <row r="106" spans="2:21">
      <c r="B106" t="s">
        <v>647</v>
      </c>
      <c r="C106" t="s">
        <v>648</v>
      </c>
      <c r="D106" t="s">
        <v>100</v>
      </c>
      <c r="E106" t="s">
        <v>123</v>
      </c>
      <c r="F106" t="s">
        <v>377</v>
      </c>
      <c r="G106" t="s">
        <v>378</v>
      </c>
      <c r="H106" t="s">
        <v>621</v>
      </c>
      <c r="I106" t="s">
        <v>150</v>
      </c>
      <c r="J106" t="s">
        <v>649</v>
      </c>
      <c r="K106" s="77">
        <v>5.54</v>
      </c>
      <c r="L106" t="s">
        <v>102</v>
      </c>
      <c r="M106" s="78">
        <v>2.9899999999999999E-2</v>
      </c>
      <c r="N106" s="78">
        <v>3.04E-2</v>
      </c>
      <c r="O106" s="77">
        <v>45.43</v>
      </c>
      <c r="P106" s="77">
        <v>5074000</v>
      </c>
      <c r="Q106" s="77">
        <v>0</v>
      </c>
      <c r="R106" s="77">
        <v>2305.1181999999999</v>
      </c>
      <c r="S106" s="78">
        <v>0</v>
      </c>
      <c r="T106" s="78">
        <v>5.3E-3</v>
      </c>
      <c r="U106" s="78">
        <v>8.9999999999999998E-4</v>
      </c>
    </row>
    <row r="107" spans="2:21">
      <c r="B107" t="s">
        <v>650</v>
      </c>
      <c r="C107" t="s">
        <v>651</v>
      </c>
      <c r="D107" t="s">
        <v>100</v>
      </c>
      <c r="E107" t="s">
        <v>123</v>
      </c>
      <c r="F107" t="s">
        <v>377</v>
      </c>
      <c r="G107" t="s">
        <v>378</v>
      </c>
      <c r="H107" t="s">
        <v>605</v>
      </c>
      <c r="I107" t="s">
        <v>210</v>
      </c>
      <c r="J107" t="s">
        <v>352</v>
      </c>
      <c r="K107" s="77">
        <v>3.1</v>
      </c>
      <c r="L107" t="s">
        <v>102</v>
      </c>
      <c r="M107" s="78">
        <v>2.3199999999999998E-2</v>
      </c>
      <c r="N107" s="78">
        <v>3.5499999999999997E-2</v>
      </c>
      <c r="O107" s="77">
        <v>6.54</v>
      </c>
      <c r="P107" s="77">
        <v>5350000</v>
      </c>
      <c r="Q107" s="77">
        <v>0</v>
      </c>
      <c r="R107" s="77">
        <v>349.89</v>
      </c>
      <c r="S107" s="78">
        <v>0</v>
      </c>
      <c r="T107" s="78">
        <v>8.0000000000000004E-4</v>
      </c>
      <c r="U107" s="78">
        <v>1E-4</v>
      </c>
    </row>
    <row r="108" spans="2:21">
      <c r="B108" t="s">
        <v>652</v>
      </c>
      <c r="C108" t="s">
        <v>653</v>
      </c>
      <c r="D108" t="s">
        <v>100</v>
      </c>
      <c r="E108" t="s">
        <v>123</v>
      </c>
      <c r="F108" t="s">
        <v>383</v>
      </c>
      <c r="G108" t="s">
        <v>378</v>
      </c>
      <c r="H108" t="s">
        <v>605</v>
      </c>
      <c r="I108" t="s">
        <v>210</v>
      </c>
      <c r="J108" t="s">
        <v>352</v>
      </c>
      <c r="K108" s="77">
        <v>3.11</v>
      </c>
      <c r="L108" t="s">
        <v>102</v>
      </c>
      <c r="M108" s="78">
        <v>2.4199999999999999E-2</v>
      </c>
      <c r="N108" s="78">
        <v>4.1000000000000002E-2</v>
      </c>
      <c r="O108" s="77">
        <v>62.35</v>
      </c>
      <c r="P108" s="77">
        <v>5278341</v>
      </c>
      <c r="Q108" s="77">
        <v>0</v>
      </c>
      <c r="R108" s="77">
        <v>3291.0456134999999</v>
      </c>
      <c r="S108" s="78">
        <v>0</v>
      </c>
      <c r="T108" s="78">
        <v>7.4999999999999997E-3</v>
      </c>
      <c r="U108" s="78">
        <v>1.2999999999999999E-3</v>
      </c>
    </row>
    <row r="109" spans="2:21">
      <c r="B109" t="s">
        <v>654</v>
      </c>
      <c r="C109" t="s">
        <v>655</v>
      </c>
      <c r="D109" t="s">
        <v>100</v>
      </c>
      <c r="E109" t="s">
        <v>123</v>
      </c>
      <c r="F109" t="s">
        <v>383</v>
      </c>
      <c r="G109" t="s">
        <v>378</v>
      </c>
      <c r="H109" t="s">
        <v>605</v>
      </c>
      <c r="I109" t="s">
        <v>210</v>
      </c>
      <c r="J109" t="s">
        <v>547</v>
      </c>
      <c r="K109" s="77">
        <v>2.54</v>
      </c>
      <c r="L109" t="s">
        <v>102</v>
      </c>
      <c r="M109" s="78">
        <v>1.46E-2</v>
      </c>
      <c r="N109" s="78">
        <v>3.7100000000000001E-2</v>
      </c>
      <c r="O109" s="77">
        <v>65.27</v>
      </c>
      <c r="P109" s="77">
        <v>5153990</v>
      </c>
      <c r="Q109" s="77">
        <v>0</v>
      </c>
      <c r="R109" s="77">
        <v>3364.0092730000001</v>
      </c>
      <c r="S109" s="78">
        <v>0</v>
      </c>
      <c r="T109" s="78">
        <v>7.7000000000000002E-3</v>
      </c>
      <c r="U109" s="78">
        <v>1.4E-3</v>
      </c>
    </row>
    <row r="110" spans="2:21">
      <c r="B110" t="s">
        <v>656</v>
      </c>
      <c r="C110" t="s">
        <v>657</v>
      </c>
      <c r="D110" t="s">
        <v>100</v>
      </c>
      <c r="E110" t="s">
        <v>123</v>
      </c>
      <c r="F110" t="s">
        <v>383</v>
      </c>
      <c r="G110" t="s">
        <v>378</v>
      </c>
      <c r="H110" t="s">
        <v>605</v>
      </c>
      <c r="I110" t="s">
        <v>210</v>
      </c>
      <c r="J110" t="s">
        <v>384</v>
      </c>
      <c r="K110" s="77">
        <v>4.57</v>
      </c>
      <c r="L110" t="s">
        <v>102</v>
      </c>
      <c r="M110" s="78">
        <v>2E-3</v>
      </c>
      <c r="N110" s="78">
        <v>4.0899999999999999E-2</v>
      </c>
      <c r="O110" s="77">
        <v>38.409999999999997</v>
      </c>
      <c r="P110" s="77">
        <v>4470000</v>
      </c>
      <c r="Q110" s="77">
        <v>0</v>
      </c>
      <c r="R110" s="77">
        <v>1716.9269999999999</v>
      </c>
      <c r="S110" s="78">
        <v>0</v>
      </c>
      <c r="T110" s="78">
        <v>3.8999999999999998E-3</v>
      </c>
      <c r="U110" s="78">
        <v>6.9999999999999999E-4</v>
      </c>
    </row>
    <row r="111" spans="2:21">
      <c r="B111" t="s">
        <v>658</v>
      </c>
      <c r="C111" t="s">
        <v>659</v>
      </c>
      <c r="D111" t="s">
        <v>100</v>
      </c>
      <c r="E111" t="s">
        <v>123</v>
      </c>
      <c r="F111" t="s">
        <v>383</v>
      </c>
      <c r="G111" t="s">
        <v>378</v>
      </c>
      <c r="H111" t="s">
        <v>605</v>
      </c>
      <c r="I111" t="s">
        <v>210</v>
      </c>
      <c r="J111" t="s">
        <v>356</v>
      </c>
      <c r="K111" s="77">
        <v>5.22</v>
      </c>
      <c r="L111" t="s">
        <v>102</v>
      </c>
      <c r="M111" s="78">
        <v>3.1699999999999999E-2</v>
      </c>
      <c r="N111" s="78">
        <v>3.8899999999999997E-2</v>
      </c>
      <c r="O111" s="77">
        <v>30.93</v>
      </c>
      <c r="P111" s="77">
        <v>4930250</v>
      </c>
      <c r="Q111" s="77">
        <v>0</v>
      </c>
      <c r="R111" s="77">
        <v>1524.9263249999999</v>
      </c>
      <c r="S111" s="78">
        <v>0</v>
      </c>
      <c r="T111" s="78">
        <v>3.5000000000000001E-3</v>
      </c>
      <c r="U111" s="78">
        <v>5.9999999999999995E-4</v>
      </c>
    </row>
    <row r="112" spans="2:21">
      <c r="B112" t="s">
        <v>660</v>
      </c>
      <c r="C112" t="s">
        <v>661</v>
      </c>
      <c r="D112" t="s">
        <v>100</v>
      </c>
      <c r="E112" t="s">
        <v>123</v>
      </c>
      <c r="F112" t="s">
        <v>662</v>
      </c>
      <c r="G112" t="s">
        <v>663</v>
      </c>
      <c r="H112" t="s">
        <v>621</v>
      </c>
      <c r="I112" t="s">
        <v>150</v>
      </c>
      <c r="J112" t="s">
        <v>664</v>
      </c>
      <c r="K112" s="77">
        <v>5.5</v>
      </c>
      <c r="L112" t="s">
        <v>102</v>
      </c>
      <c r="M112" s="78">
        <v>4.4000000000000003E-3</v>
      </c>
      <c r="N112" s="78">
        <v>2.8000000000000001E-2</v>
      </c>
      <c r="O112" s="77">
        <v>916450.41</v>
      </c>
      <c r="P112" s="77">
        <v>95.81</v>
      </c>
      <c r="Q112" s="77">
        <v>0</v>
      </c>
      <c r="R112" s="77">
        <v>878.051137821</v>
      </c>
      <c r="S112" s="78">
        <v>1.1999999999999999E-3</v>
      </c>
      <c r="T112" s="78">
        <v>2E-3</v>
      </c>
      <c r="U112" s="78">
        <v>4.0000000000000002E-4</v>
      </c>
    </row>
    <row r="113" spans="2:21">
      <c r="B113" t="s">
        <v>665</v>
      </c>
      <c r="C113" t="s">
        <v>666</v>
      </c>
      <c r="D113" t="s">
        <v>100</v>
      </c>
      <c r="E113" t="s">
        <v>123</v>
      </c>
      <c r="F113" t="s">
        <v>667</v>
      </c>
      <c r="G113" t="s">
        <v>663</v>
      </c>
      <c r="H113" t="s">
        <v>605</v>
      </c>
      <c r="I113" t="s">
        <v>210</v>
      </c>
      <c r="J113" t="s">
        <v>668</v>
      </c>
      <c r="K113" s="77">
        <v>0.17</v>
      </c>
      <c r="L113" t="s">
        <v>102</v>
      </c>
      <c r="M113" s="78">
        <v>3.85E-2</v>
      </c>
      <c r="N113" s="78">
        <v>6.8999999999999999E-3</v>
      </c>
      <c r="O113" s="77">
        <v>659186.28</v>
      </c>
      <c r="P113" s="77">
        <v>114.57</v>
      </c>
      <c r="Q113" s="77">
        <v>0</v>
      </c>
      <c r="R113" s="77">
        <v>755.22972099599997</v>
      </c>
      <c r="S113" s="78">
        <v>2.8E-3</v>
      </c>
      <c r="T113" s="78">
        <v>1.6999999999999999E-3</v>
      </c>
      <c r="U113" s="78">
        <v>2.9999999999999997E-4</v>
      </c>
    </row>
    <row r="114" spans="2:21">
      <c r="B114" t="s">
        <v>669</v>
      </c>
      <c r="C114" t="s">
        <v>670</v>
      </c>
      <c r="D114" t="s">
        <v>100</v>
      </c>
      <c r="E114" t="s">
        <v>123</v>
      </c>
      <c r="F114" t="s">
        <v>667</v>
      </c>
      <c r="G114" t="s">
        <v>663</v>
      </c>
      <c r="H114" t="s">
        <v>605</v>
      </c>
      <c r="I114" t="s">
        <v>210</v>
      </c>
      <c r="J114" t="s">
        <v>668</v>
      </c>
      <c r="K114" s="77">
        <v>1.1399999999999999</v>
      </c>
      <c r="L114" t="s">
        <v>102</v>
      </c>
      <c r="M114" s="78">
        <v>3.85E-2</v>
      </c>
      <c r="N114" s="78">
        <v>1.2E-2</v>
      </c>
      <c r="O114" s="77">
        <v>577060.49</v>
      </c>
      <c r="P114" s="77">
        <v>117.42</v>
      </c>
      <c r="Q114" s="77">
        <v>0</v>
      </c>
      <c r="R114" s="77">
        <v>677.58442735799997</v>
      </c>
      <c r="S114" s="78">
        <v>2.3E-3</v>
      </c>
      <c r="T114" s="78">
        <v>1.5E-3</v>
      </c>
      <c r="U114" s="78">
        <v>2.9999999999999997E-4</v>
      </c>
    </row>
    <row r="115" spans="2:21">
      <c r="B115" t="s">
        <v>671</v>
      </c>
      <c r="C115" t="s">
        <v>672</v>
      </c>
      <c r="D115" t="s">
        <v>100</v>
      </c>
      <c r="E115" t="s">
        <v>123</v>
      </c>
      <c r="F115" t="s">
        <v>564</v>
      </c>
      <c r="G115" t="s">
        <v>409</v>
      </c>
      <c r="H115" t="s">
        <v>605</v>
      </c>
      <c r="I115" t="s">
        <v>210</v>
      </c>
      <c r="J115" t="s">
        <v>673</v>
      </c>
      <c r="K115" s="77">
        <v>4.5999999999999996</v>
      </c>
      <c r="L115" t="s">
        <v>102</v>
      </c>
      <c r="M115" s="78">
        <v>2.4E-2</v>
      </c>
      <c r="N115" s="78">
        <v>2.7699999999999999E-2</v>
      </c>
      <c r="O115" s="77">
        <v>1679984.72</v>
      </c>
      <c r="P115" s="77">
        <v>108.62</v>
      </c>
      <c r="Q115" s="77">
        <v>0</v>
      </c>
      <c r="R115" s="77">
        <v>1824.7994028640001</v>
      </c>
      <c r="S115" s="78">
        <v>1.6000000000000001E-3</v>
      </c>
      <c r="T115" s="78">
        <v>4.1999999999999997E-3</v>
      </c>
      <c r="U115" s="78">
        <v>6.9999999999999999E-4</v>
      </c>
    </row>
    <row r="116" spans="2:21">
      <c r="B116" t="s">
        <v>674</v>
      </c>
      <c r="C116" t="s">
        <v>675</v>
      </c>
      <c r="D116" t="s">
        <v>100</v>
      </c>
      <c r="E116" t="s">
        <v>123</v>
      </c>
      <c r="F116" t="s">
        <v>564</v>
      </c>
      <c r="G116" t="s">
        <v>409</v>
      </c>
      <c r="H116" t="s">
        <v>621</v>
      </c>
      <c r="I116" t="s">
        <v>150</v>
      </c>
      <c r="J116" t="s">
        <v>349</v>
      </c>
      <c r="K116" s="77">
        <v>0.74</v>
      </c>
      <c r="L116" t="s">
        <v>102</v>
      </c>
      <c r="M116" s="78">
        <v>3.4799999999999998E-2</v>
      </c>
      <c r="N116" s="78">
        <v>2.3E-2</v>
      </c>
      <c r="O116" s="77">
        <v>10502.68</v>
      </c>
      <c r="P116" s="77">
        <v>110.32</v>
      </c>
      <c r="Q116" s="77">
        <v>0</v>
      </c>
      <c r="R116" s="77">
        <v>11.586556576</v>
      </c>
      <c r="S116" s="78">
        <v>1E-4</v>
      </c>
      <c r="T116" s="78">
        <v>0</v>
      </c>
      <c r="U116" s="78">
        <v>0</v>
      </c>
    </row>
    <row r="117" spans="2:21">
      <c r="B117" t="s">
        <v>676</v>
      </c>
      <c r="C117" t="s">
        <v>677</v>
      </c>
      <c r="D117" t="s">
        <v>100</v>
      </c>
      <c r="E117" t="s">
        <v>123</v>
      </c>
      <c r="F117" t="s">
        <v>564</v>
      </c>
      <c r="G117" t="s">
        <v>409</v>
      </c>
      <c r="H117" t="s">
        <v>605</v>
      </c>
      <c r="I117" t="s">
        <v>210</v>
      </c>
      <c r="J117" t="s">
        <v>574</v>
      </c>
      <c r="K117" s="77">
        <v>6.75</v>
      </c>
      <c r="L117" t="s">
        <v>102</v>
      </c>
      <c r="M117" s="78">
        <v>1.4999999999999999E-2</v>
      </c>
      <c r="N117" s="78">
        <v>3.15E-2</v>
      </c>
      <c r="O117" s="77">
        <v>1079550.3999999999</v>
      </c>
      <c r="P117" s="77">
        <v>94.21</v>
      </c>
      <c r="Q117" s="77">
        <v>81.539389999999997</v>
      </c>
      <c r="R117" s="77">
        <v>1098.5838218399999</v>
      </c>
      <c r="S117" s="78">
        <v>4.1000000000000003E-3</v>
      </c>
      <c r="T117" s="78">
        <v>2.5000000000000001E-3</v>
      </c>
      <c r="U117" s="78">
        <v>5.0000000000000001E-4</v>
      </c>
    </row>
    <row r="118" spans="2:21">
      <c r="B118" t="s">
        <v>678</v>
      </c>
      <c r="C118" t="s">
        <v>679</v>
      </c>
      <c r="D118" t="s">
        <v>100</v>
      </c>
      <c r="E118" t="s">
        <v>123</v>
      </c>
      <c r="F118" t="s">
        <v>680</v>
      </c>
      <c r="G118" t="s">
        <v>663</v>
      </c>
      <c r="H118" t="s">
        <v>605</v>
      </c>
      <c r="I118" t="s">
        <v>210</v>
      </c>
      <c r="J118" t="s">
        <v>681</v>
      </c>
      <c r="K118" s="77">
        <v>2.2799999999999998</v>
      </c>
      <c r="L118" t="s">
        <v>102</v>
      </c>
      <c r="M118" s="78">
        <v>2.4799999999999999E-2</v>
      </c>
      <c r="N118" s="78">
        <v>2.01E-2</v>
      </c>
      <c r="O118" s="77">
        <v>743522.12</v>
      </c>
      <c r="P118" s="77">
        <v>110.8</v>
      </c>
      <c r="Q118" s="77">
        <v>0</v>
      </c>
      <c r="R118" s="77">
        <v>823.82250896000005</v>
      </c>
      <c r="S118" s="78">
        <v>1.8E-3</v>
      </c>
      <c r="T118" s="78">
        <v>1.9E-3</v>
      </c>
      <c r="U118" s="78">
        <v>2.9999999999999997E-4</v>
      </c>
    </row>
    <row r="119" spans="2:21">
      <c r="B119" t="s">
        <v>682</v>
      </c>
      <c r="C119" t="s">
        <v>683</v>
      </c>
      <c r="D119" t="s">
        <v>100</v>
      </c>
      <c r="E119" t="s">
        <v>123</v>
      </c>
      <c r="F119" t="s">
        <v>390</v>
      </c>
      <c r="G119" t="s">
        <v>378</v>
      </c>
      <c r="H119" t="s">
        <v>605</v>
      </c>
      <c r="I119" t="s">
        <v>210</v>
      </c>
      <c r="J119" t="s">
        <v>684</v>
      </c>
      <c r="K119" s="77">
        <v>0.56000000000000005</v>
      </c>
      <c r="L119" t="s">
        <v>102</v>
      </c>
      <c r="M119" s="78">
        <v>1.8200000000000001E-2</v>
      </c>
      <c r="N119" s="78">
        <v>2.3800000000000002E-2</v>
      </c>
      <c r="O119" s="77">
        <v>26.34</v>
      </c>
      <c r="P119" s="77">
        <v>5459095</v>
      </c>
      <c r="Q119" s="77">
        <v>0</v>
      </c>
      <c r="R119" s="77">
        <v>1437.9256230000001</v>
      </c>
      <c r="S119" s="78">
        <v>0</v>
      </c>
      <c r="T119" s="78">
        <v>3.3E-3</v>
      </c>
      <c r="U119" s="78">
        <v>5.9999999999999995E-4</v>
      </c>
    </row>
    <row r="120" spans="2:21">
      <c r="B120" t="s">
        <v>685</v>
      </c>
      <c r="C120" t="s">
        <v>686</v>
      </c>
      <c r="D120" t="s">
        <v>100</v>
      </c>
      <c r="E120" t="s">
        <v>123</v>
      </c>
      <c r="F120" t="s">
        <v>390</v>
      </c>
      <c r="G120" t="s">
        <v>378</v>
      </c>
      <c r="H120" t="s">
        <v>605</v>
      </c>
      <c r="I120" t="s">
        <v>210</v>
      </c>
      <c r="J120" t="s">
        <v>397</v>
      </c>
      <c r="K120" s="77">
        <v>1.72</v>
      </c>
      <c r="L120" t="s">
        <v>102</v>
      </c>
      <c r="M120" s="78">
        <v>1.9E-2</v>
      </c>
      <c r="N120" s="78">
        <v>2.9600000000000001E-2</v>
      </c>
      <c r="O120" s="77">
        <v>69.63</v>
      </c>
      <c r="P120" s="77">
        <v>5299297</v>
      </c>
      <c r="Q120" s="77">
        <v>0</v>
      </c>
      <c r="R120" s="77">
        <v>3689.9005010999999</v>
      </c>
      <c r="S120" s="78">
        <v>0</v>
      </c>
      <c r="T120" s="78">
        <v>8.3999999999999995E-3</v>
      </c>
      <c r="U120" s="78">
        <v>1.5E-3</v>
      </c>
    </row>
    <row r="121" spans="2:21">
      <c r="B121" t="s">
        <v>687</v>
      </c>
      <c r="C121" t="s">
        <v>688</v>
      </c>
      <c r="D121" t="s">
        <v>100</v>
      </c>
      <c r="E121" t="s">
        <v>123</v>
      </c>
      <c r="F121" t="s">
        <v>390</v>
      </c>
      <c r="G121" t="s">
        <v>378</v>
      </c>
      <c r="H121" t="s">
        <v>605</v>
      </c>
      <c r="I121" t="s">
        <v>210</v>
      </c>
      <c r="J121" t="s">
        <v>299</v>
      </c>
      <c r="K121" s="77">
        <v>4.8</v>
      </c>
      <c r="L121" t="s">
        <v>102</v>
      </c>
      <c r="M121" s="78">
        <v>3.3099999999999997E-2</v>
      </c>
      <c r="N121" s="78">
        <v>3.6999999999999998E-2</v>
      </c>
      <c r="O121" s="77">
        <v>39.64</v>
      </c>
      <c r="P121" s="77">
        <v>5018260</v>
      </c>
      <c r="Q121" s="77">
        <v>0</v>
      </c>
      <c r="R121" s="77">
        <v>1989.2382640000001</v>
      </c>
      <c r="S121" s="78">
        <v>0</v>
      </c>
      <c r="T121" s="78">
        <v>4.4999999999999997E-3</v>
      </c>
      <c r="U121" s="78">
        <v>8.0000000000000004E-4</v>
      </c>
    </row>
    <row r="122" spans="2:21">
      <c r="B122" t="s">
        <v>689</v>
      </c>
      <c r="C122" t="s">
        <v>690</v>
      </c>
      <c r="D122" t="s">
        <v>100</v>
      </c>
      <c r="E122" t="s">
        <v>123</v>
      </c>
      <c r="F122" t="s">
        <v>390</v>
      </c>
      <c r="G122" t="s">
        <v>378</v>
      </c>
      <c r="H122" t="s">
        <v>621</v>
      </c>
      <c r="I122" t="s">
        <v>150</v>
      </c>
      <c r="J122" t="s">
        <v>266</v>
      </c>
      <c r="K122" s="77">
        <v>3.12</v>
      </c>
      <c r="L122" t="s">
        <v>102</v>
      </c>
      <c r="M122" s="78">
        <v>1.89E-2</v>
      </c>
      <c r="N122" s="78">
        <v>3.3300000000000003E-2</v>
      </c>
      <c r="O122" s="77">
        <v>26.17</v>
      </c>
      <c r="P122" s="77">
        <v>5289995</v>
      </c>
      <c r="Q122" s="77">
        <v>0</v>
      </c>
      <c r="R122" s="77">
        <v>1384.3916915</v>
      </c>
      <c r="S122" s="78">
        <v>0</v>
      </c>
      <c r="T122" s="78">
        <v>3.2000000000000002E-3</v>
      </c>
      <c r="U122" s="78">
        <v>5.9999999999999995E-4</v>
      </c>
    </row>
    <row r="123" spans="2:21">
      <c r="B123" t="s">
        <v>691</v>
      </c>
      <c r="C123" t="s">
        <v>692</v>
      </c>
      <c r="D123" t="s">
        <v>100</v>
      </c>
      <c r="E123" t="s">
        <v>123</v>
      </c>
      <c r="F123" t="s">
        <v>693</v>
      </c>
      <c r="G123" t="s">
        <v>409</v>
      </c>
      <c r="H123" t="s">
        <v>621</v>
      </c>
      <c r="I123" t="s">
        <v>150</v>
      </c>
      <c r="J123" t="s">
        <v>694</v>
      </c>
      <c r="K123" s="77">
        <v>1.28</v>
      </c>
      <c r="L123" t="s">
        <v>102</v>
      </c>
      <c r="M123" s="78">
        <v>5.5E-2</v>
      </c>
      <c r="N123" s="78">
        <v>2.1899999999999999E-2</v>
      </c>
      <c r="O123" s="77">
        <v>169750.22</v>
      </c>
      <c r="P123" s="77">
        <v>110.14</v>
      </c>
      <c r="Q123" s="77">
        <v>0</v>
      </c>
      <c r="R123" s="77">
        <v>186.96289230799999</v>
      </c>
      <c r="S123" s="78">
        <v>5.9999999999999995E-4</v>
      </c>
      <c r="T123" s="78">
        <v>4.0000000000000002E-4</v>
      </c>
      <c r="U123" s="78">
        <v>1E-4</v>
      </c>
    </row>
    <row r="124" spans="2:21">
      <c r="B124" t="s">
        <v>695</v>
      </c>
      <c r="C124" t="s">
        <v>696</v>
      </c>
      <c r="D124" t="s">
        <v>100</v>
      </c>
      <c r="E124" t="s">
        <v>123</v>
      </c>
      <c r="F124" t="s">
        <v>693</v>
      </c>
      <c r="G124" t="s">
        <v>409</v>
      </c>
      <c r="H124" t="s">
        <v>621</v>
      </c>
      <c r="I124" t="s">
        <v>150</v>
      </c>
      <c r="J124" t="s">
        <v>697</v>
      </c>
      <c r="K124" s="77">
        <v>4.3</v>
      </c>
      <c r="L124" t="s">
        <v>102</v>
      </c>
      <c r="M124" s="78">
        <v>1.9599999999999999E-2</v>
      </c>
      <c r="N124" s="78">
        <v>2.9100000000000001E-2</v>
      </c>
      <c r="O124" s="77">
        <v>1227875.02</v>
      </c>
      <c r="P124" s="77">
        <v>106.31</v>
      </c>
      <c r="Q124" s="77">
        <v>0</v>
      </c>
      <c r="R124" s="77">
        <v>1305.353933762</v>
      </c>
      <c r="S124" s="78">
        <v>1.1999999999999999E-3</v>
      </c>
      <c r="T124" s="78">
        <v>3.0000000000000001E-3</v>
      </c>
      <c r="U124" s="78">
        <v>5.0000000000000001E-4</v>
      </c>
    </row>
    <row r="125" spans="2:21">
      <c r="B125" t="s">
        <v>698</v>
      </c>
      <c r="C125" t="s">
        <v>699</v>
      </c>
      <c r="D125" t="s">
        <v>100</v>
      </c>
      <c r="E125" t="s">
        <v>123</v>
      </c>
      <c r="F125" t="s">
        <v>693</v>
      </c>
      <c r="G125" t="s">
        <v>409</v>
      </c>
      <c r="H125" t="s">
        <v>621</v>
      </c>
      <c r="I125" t="s">
        <v>150</v>
      </c>
      <c r="J125" t="s">
        <v>510</v>
      </c>
      <c r="K125" s="77">
        <v>6.54</v>
      </c>
      <c r="L125" t="s">
        <v>102</v>
      </c>
      <c r="M125" s="78">
        <v>1.5800000000000002E-2</v>
      </c>
      <c r="N125" s="78">
        <v>2.9600000000000001E-2</v>
      </c>
      <c r="O125" s="77">
        <v>2708753.19</v>
      </c>
      <c r="P125" s="77">
        <v>99.8</v>
      </c>
      <c r="Q125" s="77">
        <v>0</v>
      </c>
      <c r="R125" s="77">
        <v>2703.3356836200001</v>
      </c>
      <c r="S125" s="78">
        <v>2.3E-3</v>
      </c>
      <c r="T125" s="78">
        <v>6.1999999999999998E-3</v>
      </c>
      <c r="U125" s="78">
        <v>1.1000000000000001E-3</v>
      </c>
    </row>
    <row r="126" spans="2:21">
      <c r="B126" t="s">
        <v>700</v>
      </c>
      <c r="C126" t="s">
        <v>701</v>
      </c>
      <c r="D126" t="s">
        <v>100</v>
      </c>
      <c r="E126" t="s">
        <v>123</v>
      </c>
      <c r="F126" t="s">
        <v>702</v>
      </c>
      <c r="G126" t="s">
        <v>663</v>
      </c>
      <c r="H126" t="s">
        <v>605</v>
      </c>
      <c r="I126" t="s">
        <v>210</v>
      </c>
      <c r="J126" t="s">
        <v>703</v>
      </c>
      <c r="K126" s="77">
        <v>3.44</v>
      </c>
      <c r="L126" t="s">
        <v>102</v>
      </c>
      <c r="M126" s="78">
        <v>2.2499999999999999E-2</v>
      </c>
      <c r="N126" s="78">
        <v>2.3400000000000001E-2</v>
      </c>
      <c r="O126" s="77">
        <v>390707.44</v>
      </c>
      <c r="P126" s="77">
        <v>111.13</v>
      </c>
      <c r="Q126" s="77">
        <v>0</v>
      </c>
      <c r="R126" s="77">
        <v>434.19317807200002</v>
      </c>
      <c r="S126" s="78">
        <v>1E-3</v>
      </c>
      <c r="T126" s="78">
        <v>1E-3</v>
      </c>
      <c r="U126" s="78">
        <v>2.0000000000000001E-4</v>
      </c>
    </row>
    <row r="127" spans="2:21">
      <c r="B127" t="s">
        <v>704</v>
      </c>
      <c r="C127" t="s">
        <v>705</v>
      </c>
      <c r="D127" t="s">
        <v>100</v>
      </c>
      <c r="E127" t="s">
        <v>123</v>
      </c>
      <c r="F127" t="s">
        <v>706</v>
      </c>
      <c r="G127" t="s">
        <v>112</v>
      </c>
      <c r="H127" t="s">
        <v>707</v>
      </c>
      <c r="I127" t="s">
        <v>210</v>
      </c>
      <c r="J127" t="s">
        <v>708</v>
      </c>
      <c r="K127" s="77">
        <v>4.5</v>
      </c>
      <c r="L127" t="s">
        <v>102</v>
      </c>
      <c r="M127" s="78">
        <v>7.4999999999999997E-3</v>
      </c>
      <c r="N127" s="78">
        <v>4.53E-2</v>
      </c>
      <c r="O127" s="77">
        <v>557655.24</v>
      </c>
      <c r="P127" s="77">
        <v>90.85</v>
      </c>
      <c r="Q127" s="77">
        <v>0</v>
      </c>
      <c r="R127" s="77">
        <v>506.62978554</v>
      </c>
      <c r="S127" s="78">
        <v>1.1000000000000001E-3</v>
      </c>
      <c r="T127" s="78">
        <v>1.1999999999999999E-3</v>
      </c>
      <c r="U127" s="78">
        <v>2.0000000000000001E-4</v>
      </c>
    </row>
    <row r="128" spans="2:21">
      <c r="B128" t="s">
        <v>709</v>
      </c>
      <c r="C128" t="s">
        <v>710</v>
      </c>
      <c r="D128" t="s">
        <v>100</v>
      </c>
      <c r="E128" t="s">
        <v>123</v>
      </c>
      <c r="F128" t="s">
        <v>706</v>
      </c>
      <c r="G128" t="s">
        <v>112</v>
      </c>
      <c r="H128" t="s">
        <v>707</v>
      </c>
      <c r="I128" t="s">
        <v>210</v>
      </c>
      <c r="J128" t="s">
        <v>324</v>
      </c>
      <c r="K128" s="77">
        <v>5.55</v>
      </c>
      <c r="L128" t="s">
        <v>102</v>
      </c>
      <c r="M128" s="78">
        <v>7.4999999999999997E-3</v>
      </c>
      <c r="N128" s="78">
        <v>4.5699999999999998E-2</v>
      </c>
      <c r="O128" s="77">
        <v>2866811.34</v>
      </c>
      <c r="P128" s="77">
        <v>85.68</v>
      </c>
      <c r="Q128" s="77">
        <v>11.384829999999999</v>
      </c>
      <c r="R128" s="77">
        <v>2467.6687861119999</v>
      </c>
      <c r="S128" s="78">
        <v>3.3E-3</v>
      </c>
      <c r="T128" s="78">
        <v>5.5999999999999999E-3</v>
      </c>
      <c r="U128" s="78">
        <v>1E-3</v>
      </c>
    </row>
    <row r="129" spans="2:21">
      <c r="B129" t="s">
        <v>711</v>
      </c>
      <c r="C129" t="s">
        <v>712</v>
      </c>
      <c r="D129" t="s">
        <v>100</v>
      </c>
      <c r="E129" t="s">
        <v>123</v>
      </c>
      <c r="F129" t="s">
        <v>604</v>
      </c>
      <c r="G129" t="s">
        <v>409</v>
      </c>
      <c r="H129" t="s">
        <v>707</v>
      </c>
      <c r="I129" t="s">
        <v>210</v>
      </c>
      <c r="J129" t="s">
        <v>713</v>
      </c>
      <c r="K129" s="77">
        <v>1.94</v>
      </c>
      <c r="L129" t="s">
        <v>102</v>
      </c>
      <c r="M129" s="78">
        <v>2.0500000000000001E-2</v>
      </c>
      <c r="N129" s="78">
        <v>4.2299999999999997E-2</v>
      </c>
      <c r="O129" s="77">
        <v>17239.830000000002</v>
      </c>
      <c r="P129" s="77">
        <v>106.49</v>
      </c>
      <c r="Q129" s="77">
        <v>0</v>
      </c>
      <c r="R129" s="77">
        <v>18.358694967000002</v>
      </c>
      <c r="S129" s="78">
        <v>0</v>
      </c>
      <c r="T129" s="78">
        <v>0</v>
      </c>
      <c r="U129" s="78">
        <v>0</v>
      </c>
    </row>
    <row r="130" spans="2:21">
      <c r="B130" t="s">
        <v>714</v>
      </c>
      <c r="C130" t="s">
        <v>715</v>
      </c>
      <c r="D130" t="s">
        <v>100</v>
      </c>
      <c r="E130" t="s">
        <v>123</v>
      </c>
      <c r="F130" t="s">
        <v>604</v>
      </c>
      <c r="G130" t="s">
        <v>409</v>
      </c>
      <c r="H130" t="s">
        <v>707</v>
      </c>
      <c r="I130" t="s">
        <v>210</v>
      </c>
      <c r="J130" t="s">
        <v>343</v>
      </c>
      <c r="K130" s="77">
        <v>1.08</v>
      </c>
      <c r="L130" t="s">
        <v>102</v>
      </c>
      <c r="M130" s="78">
        <v>3.4500000000000003E-2</v>
      </c>
      <c r="N130" s="78">
        <v>2.12E-2</v>
      </c>
      <c r="O130" s="77">
        <v>8413.27</v>
      </c>
      <c r="P130" s="77">
        <v>111.56</v>
      </c>
      <c r="Q130" s="77">
        <v>0</v>
      </c>
      <c r="R130" s="77">
        <v>9.3858440119999997</v>
      </c>
      <c r="S130" s="78">
        <v>1E-4</v>
      </c>
      <c r="T130" s="78">
        <v>0</v>
      </c>
      <c r="U130" s="78">
        <v>0</v>
      </c>
    </row>
    <row r="131" spans="2:21">
      <c r="B131" t="s">
        <v>716</v>
      </c>
      <c r="C131" t="s">
        <v>717</v>
      </c>
      <c r="D131" t="s">
        <v>100</v>
      </c>
      <c r="E131" t="s">
        <v>123</v>
      </c>
      <c r="F131" t="s">
        <v>604</v>
      </c>
      <c r="G131" t="s">
        <v>409</v>
      </c>
      <c r="H131" t="s">
        <v>707</v>
      </c>
      <c r="I131" t="s">
        <v>210</v>
      </c>
      <c r="J131" t="s">
        <v>349</v>
      </c>
      <c r="K131" s="77">
        <v>2.67</v>
      </c>
      <c r="L131" t="s">
        <v>102</v>
      </c>
      <c r="M131" s="78">
        <v>2.0500000000000001E-2</v>
      </c>
      <c r="N131" s="78">
        <v>4.3799999999999999E-2</v>
      </c>
      <c r="O131" s="77">
        <v>848701.65</v>
      </c>
      <c r="P131" s="77">
        <v>104.09</v>
      </c>
      <c r="Q131" s="77">
        <v>0</v>
      </c>
      <c r="R131" s="77">
        <v>883.41354748499998</v>
      </c>
      <c r="S131" s="78">
        <v>1.1000000000000001E-3</v>
      </c>
      <c r="T131" s="78">
        <v>2E-3</v>
      </c>
      <c r="U131" s="78">
        <v>4.0000000000000002E-4</v>
      </c>
    </row>
    <row r="132" spans="2:21">
      <c r="B132" t="s">
        <v>718</v>
      </c>
      <c r="C132" t="s">
        <v>719</v>
      </c>
      <c r="D132" t="s">
        <v>100</v>
      </c>
      <c r="E132" t="s">
        <v>123</v>
      </c>
      <c r="F132" t="s">
        <v>604</v>
      </c>
      <c r="G132" t="s">
        <v>409</v>
      </c>
      <c r="H132" t="s">
        <v>707</v>
      </c>
      <c r="I132" t="s">
        <v>210</v>
      </c>
      <c r="J132" t="s">
        <v>470</v>
      </c>
      <c r="K132" s="77">
        <v>5.74</v>
      </c>
      <c r="L132" t="s">
        <v>102</v>
      </c>
      <c r="M132" s="78">
        <v>8.3999999999999995E-3</v>
      </c>
      <c r="N132" s="78">
        <v>4.5499999999999999E-2</v>
      </c>
      <c r="O132" s="77">
        <v>808983.36</v>
      </c>
      <c r="P132" s="77">
        <v>88.4</v>
      </c>
      <c r="Q132" s="77">
        <v>0</v>
      </c>
      <c r="R132" s="77">
        <v>715.14129023999999</v>
      </c>
      <c r="S132" s="78">
        <v>1.1999999999999999E-3</v>
      </c>
      <c r="T132" s="78">
        <v>1.6000000000000001E-3</v>
      </c>
      <c r="U132" s="78">
        <v>2.9999999999999997E-4</v>
      </c>
    </row>
    <row r="133" spans="2:21">
      <c r="B133" t="s">
        <v>720</v>
      </c>
      <c r="C133" t="s">
        <v>721</v>
      </c>
      <c r="D133" t="s">
        <v>100</v>
      </c>
      <c r="E133" t="s">
        <v>123</v>
      </c>
      <c r="F133" t="s">
        <v>604</v>
      </c>
      <c r="G133" t="s">
        <v>409</v>
      </c>
      <c r="H133" t="s">
        <v>707</v>
      </c>
      <c r="I133" t="s">
        <v>210</v>
      </c>
      <c r="J133" t="s">
        <v>290</v>
      </c>
      <c r="K133" s="77">
        <v>6.54</v>
      </c>
      <c r="L133" t="s">
        <v>102</v>
      </c>
      <c r="M133" s="78">
        <v>5.0000000000000001E-3</v>
      </c>
      <c r="N133" s="78">
        <v>3.7900000000000003E-2</v>
      </c>
      <c r="O133" s="77">
        <v>208058.65</v>
      </c>
      <c r="P133" s="77">
        <v>86.66</v>
      </c>
      <c r="Q133" s="77">
        <v>6.6172599999999999</v>
      </c>
      <c r="R133" s="77">
        <v>186.92088609000001</v>
      </c>
      <c r="S133" s="78">
        <v>1.1999999999999999E-3</v>
      </c>
      <c r="T133" s="78">
        <v>4.0000000000000002E-4</v>
      </c>
      <c r="U133" s="78">
        <v>1E-4</v>
      </c>
    </row>
    <row r="134" spans="2:21">
      <c r="B134" t="s">
        <v>722</v>
      </c>
      <c r="C134" t="s">
        <v>723</v>
      </c>
      <c r="D134" t="s">
        <v>100</v>
      </c>
      <c r="E134" t="s">
        <v>123</v>
      </c>
      <c r="F134" t="s">
        <v>604</v>
      </c>
      <c r="G134" t="s">
        <v>409</v>
      </c>
      <c r="H134" t="s">
        <v>707</v>
      </c>
      <c r="I134" t="s">
        <v>210</v>
      </c>
      <c r="J134" t="s">
        <v>442</v>
      </c>
      <c r="K134" s="77">
        <v>6.39</v>
      </c>
      <c r="L134" t="s">
        <v>102</v>
      </c>
      <c r="M134" s="78">
        <v>5.0000000000000001E-3</v>
      </c>
      <c r="N134" s="78">
        <v>4.5199999999999997E-2</v>
      </c>
      <c r="O134" s="77">
        <v>615665.64</v>
      </c>
      <c r="P134" s="77">
        <v>85.7</v>
      </c>
      <c r="Q134" s="77">
        <v>21.177990000000001</v>
      </c>
      <c r="R134" s="77">
        <v>548.80344348000006</v>
      </c>
      <c r="S134" s="78">
        <v>1.5E-3</v>
      </c>
      <c r="T134" s="78">
        <v>1.2999999999999999E-3</v>
      </c>
      <c r="U134" s="78">
        <v>2.0000000000000001E-4</v>
      </c>
    </row>
    <row r="135" spans="2:21">
      <c r="B135" t="s">
        <v>724</v>
      </c>
      <c r="C135" t="s">
        <v>725</v>
      </c>
      <c r="D135" t="s">
        <v>100</v>
      </c>
      <c r="E135" t="s">
        <v>123</v>
      </c>
      <c r="F135" t="s">
        <v>726</v>
      </c>
      <c r="G135" t="s">
        <v>428</v>
      </c>
      <c r="H135" t="s">
        <v>707</v>
      </c>
      <c r="I135" t="s">
        <v>210</v>
      </c>
      <c r="J135" t="s">
        <v>727</v>
      </c>
      <c r="K135" s="77">
        <v>3.03</v>
      </c>
      <c r="L135" t="s">
        <v>102</v>
      </c>
      <c r="M135" s="78">
        <v>1.9400000000000001E-2</v>
      </c>
      <c r="N135" s="78">
        <v>2.47E-2</v>
      </c>
      <c r="O135" s="77">
        <v>200397.67</v>
      </c>
      <c r="P135" s="77">
        <v>108.83</v>
      </c>
      <c r="Q135" s="77">
        <v>0</v>
      </c>
      <c r="R135" s="77">
        <v>218.09278426099999</v>
      </c>
      <c r="S135" s="78">
        <v>5.9999999999999995E-4</v>
      </c>
      <c r="T135" s="78">
        <v>5.0000000000000001E-4</v>
      </c>
      <c r="U135" s="78">
        <v>1E-4</v>
      </c>
    </row>
    <row r="136" spans="2:21">
      <c r="B136" t="s">
        <v>728</v>
      </c>
      <c r="C136" t="s">
        <v>729</v>
      </c>
      <c r="D136" t="s">
        <v>100</v>
      </c>
      <c r="E136" t="s">
        <v>123</v>
      </c>
      <c r="F136" t="s">
        <v>726</v>
      </c>
      <c r="G136" t="s">
        <v>428</v>
      </c>
      <c r="H136" t="s">
        <v>707</v>
      </c>
      <c r="I136" t="s">
        <v>210</v>
      </c>
      <c r="J136" t="s">
        <v>730</v>
      </c>
      <c r="K136" s="77">
        <v>4</v>
      </c>
      <c r="L136" t="s">
        <v>102</v>
      </c>
      <c r="M136" s="78">
        <v>1.23E-2</v>
      </c>
      <c r="N136" s="78">
        <v>2.63E-2</v>
      </c>
      <c r="O136" s="77">
        <v>2404214.54</v>
      </c>
      <c r="P136" s="77">
        <v>104.15</v>
      </c>
      <c r="Q136" s="77">
        <v>0</v>
      </c>
      <c r="R136" s="77">
        <v>2503.9894434100001</v>
      </c>
      <c r="S136" s="78">
        <v>1.9E-3</v>
      </c>
      <c r="T136" s="78">
        <v>5.7000000000000002E-3</v>
      </c>
      <c r="U136" s="78">
        <v>1E-3</v>
      </c>
    </row>
    <row r="137" spans="2:21">
      <c r="B137" t="s">
        <v>731</v>
      </c>
      <c r="C137" t="s">
        <v>732</v>
      </c>
      <c r="D137" t="s">
        <v>100</v>
      </c>
      <c r="E137" t="s">
        <v>123</v>
      </c>
      <c r="F137" t="s">
        <v>733</v>
      </c>
      <c r="G137" t="s">
        <v>127</v>
      </c>
      <c r="H137" t="s">
        <v>707</v>
      </c>
      <c r="I137" t="s">
        <v>210</v>
      </c>
      <c r="J137" t="s">
        <v>290</v>
      </c>
      <c r="K137" s="77">
        <v>1.87</v>
      </c>
      <c r="L137" t="s">
        <v>102</v>
      </c>
      <c r="M137" s="78">
        <v>1.8499999999999999E-2</v>
      </c>
      <c r="N137" s="78">
        <v>3.61E-2</v>
      </c>
      <c r="O137" s="77">
        <v>50001.5</v>
      </c>
      <c r="P137" s="77">
        <v>104.36</v>
      </c>
      <c r="Q137" s="77">
        <v>0</v>
      </c>
      <c r="R137" s="77">
        <v>52.181565399999997</v>
      </c>
      <c r="S137" s="78">
        <v>1E-4</v>
      </c>
      <c r="T137" s="78">
        <v>1E-4</v>
      </c>
      <c r="U137" s="78">
        <v>0</v>
      </c>
    </row>
    <row r="138" spans="2:21">
      <c r="B138" t="s">
        <v>734</v>
      </c>
      <c r="C138" t="s">
        <v>735</v>
      </c>
      <c r="D138" t="s">
        <v>100</v>
      </c>
      <c r="E138" t="s">
        <v>123</v>
      </c>
      <c r="F138" t="s">
        <v>733</v>
      </c>
      <c r="G138" t="s">
        <v>127</v>
      </c>
      <c r="H138" t="s">
        <v>707</v>
      </c>
      <c r="I138" t="s">
        <v>210</v>
      </c>
      <c r="J138" t="s">
        <v>299</v>
      </c>
      <c r="K138" s="77">
        <v>2.6</v>
      </c>
      <c r="L138" t="s">
        <v>102</v>
      </c>
      <c r="M138" s="78">
        <v>3.2000000000000001E-2</v>
      </c>
      <c r="N138" s="78">
        <v>3.5400000000000001E-2</v>
      </c>
      <c r="O138" s="77">
        <v>1275808.6299999999</v>
      </c>
      <c r="P138" s="77">
        <v>100.8</v>
      </c>
      <c r="Q138" s="77">
        <v>0</v>
      </c>
      <c r="R138" s="77">
        <v>1286.01509904</v>
      </c>
      <c r="S138" s="78">
        <v>4.7000000000000002E-3</v>
      </c>
      <c r="T138" s="78">
        <v>2.8999999999999998E-3</v>
      </c>
      <c r="U138" s="78">
        <v>5.0000000000000001E-4</v>
      </c>
    </row>
    <row r="139" spans="2:21">
      <c r="B139" t="s">
        <v>736</v>
      </c>
      <c r="C139" t="s">
        <v>737</v>
      </c>
      <c r="D139" t="s">
        <v>100</v>
      </c>
      <c r="E139" t="s">
        <v>123</v>
      </c>
      <c r="F139" t="s">
        <v>738</v>
      </c>
      <c r="G139" t="s">
        <v>127</v>
      </c>
      <c r="H139" t="s">
        <v>707</v>
      </c>
      <c r="I139" t="s">
        <v>210</v>
      </c>
      <c r="J139" t="s">
        <v>739</v>
      </c>
      <c r="K139" s="77">
        <v>1</v>
      </c>
      <c r="L139" t="s">
        <v>102</v>
      </c>
      <c r="M139" s="78">
        <v>3.15E-2</v>
      </c>
      <c r="N139" s="78">
        <v>3.04E-2</v>
      </c>
      <c r="O139" s="77">
        <v>618720.62</v>
      </c>
      <c r="P139" s="77">
        <v>108.89</v>
      </c>
      <c r="Q139" s="77">
        <v>0</v>
      </c>
      <c r="R139" s="77">
        <v>673.72488311799998</v>
      </c>
      <c r="S139" s="78">
        <v>4.5999999999999999E-3</v>
      </c>
      <c r="T139" s="78">
        <v>1.5E-3</v>
      </c>
      <c r="U139" s="78">
        <v>2.9999999999999997E-4</v>
      </c>
    </row>
    <row r="140" spans="2:21">
      <c r="B140" t="s">
        <v>740</v>
      </c>
      <c r="C140" t="s">
        <v>741</v>
      </c>
      <c r="D140" t="s">
        <v>100</v>
      </c>
      <c r="E140" t="s">
        <v>123</v>
      </c>
      <c r="F140" t="s">
        <v>738</v>
      </c>
      <c r="G140" t="s">
        <v>127</v>
      </c>
      <c r="H140" t="s">
        <v>707</v>
      </c>
      <c r="I140" t="s">
        <v>210</v>
      </c>
      <c r="J140" t="s">
        <v>574</v>
      </c>
      <c r="K140" s="77">
        <v>2.65</v>
      </c>
      <c r="L140" t="s">
        <v>102</v>
      </c>
      <c r="M140" s="78">
        <v>0.01</v>
      </c>
      <c r="N140" s="78">
        <v>3.9100000000000003E-2</v>
      </c>
      <c r="O140" s="77">
        <v>1753537.42</v>
      </c>
      <c r="P140" s="77">
        <v>98.34</v>
      </c>
      <c r="Q140" s="77">
        <v>0</v>
      </c>
      <c r="R140" s="77">
        <v>1724.4286988280001</v>
      </c>
      <c r="S140" s="78">
        <v>3.8E-3</v>
      </c>
      <c r="T140" s="78">
        <v>3.8999999999999998E-3</v>
      </c>
      <c r="U140" s="78">
        <v>6.9999999999999999E-4</v>
      </c>
    </row>
    <row r="141" spans="2:21">
      <c r="B141" t="s">
        <v>742</v>
      </c>
      <c r="C141" t="s">
        <v>743</v>
      </c>
      <c r="D141" t="s">
        <v>100</v>
      </c>
      <c r="E141" t="s">
        <v>123</v>
      </c>
      <c r="F141" t="s">
        <v>738</v>
      </c>
      <c r="G141" t="s">
        <v>127</v>
      </c>
      <c r="H141" t="s">
        <v>707</v>
      </c>
      <c r="I141" t="s">
        <v>210</v>
      </c>
      <c r="J141" t="s">
        <v>287</v>
      </c>
      <c r="K141" s="77">
        <v>3.7</v>
      </c>
      <c r="L141" t="s">
        <v>102</v>
      </c>
      <c r="M141" s="78">
        <v>0.01</v>
      </c>
      <c r="N141" s="78">
        <v>3.9800000000000002E-2</v>
      </c>
      <c r="O141" s="77">
        <v>847852.94</v>
      </c>
      <c r="P141" s="77">
        <v>99.12</v>
      </c>
      <c r="Q141" s="77">
        <v>0</v>
      </c>
      <c r="R141" s="77">
        <v>840.39183412800003</v>
      </c>
      <c r="S141" s="78">
        <v>3.3E-3</v>
      </c>
      <c r="T141" s="78">
        <v>1.9E-3</v>
      </c>
      <c r="U141" s="78">
        <v>2.9999999999999997E-4</v>
      </c>
    </row>
    <row r="142" spans="2:21">
      <c r="B142" t="s">
        <v>744</v>
      </c>
      <c r="C142" t="s">
        <v>745</v>
      </c>
      <c r="D142" t="s">
        <v>100</v>
      </c>
      <c r="E142" t="s">
        <v>123</v>
      </c>
      <c r="F142" t="s">
        <v>746</v>
      </c>
      <c r="G142" t="s">
        <v>409</v>
      </c>
      <c r="H142" t="s">
        <v>747</v>
      </c>
      <c r="I142" t="s">
        <v>150</v>
      </c>
      <c r="J142" t="s">
        <v>748</v>
      </c>
      <c r="K142" s="77">
        <v>2.46</v>
      </c>
      <c r="L142" t="s">
        <v>102</v>
      </c>
      <c r="M142" s="78">
        <v>2.5000000000000001E-2</v>
      </c>
      <c r="N142" s="78">
        <v>3.32E-2</v>
      </c>
      <c r="O142" s="77">
        <v>666949.31000000006</v>
      </c>
      <c r="P142" s="77">
        <v>108.84</v>
      </c>
      <c r="Q142" s="77">
        <v>0</v>
      </c>
      <c r="R142" s="77">
        <v>725.907629004</v>
      </c>
      <c r="S142" s="78">
        <v>1.9E-3</v>
      </c>
      <c r="T142" s="78">
        <v>1.6999999999999999E-3</v>
      </c>
      <c r="U142" s="78">
        <v>2.9999999999999997E-4</v>
      </c>
    </row>
    <row r="143" spans="2:21">
      <c r="B143" t="s">
        <v>749</v>
      </c>
      <c r="C143" t="s">
        <v>750</v>
      </c>
      <c r="D143" t="s">
        <v>100</v>
      </c>
      <c r="E143" t="s">
        <v>123</v>
      </c>
      <c r="F143" t="s">
        <v>746</v>
      </c>
      <c r="G143" t="s">
        <v>409</v>
      </c>
      <c r="H143" t="s">
        <v>747</v>
      </c>
      <c r="I143" t="s">
        <v>150</v>
      </c>
      <c r="J143" t="s">
        <v>751</v>
      </c>
      <c r="K143" s="77">
        <v>5.42</v>
      </c>
      <c r="L143" t="s">
        <v>102</v>
      </c>
      <c r="M143" s="78">
        <v>1.9E-2</v>
      </c>
      <c r="N143" s="78">
        <v>3.8600000000000002E-2</v>
      </c>
      <c r="O143" s="77">
        <v>859635.05</v>
      </c>
      <c r="P143" s="77">
        <v>99.2</v>
      </c>
      <c r="Q143" s="77">
        <v>0</v>
      </c>
      <c r="R143" s="77">
        <v>852.75796960000002</v>
      </c>
      <c r="S143" s="78">
        <v>2.8999999999999998E-3</v>
      </c>
      <c r="T143" s="78">
        <v>1.9E-3</v>
      </c>
      <c r="U143" s="78">
        <v>2.9999999999999997E-4</v>
      </c>
    </row>
    <row r="144" spans="2:21">
      <c r="B144" t="s">
        <v>752</v>
      </c>
      <c r="C144" t="s">
        <v>753</v>
      </c>
      <c r="D144" t="s">
        <v>100</v>
      </c>
      <c r="E144" t="s">
        <v>123</v>
      </c>
      <c r="F144" t="s">
        <v>746</v>
      </c>
      <c r="G144" t="s">
        <v>409</v>
      </c>
      <c r="H144" t="s">
        <v>747</v>
      </c>
      <c r="I144" t="s">
        <v>150</v>
      </c>
      <c r="J144" t="s">
        <v>391</v>
      </c>
      <c r="K144" s="77">
        <v>7.19</v>
      </c>
      <c r="L144" t="s">
        <v>102</v>
      </c>
      <c r="M144" s="78">
        <v>3.8999999999999998E-3</v>
      </c>
      <c r="N144" s="78">
        <v>4.19E-2</v>
      </c>
      <c r="O144" s="77">
        <v>890375.82</v>
      </c>
      <c r="P144" s="77">
        <v>80.430000000000007</v>
      </c>
      <c r="Q144" s="77">
        <v>0</v>
      </c>
      <c r="R144" s="77">
        <v>716.12927202599997</v>
      </c>
      <c r="S144" s="78">
        <v>3.8E-3</v>
      </c>
      <c r="T144" s="78">
        <v>1.6000000000000001E-3</v>
      </c>
      <c r="U144" s="78">
        <v>2.9999999999999997E-4</v>
      </c>
    </row>
    <row r="145" spans="2:21">
      <c r="B145" t="s">
        <v>754</v>
      </c>
      <c r="C145" t="s">
        <v>755</v>
      </c>
      <c r="D145" t="s">
        <v>100</v>
      </c>
      <c r="E145" t="s">
        <v>123</v>
      </c>
      <c r="F145" t="s">
        <v>756</v>
      </c>
      <c r="G145" t="s">
        <v>757</v>
      </c>
      <c r="H145" t="s">
        <v>747</v>
      </c>
      <c r="I145" t="s">
        <v>150</v>
      </c>
      <c r="J145" t="s">
        <v>266</v>
      </c>
      <c r="K145" s="77">
        <v>1.53</v>
      </c>
      <c r="L145" t="s">
        <v>102</v>
      </c>
      <c r="M145" s="78">
        <v>1.8499999999999999E-2</v>
      </c>
      <c r="N145" s="78">
        <v>3.7499999999999999E-2</v>
      </c>
      <c r="O145" s="77">
        <v>1360671.15</v>
      </c>
      <c r="P145" s="77">
        <v>106.43</v>
      </c>
      <c r="Q145" s="77">
        <v>0</v>
      </c>
      <c r="R145" s="77">
        <v>1448.162304945</v>
      </c>
      <c r="S145" s="78">
        <v>1.9E-3</v>
      </c>
      <c r="T145" s="78">
        <v>3.3E-3</v>
      </c>
      <c r="U145" s="78">
        <v>5.9999999999999995E-4</v>
      </c>
    </row>
    <row r="146" spans="2:21">
      <c r="B146" t="s">
        <v>758</v>
      </c>
      <c r="C146" t="s">
        <v>759</v>
      </c>
      <c r="D146" t="s">
        <v>100</v>
      </c>
      <c r="E146" t="s">
        <v>123</v>
      </c>
      <c r="F146" t="s">
        <v>756</v>
      </c>
      <c r="G146" t="s">
        <v>757</v>
      </c>
      <c r="H146" t="s">
        <v>747</v>
      </c>
      <c r="I146" t="s">
        <v>150</v>
      </c>
      <c r="J146" t="s">
        <v>391</v>
      </c>
      <c r="K146" s="77">
        <v>4.37</v>
      </c>
      <c r="L146" t="s">
        <v>102</v>
      </c>
      <c r="M146" s="78">
        <v>0.01</v>
      </c>
      <c r="N146" s="78">
        <v>5.1900000000000002E-2</v>
      </c>
      <c r="O146" s="77">
        <v>2894217.15</v>
      </c>
      <c r="P146" s="77">
        <v>88.87</v>
      </c>
      <c r="Q146" s="77">
        <v>0</v>
      </c>
      <c r="R146" s="77">
        <v>2572.090781205</v>
      </c>
      <c r="S146" s="78">
        <v>2.3999999999999998E-3</v>
      </c>
      <c r="T146" s="78">
        <v>5.8999999999999999E-3</v>
      </c>
      <c r="U146" s="78">
        <v>1.1000000000000001E-3</v>
      </c>
    </row>
    <row r="147" spans="2:21">
      <c r="B147" t="s">
        <v>760</v>
      </c>
      <c r="C147" t="s">
        <v>761</v>
      </c>
      <c r="D147" t="s">
        <v>100</v>
      </c>
      <c r="E147" t="s">
        <v>123</v>
      </c>
      <c r="F147" t="s">
        <v>756</v>
      </c>
      <c r="G147" t="s">
        <v>757</v>
      </c>
      <c r="H147" t="s">
        <v>747</v>
      </c>
      <c r="I147" t="s">
        <v>150</v>
      </c>
      <c r="J147" t="s">
        <v>299</v>
      </c>
      <c r="K147" s="77">
        <v>3.04</v>
      </c>
      <c r="L147" t="s">
        <v>102</v>
      </c>
      <c r="M147" s="78">
        <v>3.5400000000000001E-2</v>
      </c>
      <c r="N147" s="78">
        <v>4.7899999999999998E-2</v>
      </c>
      <c r="O147" s="77">
        <v>2005057.64</v>
      </c>
      <c r="P147" s="77">
        <v>97.61</v>
      </c>
      <c r="Q147" s="77">
        <v>22.429459999999999</v>
      </c>
      <c r="R147" s="77">
        <v>1979.566222404</v>
      </c>
      <c r="S147" s="78">
        <v>2.8999999999999998E-3</v>
      </c>
      <c r="T147" s="78">
        <v>4.4999999999999997E-3</v>
      </c>
      <c r="U147" s="78">
        <v>8.0000000000000004E-4</v>
      </c>
    </row>
    <row r="148" spans="2:21">
      <c r="B148" t="s">
        <v>762</v>
      </c>
      <c r="C148" t="s">
        <v>763</v>
      </c>
      <c r="D148" t="s">
        <v>100</v>
      </c>
      <c r="E148" t="s">
        <v>123</v>
      </c>
      <c r="F148" t="s">
        <v>756</v>
      </c>
      <c r="G148" t="s">
        <v>757</v>
      </c>
      <c r="H148" t="s">
        <v>747</v>
      </c>
      <c r="I148" t="s">
        <v>150</v>
      </c>
      <c r="J148" t="s">
        <v>708</v>
      </c>
      <c r="K148" s="77">
        <v>1.38</v>
      </c>
      <c r="L148" t="s">
        <v>102</v>
      </c>
      <c r="M148" s="78">
        <v>0.01</v>
      </c>
      <c r="N148" s="78">
        <v>4.5199999999999997E-2</v>
      </c>
      <c r="O148" s="77">
        <v>1335368.82</v>
      </c>
      <c r="P148" s="77">
        <v>103.05</v>
      </c>
      <c r="Q148" s="77">
        <v>0</v>
      </c>
      <c r="R148" s="77">
        <v>1376.0975690099999</v>
      </c>
      <c r="S148" s="78">
        <v>1.4E-3</v>
      </c>
      <c r="T148" s="78">
        <v>3.0999999999999999E-3</v>
      </c>
      <c r="U148" s="78">
        <v>5.9999999999999995E-4</v>
      </c>
    </row>
    <row r="149" spans="2:21">
      <c r="B149" t="s">
        <v>764</v>
      </c>
      <c r="C149" t="s">
        <v>765</v>
      </c>
      <c r="D149" t="s">
        <v>100</v>
      </c>
      <c r="E149" t="s">
        <v>123</v>
      </c>
      <c r="F149" t="s">
        <v>766</v>
      </c>
      <c r="G149" t="s">
        <v>767</v>
      </c>
      <c r="H149" t="s">
        <v>768</v>
      </c>
      <c r="I149" t="s">
        <v>150</v>
      </c>
      <c r="J149" t="s">
        <v>349</v>
      </c>
      <c r="K149" s="77">
        <v>1.2</v>
      </c>
      <c r="L149" t="s">
        <v>102</v>
      </c>
      <c r="M149" s="78">
        <v>4.65E-2</v>
      </c>
      <c r="N149" s="78">
        <v>5.11E-2</v>
      </c>
      <c r="O149" s="77">
        <v>0.01</v>
      </c>
      <c r="P149" s="77">
        <v>110.23</v>
      </c>
      <c r="Q149" s="77">
        <v>0</v>
      </c>
      <c r="R149" s="77">
        <v>1.1022999999999999E-5</v>
      </c>
      <c r="S149" s="78">
        <v>0</v>
      </c>
      <c r="T149" s="78">
        <v>0</v>
      </c>
      <c r="U149" s="78">
        <v>0</v>
      </c>
    </row>
    <row r="150" spans="2:21">
      <c r="B150" t="s">
        <v>769</v>
      </c>
      <c r="C150" t="s">
        <v>770</v>
      </c>
      <c r="D150" t="s">
        <v>100</v>
      </c>
      <c r="E150" t="s">
        <v>123</v>
      </c>
      <c r="F150" t="s">
        <v>771</v>
      </c>
      <c r="G150" t="s">
        <v>132</v>
      </c>
      <c r="H150" t="s">
        <v>772</v>
      </c>
      <c r="I150" t="s">
        <v>210</v>
      </c>
      <c r="J150" t="s">
        <v>773</v>
      </c>
      <c r="K150" s="77">
        <v>0.76</v>
      </c>
      <c r="L150" t="s">
        <v>102</v>
      </c>
      <c r="M150" s="78">
        <v>1.9800000000000002E-2</v>
      </c>
      <c r="N150" s="78">
        <v>2.18E-2</v>
      </c>
      <c r="O150" s="77">
        <v>827870.22</v>
      </c>
      <c r="P150" s="77">
        <v>109.42</v>
      </c>
      <c r="Q150" s="77">
        <v>0</v>
      </c>
      <c r="R150" s="77">
        <v>905.85559472399996</v>
      </c>
      <c r="S150" s="78">
        <v>2.7000000000000001E-3</v>
      </c>
      <c r="T150" s="78">
        <v>2.0999999999999999E-3</v>
      </c>
      <c r="U150" s="78">
        <v>4.0000000000000002E-4</v>
      </c>
    </row>
    <row r="151" spans="2:21">
      <c r="B151" t="s">
        <v>774</v>
      </c>
      <c r="C151" t="s">
        <v>775</v>
      </c>
      <c r="D151" t="s">
        <v>100</v>
      </c>
      <c r="E151" t="s">
        <v>123</v>
      </c>
      <c r="F151" t="s">
        <v>776</v>
      </c>
      <c r="G151" t="s">
        <v>767</v>
      </c>
      <c r="H151" t="s">
        <v>768</v>
      </c>
      <c r="I151" t="s">
        <v>150</v>
      </c>
      <c r="J151" t="s">
        <v>299</v>
      </c>
      <c r="K151" s="77">
        <v>2.86</v>
      </c>
      <c r="L151" t="s">
        <v>102</v>
      </c>
      <c r="M151" s="78">
        <v>2.5700000000000001E-2</v>
      </c>
      <c r="N151" s="78">
        <v>4.5900000000000003E-2</v>
      </c>
      <c r="O151" s="77">
        <v>651051.84</v>
      </c>
      <c r="P151" s="77">
        <v>105.24</v>
      </c>
      <c r="Q151" s="77">
        <v>0</v>
      </c>
      <c r="R151" s="77">
        <v>685.16695641599995</v>
      </c>
      <c r="S151" s="78">
        <v>5.0000000000000001E-4</v>
      </c>
      <c r="T151" s="78">
        <v>1.6000000000000001E-3</v>
      </c>
      <c r="U151" s="78">
        <v>2.9999999999999997E-4</v>
      </c>
    </row>
    <row r="152" spans="2:21">
      <c r="B152" t="s">
        <v>777</v>
      </c>
      <c r="C152" t="s">
        <v>778</v>
      </c>
      <c r="D152" t="s">
        <v>100</v>
      </c>
      <c r="E152" t="s">
        <v>123</v>
      </c>
      <c r="F152" t="s">
        <v>776</v>
      </c>
      <c r="G152" t="s">
        <v>767</v>
      </c>
      <c r="H152" t="s">
        <v>768</v>
      </c>
      <c r="I152" t="s">
        <v>150</v>
      </c>
      <c r="J152" t="s">
        <v>293</v>
      </c>
      <c r="K152" s="77">
        <v>1.73</v>
      </c>
      <c r="L152" t="s">
        <v>102</v>
      </c>
      <c r="M152" s="78">
        <v>1.2200000000000001E-2</v>
      </c>
      <c r="N152" s="78">
        <v>3.8699999999999998E-2</v>
      </c>
      <c r="O152" s="77">
        <v>92411.45</v>
      </c>
      <c r="P152" s="77">
        <v>104.54</v>
      </c>
      <c r="Q152" s="77">
        <v>0</v>
      </c>
      <c r="R152" s="77">
        <v>96.606929829999999</v>
      </c>
      <c r="S152" s="78">
        <v>2.0000000000000001E-4</v>
      </c>
      <c r="T152" s="78">
        <v>2.0000000000000001E-4</v>
      </c>
      <c r="U152" s="78">
        <v>0</v>
      </c>
    </row>
    <row r="153" spans="2:21">
      <c r="B153" t="s">
        <v>779</v>
      </c>
      <c r="C153" t="s">
        <v>780</v>
      </c>
      <c r="D153" t="s">
        <v>100</v>
      </c>
      <c r="E153" t="s">
        <v>123</v>
      </c>
      <c r="F153" t="s">
        <v>776</v>
      </c>
      <c r="G153" t="s">
        <v>767</v>
      </c>
      <c r="H153" t="s">
        <v>768</v>
      </c>
      <c r="I153" t="s">
        <v>150</v>
      </c>
      <c r="J153" t="s">
        <v>356</v>
      </c>
      <c r="K153" s="77">
        <v>5.55</v>
      </c>
      <c r="L153" t="s">
        <v>102</v>
      </c>
      <c r="M153" s="78">
        <v>1.09E-2</v>
      </c>
      <c r="N153" s="78">
        <v>4.4699999999999997E-2</v>
      </c>
      <c r="O153" s="77">
        <v>668352.55000000005</v>
      </c>
      <c r="P153" s="77">
        <v>89.75</v>
      </c>
      <c r="Q153" s="77">
        <v>0</v>
      </c>
      <c r="R153" s="77">
        <v>599.84641362499997</v>
      </c>
      <c r="S153" s="78">
        <v>1.5E-3</v>
      </c>
      <c r="T153" s="78">
        <v>1.4E-3</v>
      </c>
      <c r="U153" s="78">
        <v>2.0000000000000001E-4</v>
      </c>
    </row>
    <row r="154" spans="2:21">
      <c r="B154" t="s">
        <v>781</v>
      </c>
      <c r="C154" t="s">
        <v>782</v>
      </c>
      <c r="D154" t="s">
        <v>100</v>
      </c>
      <c r="E154" t="s">
        <v>123</v>
      </c>
      <c r="F154" t="s">
        <v>776</v>
      </c>
      <c r="G154" t="s">
        <v>767</v>
      </c>
      <c r="H154" t="s">
        <v>768</v>
      </c>
      <c r="I154" t="s">
        <v>150</v>
      </c>
      <c r="J154" t="s">
        <v>574</v>
      </c>
      <c r="K154" s="77">
        <v>6.49</v>
      </c>
      <c r="L154" t="s">
        <v>102</v>
      </c>
      <c r="M154" s="78">
        <v>1.54E-2</v>
      </c>
      <c r="N154" s="78">
        <v>4.6800000000000001E-2</v>
      </c>
      <c r="O154" s="77">
        <v>845843.15</v>
      </c>
      <c r="P154" s="77">
        <v>86.8</v>
      </c>
      <c r="Q154" s="77">
        <v>0</v>
      </c>
      <c r="R154" s="77">
        <v>734.19185419999997</v>
      </c>
      <c r="S154" s="78">
        <v>2.3999999999999998E-3</v>
      </c>
      <c r="T154" s="78">
        <v>1.6999999999999999E-3</v>
      </c>
      <c r="U154" s="78">
        <v>2.9999999999999997E-4</v>
      </c>
    </row>
    <row r="155" spans="2:21">
      <c r="B155" t="s">
        <v>783</v>
      </c>
      <c r="C155" t="s">
        <v>784</v>
      </c>
      <c r="D155" t="s">
        <v>100</v>
      </c>
      <c r="E155" t="s">
        <v>123</v>
      </c>
      <c r="F155" t="s">
        <v>785</v>
      </c>
      <c r="G155" t="s">
        <v>786</v>
      </c>
      <c r="H155" t="s">
        <v>772</v>
      </c>
      <c r="I155" t="s">
        <v>210</v>
      </c>
      <c r="J155" t="s">
        <v>299</v>
      </c>
      <c r="K155" s="77">
        <v>4.71</v>
      </c>
      <c r="L155" t="s">
        <v>102</v>
      </c>
      <c r="M155" s="78">
        <v>9.4000000000000004E-3</v>
      </c>
      <c r="N155" s="78">
        <v>3.8399999999999997E-2</v>
      </c>
      <c r="O155" s="77">
        <v>2455953.09</v>
      </c>
      <c r="P155" s="77">
        <v>92.39</v>
      </c>
      <c r="Q155" s="77">
        <v>0</v>
      </c>
      <c r="R155" s="77">
        <v>2269.0550598509999</v>
      </c>
      <c r="S155" s="78">
        <v>1.6000000000000001E-3</v>
      </c>
      <c r="T155" s="78">
        <v>5.1999999999999998E-3</v>
      </c>
      <c r="U155" s="78">
        <v>8.9999999999999998E-4</v>
      </c>
    </row>
    <row r="156" spans="2:21">
      <c r="B156" t="s">
        <v>787</v>
      </c>
      <c r="C156" t="s">
        <v>788</v>
      </c>
      <c r="D156" t="s">
        <v>100</v>
      </c>
      <c r="E156" t="s">
        <v>123</v>
      </c>
      <c r="F156" t="s">
        <v>789</v>
      </c>
      <c r="G156" t="s">
        <v>767</v>
      </c>
      <c r="H156" t="s">
        <v>768</v>
      </c>
      <c r="I156" t="s">
        <v>150</v>
      </c>
      <c r="J156" t="s">
        <v>517</v>
      </c>
      <c r="K156" s="77">
        <v>3.79</v>
      </c>
      <c r="L156" t="s">
        <v>102</v>
      </c>
      <c r="M156" s="78">
        <v>2.1600000000000001E-2</v>
      </c>
      <c r="N156" s="78">
        <v>3.6900000000000002E-2</v>
      </c>
      <c r="O156" s="77">
        <v>994814.12</v>
      </c>
      <c r="P156" s="77">
        <v>99.93</v>
      </c>
      <c r="Q156" s="77">
        <v>5.8599199999999998</v>
      </c>
      <c r="R156" s="77">
        <v>999.97767011600001</v>
      </c>
      <c r="S156" s="78">
        <v>3.0000000000000001E-3</v>
      </c>
      <c r="T156" s="78">
        <v>2.3E-3</v>
      </c>
      <c r="U156" s="78">
        <v>4.0000000000000002E-4</v>
      </c>
    </row>
    <row r="157" spans="2:21">
      <c r="B157" t="s">
        <v>790</v>
      </c>
      <c r="C157" t="s">
        <v>791</v>
      </c>
      <c r="D157" t="s">
        <v>100</v>
      </c>
      <c r="E157" t="s">
        <v>123</v>
      </c>
      <c r="F157" t="s">
        <v>792</v>
      </c>
      <c r="G157" t="s">
        <v>409</v>
      </c>
      <c r="H157" t="s">
        <v>772</v>
      </c>
      <c r="I157" t="s">
        <v>210</v>
      </c>
      <c r="J157" t="s">
        <v>708</v>
      </c>
      <c r="K157" s="77">
        <v>3.99</v>
      </c>
      <c r="L157" t="s">
        <v>102</v>
      </c>
      <c r="M157" s="78">
        <v>1.7999999999999999E-2</v>
      </c>
      <c r="N157" s="78">
        <v>3.2800000000000003E-2</v>
      </c>
      <c r="O157" s="77">
        <v>112794.06</v>
      </c>
      <c r="P157" s="77">
        <v>103.82</v>
      </c>
      <c r="Q157" s="77">
        <v>0.55810000000000004</v>
      </c>
      <c r="R157" s="77">
        <v>117.66089309199999</v>
      </c>
      <c r="S157" s="78">
        <v>2.0000000000000001E-4</v>
      </c>
      <c r="T157" s="78">
        <v>2.9999999999999997E-4</v>
      </c>
      <c r="U157" s="78">
        <v>0</v>
      </c>
    </row>
    <row r="158" spans="2:21">
      <c r="B158" t="s">
        <v>793</v>
      </c>
      <c r="C158" t="s">
        <v>794</v>
      </c>
      <c r="D158" t="s">
        <v>100</v>
      </c>
      <c r="E158" t="s">
        <v>123</v>
      </c>
      <c r="F158" t="s">
        <v>795</v>
      </c>
      <c r="G158" t="s">
        <v>409</v>
      </c>
      <c r="H158" t="s">
        <v>772</v>
      </c>
      <c r="I158" t="s">
        <v>210</v>
      </c>
      <c r="J158" t="s">
        <v>290</v>
      </c>
      <c r="K158" s="77">
        <v>5.09</v>
      </c>
      <c r="L158" t="s">
        <v>102</v>
      </c>
      <c r="M158" s="78">
        <v>3.6200000000000003E-2</v>
      </c>
      <c r="N158" s="78">
        <v>4.6199999999999998E-2</v>
      </c>
      <c r="O158" s="77">
        <v>2076216.48</v>
      </c>
      <c r="P158" s="77">
        <v>96.18</v>
      </c>
      <c r="Q158" s="77">
        <v>0</v>
      </c>
      <c r="R158" s="77">
        <v>1996.905010464</v>
      </c>
      <c r="S158" s="78">
        <v>1.6000000000000001E-3</v>
      </c>
      <c r="T158" s="78">
        <v>4.5999999999999999E-3</v>
      </c>
      <c r="U158" s="78">
        <v>8.0000000000000004E-4</v>
      </c>
    </row>
    <row r="159" spans="2:21">
      <c r="B159" t="s">
        <v>796</v>
      </c>
      <c r="C159" t="s">
        <v>797</v>
      </c>
      <c r="D159" t="s">
        <v>100</v>
      </c>
      <c r="E159" t="s">
        <v>123</v>
      </c>
      <c r="F159" t="s">
        <v>798</v>
      </c>
      <c r="G159" t="s">
        <v>428</v>
      </c>
      <c r="H159" t="s">
        <v>799</v>
      </c>
      <c r="I159" t="s">
        <v>210</v>
      </c>
      <c r="J159" t="s">
        <v>365</v>
      </c>
      <c r="K159" s="77">
        <v>3.97</v>
      </c>
      <c r="L159" t="s">
        <v>102</v>
      </c>
      <c r="M159" s="78">
        <v>2.75E-2</v>
      </c>
      <c r="N159" s="78">
        <v>3.78E-2</v>
      </c>
      <c r="O159" s="77">
        <v>1464352.69</v>
      </c>
      <c r="P159" s="77">
        <v>104.28</v>
      </c>
      <c r="Q159" s="77">
        <v>47.383099999999999</v>
      </c>
      <c r="R159" s="77">
        <v>1574.4100851319999</v>
      </c>
      <c r="S159" s="78">
        <v>1.6000000000000001E-3</v>
      </c>
      <c r="T159" s="78">
        <v>3.5999999999999999E-3</v>
      </c>
      <c r="U159" s="78">
        <v>5.9999999999999995E-4</v>
      </c>
    </row>
    <row r="160" spans="2:21">
      <c r="B160" t="s">
        <v>800</v>
      </c>
      <c r="C160" t="s">
        <v>801</v>
      </c>
      <c r="D160" t="s">
        <v>100</v>
      </c>
      <c r="E160" t="s">
        <v>123</v>
      </c>
      <c r="F160" t="s">
        <v>802</v>
      </c>
      <c r="G160" t="s">
        <v>127</v>
      </c>
      <c r="H160" t="s">
        <v>803</v>
      </c>
      <c r="I160" t="s">
        <v>219</v>
      </c>
      <c r="J160" t="s">
        <v>442</v>
      </c>
      <c r="K160" s="77">
        <v>4.41</v>
      </c>
      <c r="L160" t="s">
        <v>102</v>
      </c>
      <c r="M160" s="78">
        <v>3.3000000000000002E-2</v>
      </c>
      <c r="N160" s="78">
        <v>5.5599999999999997E-2</v>
      </c>
      <c r="O160" s="77">
        <v>751301.8</v>
      </c>
      <c r="P160" s="77">
        <v>93.95</v>
      </c>
      <c r="Q160" s="77">
        <v>0</v>
      </c>
      <c r="R160" s="77">
        <v>705.84804110000005</v>
      </c>
      <c r="S160" s="78">
        <v>2.8999999999999998E-3</v>
      </c>
      <c r="T160" s="78">
        <v>1.6000000000000001E-3</v>
      </c>
      <c r="U160" s="78">
        <v>2.9999999999999997E-4</v>
      </c>
    </row>
    <row r="161" spans="2:21">
      <c r="B161" t="s">
        <v>804</v>
      </c>
      <c r="C161" t="s">
        <v>805</v>
      </c>
      <c r="D161" t="s">
        <v>100</v>
      </c>
      <c r="E161" t="s">
        <v>123</v>
      </c>
      <c r="F161" t="s">
        <v>789</v>
      </c>
      <c r="G161" t="s">
        <v>767</v>
      </c>
      <c r="H161" t="s">
        <v>799</v>
      </c>
      <c r="I161" t="s">
        <v>210</v>
      </c>
      <c r="J161" t="s">
        <v>442</v>
      </c>
      <c r="K161" s="77">
        <v>4.07</v>
      </c>
      <c r="L161" t="s">
        <v>102</v>
      </c>
      <c r="M161" s="78">
        <v>1.29E-2</v>
      </c>
      <c r="N161" s="78">
        <v>9.5000000000000001E-2</v>
      </c>
      <c r="O161" s="77">
        <v>679330.83</v>
      </c>
      <c r="P161" s="77">
        <v>78.33</v>
      </c>
      <c r="Q161" s="77">
        <v>4.7464700000000004</v>
      </c>
      <c r="R161" s="77">
        <v>536.86630913900001</v>
      </c>
      <c r="S161" s="78">
        <v>6.9999999999999999E-4</v>
      </c>
      <c r="T161" s="78">
        <v>1.1999999999999999E-3</v>
      </c>
      <c r="U161" s="78">
        <v>2.0000000000000001E-4</v>
      </c>
    </row>
    <row r="162" spans="2:21">
      <c r="B162" t="s">
        <v>806</v>
      </c>
      <c r="C162" t="s">
        <v>807</v>
      </c>
      <c r="D162" t="s">
        <v>100</v>
      </c>
      <c r="E162" t="s">
        <v>123</v>
      </c>
      <c r="F162" t="s">
        <v>789</v>
      </c>
      <c r="G162" t="s">
        <v>767</v>
      </c>
      <c r="H162" t="s">
        <v>808</v>
      </c>
      <c r="I162" t="s">
        <v>150</v>
      </c>
      <c r="J162" t="s">
        <v>809</v>
      </c>
      <c r="K162" s="77">
        <v>3.19</v>
      </c>
      <c r="L162" t="s">
        <v>102</v>
      </c>
      <c r="M162" s="78">
        <v>2.7799999999999998E-2</v>
      </c>
      <c r="N162" s="78">
        <v>0.12139999999999999</v>
      </c>
      <c r="O162" s="77">
        <v>1550687.42</v>
      </c>
      <c r="P162" s="77">
        <v>84.87</v>
      </c>
      <c r="Q162" s="77">
        <v>0</v>
      </c>
      <c r="R162" s="77">
        <v>1316.0684133540001</v>
      </c>
      <c r="S162" s="78">
        <v>1E-3</v>
      </c>
      <c r="T162" s="78">
        <v>3.0000000000000001E-3</v>
      </c>
      <c r="U162" s="78">
        <v>5.0000000000000001E-4</v>
      </c>
    </row>
    <row r="163" spans="2:21">
      <c r="B163" t="s">
        <v>810</v>
      </c>
      <c r="C163" t="s">
        <v>811</v>
      </c>
      <c r="D163" t="s">
        <v>100</v>
      </c>
      <c r="E163" t="s">
        <v>123</v>
      </c>
      <c r="F163" t="s">
        <v>789</v>
      </c>
      <c r="G163" t="s">
        <v>767</v>
      </c>
      <c r="H163" t="s">
        <v>808</v>
      </c>
      <c r="I163" t="s">
        <v>150</v>
      </c>
      <c r="J163" t="s">
        <v>812</v>
      </c>
      <c r="K163" s="77">
        <v>2.46</v>
      </c>
      <c r="L163" t="s">
        <v>102</v>
      </c>
      <c r="M163" s="78">
        <v>0.04</v>
      </c>
      <c r="N163" s="78">
        <v>0.1353</v>
      </c>
      <c r="O163" s="77">
        <v>1659468.52</v>
      </c>
      <c r="P163" s="77">
        <v>87.99</v>
      </c>
      <c r="Q163" s="77">
        <v>0</v>
      </c>
      <c r="R163" s="77">
        <v>1460.166350748</v>
      </c>
      <c r="S163" s="78">
        <v>5.9999999999999995E-4</v>
      </c>
      <c r="T163" s="78">
        <v>3.3E-3</v>
      </c>
      <c r="U163" s="78">
        <v>5.9999999999999995E-4</v>
      </c>
    </row>
    <row r="164" spans="2:21">
      <c r="B164" t="s">
        <v>813</v>
      </c>
      <c r="C164" t="s">
        <v>814</v>
      </c>
      <c r="D164" t="s">
        <v>100</v>
      </c>
      <c r="E164" t="s">
        <v>123</v>
      </c>
      <c r="F164" t="s">
        <v>792</v>
      </c>
      <c r="G164" t="s">
        <v>409</v>
      </c>
      <c r="H164" t="s">
        <v>799</v>
      </c>
      <c r="I164" t="s">
        <v>210</v>
      </c>
      <c r="J164" t="s">
        <v>574</v>
      </c>
      <c r="K164" s="77">
        <v>3.19</v>
      </c>
      <c r="L164" t="s">
        <v>102</v>
      </c>
      <c r="M164" s="78">
        <v>3.3000000000000002E-2</v>
      </c>
      <c r="N164" s="78">
        <v>5.7599999999999998E-2</v>
      </c>
      <c r="O164" s="77">
        <v>1766121.52</v>
      </c>
      <c r="P164" s="77">
        <v>101.7</v>
      </c>
      <c r="Q164" s="77">
        <v>0</v>
      </c>
      <c r="R164" s="77">
        <v>1796.14558584</v>
      </c>
      <c r="S164" s="78">
        <v>2.8E-3</v>
      </c>
      <c r="T164" s="78">
        <v>4.1000000000000003E-3</v>
      </c>
      <c r="U164" s="78">
        <v>6.9999999999999999E-4</v>
      </c>
    </row>
    <row r="165" spans="2:21">
      <c r="B165" t="s">
        <v>815</v>
      </c>
      <c r="C165" t="s">
        <v>816</v>
      </c>
      <c r="D165" t="s">
        <v>100</v>
      </c>
      <c r="E165" t="s">
        <v>123</v>
      </c>
      <c r="F165" t="s">
        <v>817</v>
      </c>
      <c r="G165" t="s">
        <v>409</v>
      </c>
      <c r="H165" t="s">
        <v>799</v>
      </c>
      <c r="I165" t="s">
        <v>210</v>
      </c>
      <c r="J165" t="s">
        <v>818</v>
      </c>
      <c r="K165" s="77">
        <v>2.75</v>
      </c>
      <c r="L165" t="s">
        <v>102</v>
      </c>
      <c r="M165" s="78">
        <v>1E-3</v>
      </c>
      <c r="N165" s="78">
        <v>3.2399999999999998E-2</v>
      </c>
      <c r="O165" s="77">
        <v>1859242.21</v>
      </c>
      <c r="P165" s="77">
        <v>100.12</v>
      </c>
      <c r="Q165" s="77">
        <v>0</v>
      </c>
      <c r="R165" s="77">
        <v>1861.473300652</v>
      </c>
      <c r="S165" s="78">
        <v>3.3E-3</v>
      </c>
      <c r="T165" s="78">
        <v>4.3E-3</v>
      </c>
      <c r="U165" s="78">
        <v>8.0000000000000004E-4</v>
      </c>
    </row>
    <row r="166" spans="2:21">
      <c r="B166" t="s">
        <v>819</v>
      </c>
      <c r="C166" t="s">
        <v>820</v>
      </c>
      <c r="D166" t="s">
        <v>100</v>
      </c>
      <c r="E166" t="s">
        <v>123</v>
      </c>
      <c r="F166" t="s">
        <v>817</v>
      </c>
      <c r="G166" t="s">
        <v>409</v>
      </c>
      <c r="H166" t="s">
        <v>799</v>
      </c>
      <c r="I166" t="s">
        <v>210</v>
      </c>
      <c r="J166" t="s">
        <v>391</v>
      </c>
      <c r="K166" s="77">
        <v>5.46</v>
      </c>
      <c r="L166" t="s">
        <v>102</v>
      </c>
      <c r="M166" s="78">
        <v>1.5E-3</v>
      </c>
      <c r="N166" s="78">
        <v>4.02E-2</v>
      </c>
      <c r="O166" s="77">
        <v>1048492.47</v>
      </c>
      <c r="P166" s="77">
        <v>88.42</v>
      </c>
      <c r="Q166" s="77">
        <v>1.69689</v>
      </c>
      <c r="R166" s="77">
        <v>928.77393197399999</v>
      </c>
      <c r="S166" s="78">
        <v>2.8999999999999998E-3</v>
      </c>
      <c r="T166" s="78">
        <v>2.0999999999999999E-3</v>
      </c>
      <c r="U166" s="78">
        <v>4.0000000000000002E-4</v>
      </c>
    </row>
    <row r="167" spans="2:21">
      <c r="B167" t="s">
        <v>821</v>
      </c>
      <c r="C167" t="s">
        <v>822</v>
      </c>
      <c r="D167" t="s">
        <v>100</v>
      </c>
      <c r="E167" t="s">
        <v>123</v>
      </c>
      <c r="F167" t="s">
        <v>817</v>
      </c>
      <c r="G167" t="s">
        <v>409</v>
      </c>
      <c r="H167" t="s">
        <v>799</v>
      </c>
      <c r="I167" t="s">
        <v>210</v>
      </c>
      <c r="J167" t="s">
        <v>823</v>
      </c>
      <c r="K167" s="77">
        <v>3.98</v>
      </c>
      <c r="L167" t="s">
        <v>102</v>
      </c>
      <c r="M167" s="78">
        <v>3.0000000000000001E-3</v>
      </c>
      <c r="N167" s="78">
        <v>3.85E-2</v>
      </c>
      <c r="O167" s="77">
        <v>1522850.82</v>
      </c>
      <c r="P167" s="77">
        <v>91.6</v>
      </c>
      <c r="Q167" s="77">
        <v>2.4026900000000002</v>
      </c>
      <c r="R167" s="77">
        <v>1397.3340411199999</v>
      </c>
      <c r="S167" s="78">
        <v>3.0000000000000001E-3</v>
      </c>
      <c r="T167" s="78">
        <v>3.2000000000000002E-3</v>
      </c>
      <c r="U167" s="78">
        <v>5.9999999999999995E-4</v>
      </c>
    </row>
    <row r="168" spans="2:21">
      <c r="B168" t="s">
        <v>824</v>
      </c>
      <c r="C168" t="s">
        <v>825</v>
      </c>
      <c r="D168" t="s">
        <v>100</v>
      </c>
      <c r="E168" t="s">
        <v>123</v>
      </c>
      <c r="F168" t="s">
        <v>817</v>
      </c>
      <c r="G168" t="s">
        <v>409</v>
      </c>
      <c r="H168" t="s">
        <v>799</v>
      </c>
      <c r="I168" t="s">
        <v>210</v>
      </c>
      <c r="J168" t="s">
        <v>287</v>
      </c>
      <c r="K168" s="77">
        <v>3.49</v>
      </c>
      <c r="L168" t="s">
        <v>102</v>
      </c>
      <c r="M168" s="78">
        <v>3.0000000000000001E-3</v>
      </c>
      <c r="N168" s="78">
        <v>3.2800000000000003E-2</v>
      </c>
      <c r="O168" s="77">
        <v>586164.28</v>
      </c>
      <c r="P168" s="77">
        <v>91.26</v>
      </c>
      <c r="Q168" s="77">
        <v>0.43342000000000003</v>
      </c>
      <c r="R168" s="77">
        <v>535.36694192799996</v>
      </c>
      <c r="S168" s="78">
        <v>2.3E-3</v>
      </c>
      <c r="T168" s="78">
        <v>1.1999999999999999E-3</v>
      </c>
      <c r="U168" s="78">
        <v>2.0000000000000001E-4</v>
      </c>
    </row>
    <row r="169" spans="2:21">
      <c r="B169" t="s">
        <v>826</v>
      </c>
      <c r="C169" t="s">
        <v>827</v>
      </c>
      <c r="D169" t="s">
        <v>123</v>
      </c>
      <c r="E169" t="s">
        <v>123</v>
      </c>
      <c r="F169" t="s">
        <v>828</v>
      </c>
      <c r="G169" t="s">
        <v>829</v>
      </c>
      <c r="H169" t="s">
        <v>830</v>
      </c>
      <c r="I169" t="s">
        <v>219</v>
      </c>
      <c r="J169" t="s">
        <v>287</v>
      </c>
      <c r="K169" s="77">
        <v>4.38</v>
      </c>
      <c r="L169" t="s">
        <v>113</v>
      </c>
      <c r="M169" s="78">
        <v>8.5000000000000006E-2</v>
      </c>
      <c r="N169" s="78">
        <v>0.10100000000000001</v>
      </c>
      <c r="O169" s="77">
        <v>119087.03</v>
      </c>
      <c r="P169" s="77">
        <v>91.002863023706198</v>
      </c>
      <c r="Q169" s="77">
        <v>0</v>
      </c>
      <c r="R169" s="77">
        <v>479.67883217345502</v>
      </c>
      <c r="S169" s="78">
        <v>2.0000000000000001E-4</v>
      </c>
      <c r="T169" s="78">
        <v>1.1000000000000001E-3</v>
      </c>
      <c r="U169" s="78">
        <v>2.0000000000000001E-4</v>
      </c>
    </row>
    <row r="170" spans="2:21">
      <c r="B170" t="s">
        <v>831</v>
      </c>
      <c r="C170" t="s">
        <v>832</v>
      </c>
      <c r="D170" t="s">
        <v>100</v>
      </c>
      <c r="E170" t="s">
        <v>123</v>
      </c>
      <c r="F170" t="s">
        <v>833</v>
      </c>
      <c r="G170" t="s">
        <v>834</v>
      </c>
      <c r="H170" t="s">
        <v>216</v>
      </c>
      <c r="I170" t="s">
        <v>217</v>
      </c>
      <c r="J170" t="s">
        <v>510</v>
      </c>
      <c r="K170" s="77">
        <v>3.13</v>
      </c>
      <c r="L170" t="s">
        <v>102</v>
      </c>
      <c r="M170" s="78">
        <v>1.4800000000000001E-2</v>
      </c>
      <c r="N170" s="78">
        <v>4.8300000000000003E-2</v>
      </c>
      <c r="O170" s="77">
        <v>2678203.2200000002</v>
      </c>
      <c r="P170" s="77">
        <v>96.82</v>
      </c>
      <c r="Q170" s="77">
        <v>0</v>
      </c>
      <c r="R170" s="77">
        <v>2593.0363576039999</v>
      </c>
      <c r="S170" s="78">
        <v>3.7000000000000002E-3</v>
      </c>
      <c r="T170" s="78">
        <v>5.8999999999999999E-3</v>
      </c>
      <c r="U170" s="78">
        <v>1.1000000000000001E-3</v>
      </c>
    </row>
    <row r="171" spans="2:21">
      <c r="B171" t="s">
        <v>835</v>
      </c>
      <c r="C171" t="s">
        <v>836</v>
      </c>
      <c r="D171" t="s">
        <v>100</v>
      </c>
      <c r="E171" t="s">
        <v>123</v>
      </c>
      <c r="F171" t="s">
        <v>837</v>
      </c>
      <c r="G171" t="s">
        <v>112</v>
      </c>
      <c r="H171" t="s">
        <v>216</v>
      </c>
      <c r="I171" t="s">
        <v>217</v>
      </c>
      <c r="J171" t="s">
        <v>838</v>
      </c>
      <c r="K171" s="77">
        <v>1.76</v>
      </c>
      <c r="L171" t="s">
        <v>102</v>
      </c>
      <c r="M171" s="78">
        <v>6.8000000000000005E-2</v>
      </c>
      <c r="N171" s="78">
        <v>1E-4</v>
      </c>
      <c r="O171" s="77">
        <v>512994.98</v>
      </c>
      <c r="P171" s="77">
        <v>25.2</v>
      </c>
      <c r="Q171" s="77">
        <v>0</v>
      </c>
      <c r="R171" s="77">
        <v>129.27473495999999</v>
      </c>
      <c r="S171" s="78">
        <v>1.1000000000000001E-3</v>
      </c>
      <c r="T171" s="78">
        <v>2.9999999999999997E-4</v>
      </c>
      <c r="U171" s="78">
        <v>1E-4</v>
      </c>
    </row>
    <row r="172" spans="2:21">
      <c r="B172" t="s">
        <v>839</v>
      </c>
      <c r="C172" t="s">
        <v>840</v>
      </c>
      <c r="D172" t="s">
        <v>100</v>
      </c>
      <c r="E172" t="s">
        <v>123</v>
      </c>
      <c r="F172" t="s">
        <v>841</v>
      </c>
      <c r="G172" t="s">
        <v>409</v>
      </c>
      <c r="H172" t="s">
        <v>216</v>
      </c>
      <c r="I172" t="s">
        <v>217</v>
      </c>
      <c r="J172" t="s">
        <v>296</v>
      </c>
      <c r="K172" s="77">
        <v>3.66</v>
      </c>
      <c r="L172" t="s">
        <v>102</v>
      </c>
      <c r="M172" s="78">
        <v>1.9E-2</v>
      </c>
      <c r="N172" s="78">
        <v>3.6999999999999998E-2</v>
      </c>
      <c r="O172" s="77">
        <v>1527662.96</v>
      </c>
      <c r="P172" s="77">
        <v>98.09</v>
      </c>
      <c r="Q172" s="77">
        <v>15.17712</v>
      </c>
      <c r="R172" s="77">
        <v>1513.661717464</v>
      </c>
      <c r="S172" s="78">
        <v>2.8E-3</v>
      </c>
      <c r="T172" s="78">
        <v>3.5000000000000001E-3</v>
      </c>
      <c r="U172" s="78">
        <v>5.9999999999999995E-4</v>
      </c>
    </row>
    <row r="173" spans="2:21">
      <c r="B173" t="s">
        <v>842</v>
      </c>
      <c r="C173" t="s">
        <v>843</v>
      </c>
      <c r="D173" t="s">
        <v>100</v>
      </c>
      <c r="E173" t="s">
        <v>123</v>
      </c>
      <c r="F173" t="s">
        <v>844</v>
      </c>
      <c r="G173" t="s">
        <v>409</v>
      </c>
      <c r="H173" t="s">
        <v>216</v>
      </c>
      <c r="I173" t="s">
        <v>217</v>
      </c>
      <c r="J173" t="s">
        <v>343</v>
      </c>
      <c r="K173" s="77">
        <v>0.01</v>
      </c>
      <c r="L173" t="s">
        <v>102</v>
      </c>
      <c r="M173" s="78">
        <v>2.1000000000000001E-2</v>
      </c>
      <c r="N173" s="78">
        <v>1E-4</v>
      </c>
      <c r="O173" s="77">
        <v>0.04</v>
      </c>
      <c r="P173" s="77">
        <v>111.53</v>
      </c>
      <c r="Q173" s="77">
        <v>0</v>
      </c>
      <c r="R173" s="77">
        <v>4.4611999999999999E-5</v>
      </c>
      <c r="S173" s="78">
        <v>0</v>
      </c>
      <c r="T173" s="78">
        <v>0</v>
      </c>
      <c r="U173" s="78">
        <v>0</v>
      </c>
    </row>
    <row r="174" spans="2:21">
      <c r="B174" t="s">
        <v>845</v>
      </c>
      <c r="C174" t="s">
        <v>846</v>
      </c>
      <c r="D174" t="s">
        <v>100</v>
      </c>
      <c r="E174" t="s">
        <v>123</v>
      </c>
      <c r="F174" t="s">
        <v>844</v>
      </c>
      <c r="G174" t="s">
        <v>409</v>
      </c>
      <c r="H174" t="s">
        <v>216</v>
      </c>
      <c r="I174" t="s">
        <v>217</v>
      </c>
      <c r="J174" t="s">
        <v>558</v>
      </c>
      <c r="K174" s="77">
        <v>3.94</v>
      </c>
      <c r="L174" t="s">
        <v>102</v>
      </c>
      <c r="M174" s="78">
        <v>2.75E-2</v>
      </c>
      <c r="N174" s="78">
        <v>3.4700000000000002E-2</v>
      </c>
      <c r="O174" s="77">
        <v>1600022.85</v>
      </c>
      <c r="P174" s="77">
        <v>106.19</v>
      </c>
      <c r="Q174" s="77">
        <v>0</v>
      </c>
      <c r="R174" s="77">
        <v>1699.064264415</v>
      </c>
      <c r="S174" s="78">
        <v>3.0999999999999999E-3</v>
      </c>
      <c r="T174" s="78">
        <v>3.8999999999999998E-3</v>
      </c>
      <c r="U174" s="78">
        <v>6.9999999999999999E-4</v>
      </c>
    </row>
    <row r="175" spans="2:21">
      <c r="B175" t="s">
        <v>847</v>
      </c>
      <c r="C175" t="s">
        <v>848</v>
      </c>
      <c r="D175" t="s">
        <v>100</v>
      </c>
      <c r="E175" t="s">
        <v>123</v>
      </c>
      <c r="F175" t="s">
        <v>844</v>
      </c>
      <c r="G175" t="s">
        <v>409</v>
      </c>
      <c r="H175" t="s">
        <v>216</v>
      </c>
      <c r="I175" t="s">
        <v>217</v>
      </c>
      <c r="J175" t="s">
        <v>296</v>
      </c>
      <c r="K175" s="77">
        <v>5.65</v>
      </c>
      <c r="L175" t="s">
        <v>102</v>
      </c>
      <c r="M175" s="78">
        <v>8.5000000000000006E-3</v>
      </c>
      <c r="N175" s="78">
        <v>3.6299999999999999E-2</v>
      </c>
      <c r="O175" s="77">
        <v>1230954.51</v>
      </c>
      <c r="P175" s="77">
        <v>92.28</v>
      </c>
      <c r="Q175" s="77">
        <v>0</v>
      </c>
      <c r="R175" s="77">
        <v>1135.9248218279999</v>
      </c>
      <c r="S175" s="78">
        <v>2.3999999999999998E-3</v>
      </c>
      <c r="T175" s="78">
        <v>2.5999999999999999E-3</v>
      </c>
      <c r="U175" s="78">
        <v>5.0000000000000001E-4</v>
      </c>
    </row>
    <row r="176" spans="2:21">
      <c r="B176" t="s">
        <v>849</v>
      </c>
      <c r="C176" t="s">
        <v>850</v>
      </c>
      <c r="D176" t="s">
        <v>100</v>
      </c>
      <c r="E176" t="s">
        <v>123</v>
      </c>
      <c r="F176" t="s">
        <v>844</v>
      </c>
      <c r="G176" t="s">
        <v>409</v>
      </c>
      <c r="H176" t="s">
        <v>216</v>
      </c>
      <c r="I176" t="s">
        <v>217</v>
      </c>
      <c r="J176" t="s">
        <v>290</v>
      </c>
      <c r="K176" s="77">
        <v>6.96</v>
      </c>
      <c r="L176" t="s">
        <v>102</v>
      </c>
      <c r="M176" s="78">
        <v>3.1800000000000002E-2</v>
      </c>
      <c r="N176" s="78">
        <v>3.8199999999999998E-2</v>
      </c>
      <c r="O176" s="77">
        <v>523167.28</v>
      </c>
      <c r="P176" s="77">
        <v>96.57</v>
      </c>
      <c r="Q176" s="77">
        <v>0</v>
      </c>
      <c r="R176" s="77">
        <v>505.222642296</v>
      </c>
      <c r="S176" s="78">
        <v>2.7000000000000001E-3</v>
      </c>
      <c r="T176" s="78">
        <v>1.1999999999999999E-3</v>
      </c>
      <c r="U176" s="78">
        <v>2.0000000000000001E-4</v>
      </c>
    </row>
    <row r="177" spans="2:21">
      <c r="B177" t="s">
        <v>851</v>
      </c>
      <c r="C177" t="s">
        <v>852</v>
      </c>
      <c r="D177" t="s">
        <v>100</v>
      </c>
      <c r="E177" t="s">
        <v>123</v>
      </c>
      <c r="F177" t="s">
        <v>853</v>
      </c>
      <c r="G177" t="s">
        <v>428</v>
      </c>
      <c r="H177" t="s">
        <v>216</v>
      </c>
      <c r="I177" t="s">
        <v>217</v>
      </c>
      <c r="J177" t="s">
        <v>854</v>
      </c>
      <c r="K177" s="77">
        <v>2.76</v>
      </c>
      <c r="L177" t="s">
        <v>102</v>
      </c>
      <c r="M177" s="78">
        <v>1.6400000000000001E-2</v>
      </c>
      <c r="N177" s="78">
        <v>3.4099999999999998E-2</v>
      </c>
      <c r="O177" s="77">
        <v>682452.33</v>
      </c>
      <c r="P177" s="77">
        <v>104.01</v>
      </c>
      <c r="Q177" s="77">
        <v>12.332940000000001</v>
      </c>
      <c r="R177" s="77">
        <v>722.15160843299998</v>
      </c>
      <c r="S177" s="78">
        <v>2.5999999999999999E-3</v>
      </c>
      <c r="T177" s="78">
        <v>1.6000000000000001E-3</v>
      </c>
      <c r="U177" s="78">
        <v>2.9999999999999997E-4</v>
      </c>
    </row>
    <row r="178" spans="2:21">
      <c r="B178" s="79" t="s">
        <v>278</v>
      </c>
      <c r="C178" s="16"/>
      <c r="D178" s="16"/>
      <c r="E178" s="16"/>
      <c r="F178" s="16"/>
      <c r="K178" s="81">
        <v>4.1100000000000003</v>
      </c>
      <c r="N178" s="80">
        <v>6.4699999999999994E-2</v>
      </c>
      <c r="O178" s="81">
        <v>59167147.630000003</v>
      </c>
      <c r="Q178" s="81">
        <v>102.39959</v>
      </c>
      <c r="R178" s="81">
        <v>53291.314044644998</v>
      </c>
      <c r="T178" s="80">
        <v>0.12180000000000001</v>
      </c>
      <c r="U178" s="80">
        <v>2.18E-2</v>
      </c>
    </row>
    <row r="179" spans="2:21">
      <c r="B179" t="s">
        <v>855</v>
      </c>
      <c r="C179" t="s">
        <v>856</v>
      </c>
      <c r="D179" t="s">
        <v>100</v>
      </c>
      <c r="E179" t="s">
        <v>123</v>
      </c>
      <c r="F179" t="s">
        <v>383</v>
      </c>
      <c r="G179" t="s">
        <v>378</v>
      </c>
      <c r="H179" t="s">
        <v>379</v>
      </c>
      <c r="I179" t="s">
        <v>150</v>
      </c>
      <c r="J179" t="s">
        <v>349</v>
      </c>
      <c r="K179" s="77">
        <v>3.83</v>
      </c>
      <c r="L179" t="s">
        <v>102</v>
      </c>
      <c r="M179" s="78">
        <v>2.6800000000000001E-2</v>
      </c>
      <c r="N179" s="78">
        <v>4.5699999999999998E-2</v>
      </c>
      <c r="O179" s="77">
        <v>7.0000000000000007E-2</v>
      </c>
      <c r="P179" s="77">
        <v>93.96</v>
      </c>
      <c r="Q179" s="77">
        <v>0</v>
      </c>
      <c r="R179" s="77">
        <v>6.5772000000000007E-5</v>
      </c>
      <c r="S179" s="78">
        <v>0</v>
      </c>
      <c r="T179" s="78">
        <v>0</v>
      </c>
      <c r="U179" s="78">
        <v>0</v>
      </c>
    </row>
    <row r="180" spans="2:21">
      <c r="B180" t="s">
        <v>857</v>
      </c>
      <c r="C180" t="s">
        <v>858</v>
      </c>
      <c r="D180" t="s">
        <v>100</v>
      </c>
      <c r="E180" t="s">
        <v>123</v>
      </c>
      <c r="F180" t="s">
        <v>859</v>
      </c>
      <c r="G180" t="s">
        <v>409</v>
      </c>
      <c r="H180" t="s">
        <v>379</v>
      </c>
      <c r="I180" t="s">
        <v>150</v>
      </c>
      <c r="J180" t="s">
        <v>860</v>
      </c>
      <c r="K180" s="77">
        <v>2.63</v>
      </c>
      <c r="L180" t="s">
        <v>102</v>
      </c>
      <c r="M180" s="78">
        <v>1.44E-2</v>
      </c>
      <c r="N180" s="78">
        <v>4.5699999999999998E-2</v>
      </c>
      <c r="O180" s="77">
        <v>0.01</v>
      </c>
      <c r="P180" s="77">
        <v>92.24</v>
      </c>
      <c r="Q180" s="77">
        <v>0</v>
      </c>
      <c r="R180" s="77">
        <v>9.2240000000000001E-6</v>
      </c>
      <c r="S180" s="78">
        <v>0</v>
      </c>
      <c r="T180" s="78">
        <v>0</v>
      </c>
      <c r="U180" s="78">
        <v>0</v>
      </c>
    </row>
    <row r="181" spans="2:21">
      <c r="B181" t="s">
        <v>861</v>
      </c>
      <c r="C181" t="s">
        <v>862</v>
      </c>
      <c r="D181" t="s">
        <v>100</v>
      </c>
      <c r="E181" t="s">
        <v>123</v>
      </c>
      <c r="F181" t="s">
        <v>415</v>
      </c>
      <c r="G181" t="s">
        <v>378</v>
      </c>
      <c r="H181" t="s">
        <v>209</v>
      </c>
      <c r="I181" t="s">
        <v>210</v>
      </c>
      <c r="J181" t="s">
        <v>391</v>
      </c>
      <c r="K181" s="77">
        <v>4.26</v>
      </c>
      <c r="L181" t="s">
        <v>102</v>
      </c>
      <c r="M181" s="78">
        <v>2.5000000000000001E-2</v>
      </c>
      <c r="N181" s="78">
        <v>4.53E-2</v>
      </c>
      <c r="O181" s="77">
        <v>417358.72</v>
      </c>
      <c r="P181" s="77">
        <v>92.55</v>
      </c>
      <c r="Q181" s="77">
        <v>0</v>
      </c>
      <c r="R181" s="77">
        <v>386.26549535999999</v>
      </c>
      <c r="S181" s="78">
        <v>1E-4</v>
      </c>
      <c r="T181" s="78">
        <v>8.9999999999999998E-4</v>
      </c>
      <c r="U181" s="78">
        <v>2.0000000000000001E-4</v>
      </c>
    </row>
    <row r="182" spans="2:21">
      <c r="B182" t="s">
        <v>863</v>
      </c>
      <c r="C182" t="s">
        <v>864</v>
      </c>
      <c r="D182" t="s">
        <v>100</v>
      </c>
      <c r="E182" t="s">
        <v>123</v>
      </c>
      <c r="F182" t="s">
        <v>427</v>
      </c>
      <c r="G182" t="s">
        <v>428</v>
      </c>
      <c r="H182" t="s">
        <v>429</v>
      </c>
      <c r="I182" t="s">
        <v>150</v>
      </c>
      <c r="J182" t="s">
        <v>433</v>
      </c>
      <c r="K182" s="77">
        <v>0.52</v>
      </c>
      <c r="L182" t="s">
        <v>102</v>
      </c>
      <c r="M182" s="78">
        <v>4.8000000000000001E-2</v>
      </c>
      <c r="N182" s="78">
        <v>4.8599999999999997E-2</v>
      </c>
      <c r="O182" s="77">
        <v>0.01</v>
      </c>
      <c r="P182" s="77">
        <v>102.23</v>
      </c>
      <c r="Q182" s="77">
        <v>0</v>
      </c>
      <c r="R182" s="77">
        <v>1.0223E-5</v>
      </c>
      <c r="S182" s="78">
        <v>0</v>
      </c>
      <c r="T182" s="78">
        <v>0</v>
      </c>
      <c r="U182" s="78">
        <v>0</v>
      </c>
    </row>
    <row r="183" spans="2:21">
      <c r="B183" t="s">
        <v>865</v>
      </c>
      <c r="C183" t="s">
        <v>866</v>
      </c>
      <c r="D183" t="s">
        <v>100</v>
      </c>
      <c r="E183" t="s">
        <v>123</v>
      </c>
      <c r="F183" t="s">
        <v>867</v>
      </c>
      <c r="G183" t="s">
        <v>868</v>
      </c>
      <c r="H183" t="s">
        <v>429</v>
      </c>
      <c r="I183" t="s">
        <v>150</v>
      </c>
      <c r="J183" t="s">
        <v>869</v>
      </c>
      <c r="K183" s="77">
        <v>2.4700000000000002</v>
      </c>
      <c r="L183" t="s">
        <v>102</v>
      </c>
      <c r="M183" s="78">
        <v>2.6100000000000002E-2</v>
      </c>
      <c r="N183" s="78">
        <v>4.7699999999999999E-2</v>
      </c>
      <c r="O183" s="77">
        <v>0.02</v>
      </c>
      <c r="P183" s="77">
        <v>95.61</v>
      </c>
      <c r="Q183" s="77">
        <v>0</v>
      </c>
      <c r="R183" s="77">
        <v>1.9122000000000001E-5</v>
      </c>
      <c r="S183" s="78">
        <v>0</v>
      </c>
      <c r="T183" s="78">
        <v>0</v>
      </c>
      <c r="U183" s="78">
        <v>0</v>
      </c>
    </row>
    <row r="184" spans="2:21">
      <c r="B184" t="s">
        <v>870</v>
      </c>
      <c r="C184" t="s">
        <v>871</v>
      </c>
      <c r="D184" t="s">
        <v>100</v>
      </c>
      <c r="E184" t="s">
        <v>123</v>
      </c>
      <c r="F184" t="s">
        <v>872</v>
      </c>
      <c r="G184" t="s">
        <v>873</v>
      </c>
      <c r="H184" t="s">
        <v>446</v>
      </c>
      <c r="I184" t="s">
        <v>210</v>
      </c>
      <c r="J184" t="s">
        <v>874</v>
      </c>
      <c r="K184" s="77">
        <v>0.66</v>
      </c>
      <c r="L184" t="s">
        <v>102</v>
      </c>
      <c r="M184" s="78">
        <v>5.2999999999999999E-2</v>
      </c>
      <c r="N184" s="78">
        <v>4.5999999999999999E-2</v>
      </c>
      <c r="O184" s="77">
        <v>0.13</v>
      </c>
      <c r="P184" s="77">
        <v>102.13</v>
      </c>
      <c r="Q184" s="77">
        <v>0</v>
      </c>
      <c r="R184" s="77">
        <v>1.32769E-4</v>
      </c>
      <c r="S184" s="78">
        <v>0</v>
      </c>
      <c r="T184" s="78">
        <v>0</v>
      </c>
      <c r="U184" s="78">
        <v>0</v>
      </c>
    </row>
    <row r="185" spans="2:21">
      <c r="B185" t="s">
        <v>875</v>
      </c>
      <c r="C185" t="s">
        <v>876</v>
      </c>
      <c r="D185" t="s">
        <v>100</v>
      </c>
      <c r="E185" t="s">
        <v>123</v>
      </c>
      <c r="F185" t="s">
        <v>877</v>
      </c>
      <c r="G185" t="s">
        <v>617</v>
      </c>
      <c r="H185" t="s">
        <v>469</v>
      </c>
      <c r="I185" t="s">
        <v>210</v>
      </c>
      <c r="J185" t="s">
        <v>470</v>
      </c>
      <c r="K185" s="77">
        <v>8.57</v>
      </c>
      <c r="L185" t="s">
        <v>102</v>
      </c>
      <c r="M185" s="78">
        <v>2.4E-2</v>
      </c>
      <c r="N185" s="78">
        <v>5.16E-2</v>
      </c>
      <c r="O185" s="77">
        <v>584187.18000000005</v>
      </c>
      <c r="P185" s="77">
        <v>79.739999999999995</v>
      </c>
      <c r="Q185" s="77">
        <v>0</v>
      </c>
      <c r="R185" s="77">
        <v>465.83085733199999</v>
      </c>
      <c r="S185" s="78">
        <v>8.0000000000000004E-4</v>
      </c>
      <c r="T185" s="78">
        <v>1.1000000000000001E-3</v>
      </c>
      <c r="U185" s="78">
        <v>2.0000000000000001E-4</v>
      </c>
    </row>
    <row r="186" spans="2:21">
      <c r="B186" t="s">
        <v>878</v>
      </c>
      <c r="C186" t="s">
        <v>879</v>
      </c>
      <c r="D186" t="s">
        <v>100</v>
      </c>
      <c r="E186" t="s">
        <v>123</v>
      </c>
      <c r="F186" t="s">
        <v>468</v>
      </c>
      <c r="G186" t="s">
        <v>409</v>
      </c>
      <c r="H186" t="s">
        <v>469</v>
      </c>
      <c r="I186" t="s">
        <v>210</v>
      </c>
      <c r="J186" t="s">
        <v>880</v>
      </c>
      <c r="K186" s="77">
        <v>5.95</v>
      </c>
      <c r="L186" t="s">
        <v>102</v>
      </c>
      <c r="M186" s="78">
        <v>2.5499999999999998E-2</v>
      </c>
      <c r="N186" s="78">
        <v>5.45E-2</v>
      </c>
      <c r="O186" s="77">
        <v>3375652.04</v>
      </c>
      <c r="P186" s="77">
        <v>84.96</v>
      </c>
      <c r="Q186" s="77">
        <v>0</v>
      </c>
      <c r="R186" s="77">
        <v>2867.953973184</v>
      </c>
      <c r="S186" s="78">
        <v>2.3999999999999998E-3</v>
      </c>
      <c r="T186" s="78">
        <v>6.6E-3</v>
      </c>
      <c r="U186" s="78">
        <v>1.1999999999999999E-3</v>
      </c>
    </row>
    <row r="187" spans="2:21">
      <c r="B187" t="s">
        <v>881</v>
      </c>
      <c r="C187" t="s">
        <v>882</v>
      </c>
      <c r="D187" t="s">
        <v>100</v>
      </c>
      <c r="E187" t="s">
        <v>123</v>
      </c>
      <c r="F187" t="s">
        <v>883</v>
      </c>
      <c r="G187" t="s">
        <v>884</v>
      </c>
      <c r="H187" t="s">
        <v>469</v>
      </c>
      <c r="I187" t="s">
        <v>210</v>
      </c>
      <c r="J187" t="s">
        <v>854</v>
      </c>
      <c r="K187" s="77">
        <v>4.0599999999999996</v>
      </c>
      <c r="L187" t="s">
        <v>102</v>
      </c>
      <c r="M187" s="78">
        <v>2.24E-2</v>
      </c>
      <c r="N187" s="78">
        <v>4.99E-2</v>
      </c>
      <c r="O187" s="77">
        <v>562756.72</v>
      </c>
      <c r="P187" s="77">
        <v>90.6</v>
      </c>
      <c r="Q187" s="77">
        <v>0</v>
      </c>
      <c r="R187" s="77">
        <v>509.85758831999999</v>
      </c>
      <c r="S187" s="78">
        <v>1.8E-3</v>
      </c>
      <c r="T187" s="78">
        <v>1.1999999999999999E-3</v>
      </c>
      <c r="U187" s="78">
        <v>2.0000000000000001E-4</v>
      </c>
    </row>
    <row r="188" spans="2:21">
      <c r="B188" t="s">
        <v>885</v>
      </c>
      <c r="C188" t="s">
        <v>886</v>
      </c>
      <c r="D188" t="s">
        <v>100</v>
      </c>
      <c r="E188" t="s">
        <v>123</v>
      </c>
      <c r="F188" t="s">
        <v>887</v>
      </c>
      <c r="G188" t="s">
        <v>888</v>
      </c>
      <c r="H188" t="s">
        <v>469</v>
      </c>
      <c r="I188" t="s">
        <v>210</v>
      </c>
      <c r="J188" t="s">
        <v>713</v>
      </c>
      <c r="K188" s="77">
        <v>3.17</v>
      </c>
      <c r="L188" t="s">
        <v>102</v>
      </c>
      <c r="M188" s="78">
        <v>5.0900000000000001E-2</v>
      </c>
      <c r="N188" s="78">
        <v>4.9099999999999998E-2</v>
      </c>
      <c r="O188" s="77">
        <v>0.01</v>
      </c>
      <c r="P188" s="77">
        <v>102.93</v>
      </c>
      <c r="Q188" s="77">
        <v>0</v>
      </c>
      <c r="R188" s="77">
        <v>1.0293E-5</v>
      </c>
      <c r="S188" s="78">
        <v>0</v>
      </c>
      <c r="T188" s="78">
        <v>0</v>
      </c>
      <c r="U188" s="78">
        <v>0</v>
      </c>
    </row>
    <row r="189" spans="2:21">
      <c r="B189" t="s">
        <v>889</v>
      </c>
      <c r="C189" t="s">
        <v>890</v>
      </c>
      <c r="D189" t="s">
        <v>100</v>
      </c>
      <c r="E189" t="s">
        <v>123</v>
      </c>
      <c r="F189" t="s">
        <v>887</v>
      </c>
      <c r="G189" t="s">
        <v>888</v>
      </c>
      <c r="H189" t="s">
        <v>469</v>
      </c>
      <c r="I189" t="s">
        <v>210</v>
      </c>
      <c r="J189" t="s">
        <v>365</v>
      </c>
      <c r="K189" s="77">
        <v>4.41</v>
      </c>
      <c r="L189" t="s">
        <v>102</v>
      </c>
      <c r="M189" s="78">
        <v>3.5200000000000002E-2</v>
      </c>
      <c r="N189" s="78">
        <v>5.11E-2</v>
      </c>
      <c r="O189" s="77">
        <v>0.11</v>
      </c>
      <c r="P189" s="77">
        <v>93.91</v>
      </c>
      <c r="Q189" s="77">
        <v>0</v>
      </c>
      <c r="R189" s="77">
        <v>1.0330100000000001E-4</v>
      </c>
      <c r="S189" s="78">
        <v>0</v>
      </c>
      <c r="T189" s="78">
        <v>0</v>
      </c>
      <c r="U189" s="78">
        <v>0</v>
      </c>
    </row>
    <row r="190" spans="2:21">
      <c r="B190" t="s">
        <v>891</v>
      </c>
      <c r="C190" t="s">
        <v>892</v>
      </c>
      <c r="D190" t="s">
        <v>100</v>
      </c>
      <c r="E190" t="s">
        <v>123</v>
      </c>
      <c r="F190" t="s">
        <v>536</v>
      </c>
      <c r="G190" t="s">
        <v>409</v>
      </c>
      <c r="H190" t="s">
        <v>537</v>
      </c>
      <c r="I190" t="s">
        <v>150</v>
      </c>
      <c r="J190" t="s">
        <v>893</v>
      </c>
      <c r="K190" s="77">
        <v>1.71</v>
      </c>
      <c r="L190" t="s">
        <v>102</v>
      </c>
      <c r="M190" s="78">
        <v>3.39E-2</v>
      </c>
      <c r="N190" s="78">
        <v>5.4800000000000001E-2</v>
      </c>
      <c r="O190" s="77">
        <v>0.04</v>
      </c>
      <c r="P190" s="77">
        <v>97.37</v>
      </c>
      <c r="Q190" s="77">
        <v>0</v>
      </c>
      <c r="R190" s="77">
        <v>3.8948E-5</v>
      </c>
      <c r="S190" s="78">
        <v>0</v>
      </c>
      <c r="T190" s="78">
        <v>0</v>
      </c>
      <c r="U190" s="78">
        <v>0</v>
      </c>
    </row>
    <row r="191" spans="2:21">
      <c r="B191" t="s">
        <v>894</v>
      </c>
      <c r="C191" t="s">
        <v>895</v>
      </c>
      <c r="D191" t="s">
        <v>100</v>
      </c>
      <c r="E191" t="s">
        <v>123</v>
      </c>
      <c r="F191" t="s">
        <v>536</v>
      </c>
      <c r="G191" t="s">
        <v>409</v>
      </c>
      <c r="H191" t="s">
        <v>537</v>
      </c>
      <c r="I191" t="s">
        <v>150</v>
      </c>
      <c r="J191" t="s">
        <v>470</v>
      </c>
      <c r="K191" s="77">
        <v>6.6</v>
      </c>
      <c r="L191" t="s">
        <v>102</v>
      </c>
      <c r="M191" s="78">
        <v>2.4400000000000002E-2</v>
      </c>
      <c r="N191" s="78">
        <v>5.5100000000000003E-2</v>
      </c>
      <c r="O191" s="77">
        <v>373174.53</v>
      </c>
      <c r="P191" s="77">
        <v>82.59</v>
      </c>
      <c r="Q191" s="77">
        <v>0</v>
      </c>
      <c r="R191" s="77">
        <v>308.20484432699999</v>
      </c>
      <c r="S191" s="78">
        <v>2.9999999999999997E-4</v>
      </c>
      <c r="T191" s="78">
        <v>6.9999999999999999E-4</v>
      </c>
      <c r="U191" s="78">
        <v>1E-4</v>
      </c>
    </row>
    <row r="192" spans="2:21">
      <c r="B192" t="s">
        <v>896</v>
      </c>
      <c r="C192" t="s">
        <v>897</v>
      </c>
      <c r="D192" t="s">
        <v>100</v>
      </c>
      <c r="E192" t="s">
        <v>123</v>
      </c>
      <c r="F192" t="s">
        <v>550</v>
      </c>
      <c r="G192" t="s">
        <v>409</v>
      </c>
      <c r="H192" t="s">
        <v>537</v>
      </c>
      <c r="I192" t="s">
        <v>150</v>
      </c>
      <c r="J192" t="s">
        <v>898</v>
      </c>
      <c r="K192" s="77">
        <v>0.26</v>
      </c>
      <c r="L192" t="s">
        <v>102</v>
      </c>
      <c r="M192" s="78">
        <v>3.5000000000000003E-2</v>
      </c>
      <c r="N192" s="78">
        <v>3.15E-2</v>
      </c>
      <c r="O192" s="77">
        <v>362696.84</v>
      </c>
      <c r="P192" s="77">
        <v>100.94</v>
      </c>
      <c r="Q192" s="77">
        <v>0</v>
      </c>
      <c r="R192" s="77">
        <v>366.10619029600002</v>
      </c>
      <c r="S192" s="78">
        <v>3.2000000000000002E-3</v>
      </c>
      <c r="T192" s="78">
        <v>8.0000000000000004E-4</v>
      </c>
      <c r="U192" s="78">
        <v>2.0000000000000001E-4</v>
      </c>
    </row>
    <row r="193" spans="2:21">
      <c r="B193" t="s">
        <v>899</v>
      </c>
      <c r="C193" t="s">
        <v>900</v>
      </c>
      <c r="D193" t="s">
        <v>100</v>
      </c>
      <c r="E193" t="s">
        <v>123</v>
      </c>
      <c r="F193" t="s">
        <v>901</v>
      </c>
      <c r="G193" t="s">
        <v>409</v>
      </c>
      <c r="H193" t="s">
        <v>469</v>
      </c>
      <c r="I193" t="s">
        <v>210</v>
      </c>
      <c r="J193" t="s">
        <v>365</v>
      </c>
      <c r="K193" s="77">
        <v>1.1000000000000001</v>
      </c>
      <c r="L193" t="s">
        <v>102</v>
      </c>
      <c r="M193" s="78">
        <v>2.5499999999999998E-2</v>
      </c>
      <c r="N193" s="78">
        <v>5.2299999999999999E-2</v>
      </c>
      <c r="O193" s="77">
        <v>859310.42</v>
      </c>
      <c r="P193" s="77">
        <v>97.85</v>
      </c>
      <c r="Q193" s="77">
        <v>0</v>
      </c>
      <c r="R193" s="77">
        <v>840.83524596999996</v>
      </c>
      <c r="S193" s="78">
        <v>2.8E-3</v>
      </c>
      <c r="T193" s="78">
        <v>1.9E-3</v>
      </c>
      <c r="U193" s="78">
        <v>2.9999999999999997E-4</v>
      </c>
    </row>
    <row r="194" spans="2:21">
      <c r="B194" t="s">
        <v>902</v>
      </c>
      <c r="C194" t="s">
        <v>903</v>
      </c>
      <c r="D194" t="s">
        <v>100</v>
      </c>
      <c r="E194" t="s">
        <v>123</v>
      </c>
      <c r="F194" t="s">
        <v>904</v>
      </c>
      <c r="G194" t="s">
        <v>663</v>
      </c>
      <c r="H194" t="s">
        <v>537</v>
      </c>
      <c r="I194" t="s">
        <v>150</v>
      </c>
      <c r="J194" t="s">
        <v>905</v>
      </c>
      <c r="K194" s="77">
        <v>1.22</v>
      </c>
      <c r="L194" t="s">
        <v>102</v>
      </c>
      <c r="M194" s="78">
        <v>4.1000000000000002E-2</v>
      </c>
      <c r="N194" s="78">
        <v>4.9200000000000001E-2</v>
      </c>
      <c r="O194" s="77">
        <v>458298.89</v>
      </c>
      <c r="P194" s="77">
        <v>100.08</v>
      </c>
      <c r="Q194" s="77">
        <v>0</v>
      </c>
      <c r="R194" s="77">
        <v>458.665529112</v>
      </c>
      <c r="S194" s="78">
        <v>1.5E-3</v>
      </c>
      <c r="T194" s="78">
        <v>1E-3</v>
      </c>
      <c r="U194" s="78">
        <v>2.0000000000000001E-4</v>
      </c>
    </row>
    <row r="195" spans="2:21">
      <c r="B195" t="s">
        <v>906</v>
      </c>
      <c r="C195" t="s">
        <v>907</v>
      </c>
      <c r="D195" t="s">
        <v>100</v>
      </c>
      <c r="E195" t="s">
        <v>123</v>
      </c>
      <c r="F195" t="s">
        <v>596</v>
      </c>
      <c r="G195" t="s">
        <v>127</v>
      </c>
      <c r="H195" t="s">
        <v>469</v>
      </c>
      <c r="I195" t="s">
        <v>210</v>
      </c>
      <c r="J195" t="s">
        <v>343</v>
      </c>
      <c r="K195" s="77">
        <v>1.66</v>
      </c>
      <c r="L195" t="s">
        <v>102</v>
      </c>
      <c r="M195" s="78">
        <v>2.7E-2</v>
      </c>
      <c r="N195" s="78">
        <v>5.3699999999999998E-2</v>
      </c>
      <c r="O195" s="77">
        <v>18925.080000000002</v>
      </c>
      <c r="P195" s="77">
        <v>95.92</v>
      </c>
      <c r="Q195" s="77">
        <v>0</v>
      </c>
      <c r="R195" s="77">
        <v>18.152936736000001</v>
      </c>
      <c r="S195" s="78">
        <v>1E-4</v>
      </c>
      <c r="T195" s="78">
        <v>0</v>
      </c>
      <c r="U195" s="78">
        <v>0</v>
      </c>
    </row>
    <row r="196" spans="2:21">
      <c r="B196" t="s">
        <v>908</v>
      </c>
      <c r="C196" t="s">
        <v>909</v>
      </c>
      <c r="D196" t="s">
        <v>100</v>
      </c>
      <c r="E196" t="s">
        <v>123</v>
      </c>
      <c r="F196" t="s">
        <v>596</v>
      </c>
      <c r="G196" t="s">
        <v>127</v>
      </c>
      <c r="H196" t="s">
        <v>469</v>
      </c>
      <c r="I196" t="s">
        <v>210</v>
      </c>
      <c r="J196" t="s">
        <v>287</v>
      </c>
      <c r="K196" s="77">
        <v>3.9</v>
      </c>
      <c r="L196" t="s">
        <v>102</v>
      </c>
      <c r="M196" s="78">
        <v>4.5600000000000002E-2</v>
      </c>
      <c r="N196" s="78">
        <v>5.5399999999999998E-2</v>
      </c>
      <c r="O196" s="77">
        <v>726573.54</v>
      </c>
      <c r="P196" s="77">
        <v>96.8</v>
      </c>
      <c r="Q196" s="77">
        <v>0</v>
      </c>
      <c r="R196" s="77">
        <v>703.32318671999997</v>
      </c>
      <c r="S196" s="78">
        <v>2.5000000000000001E-3</v>
      </c>
      <c r="T196" s="78">
        <v>1.6000000000000001E-3</v>
      </c>
      <c r="U196" s="78">
        <v>2.9999999999999997E-4</v>
      </c>
    </row>
    <row r="197" spans="2:21">
      <c r="B197" t="s">
        <v>910</v>
      </c>
      <c r="C197" t="s">
        <v>911</v>
      </c>
      <c r="D197" t="s">
        <v>100</v>
      </c>
      <c r="E197" t="s">
        <v>123</v>
      </c>
      <c r="F197" t="s">
        <v>620</v>
      </c>
      <c r="G197" t="s">
        <v>132</v>
      </c>
      <c r="H197" t="s">
        <v>605</v>
      </c>
      <c r="I197" t="s">
        <v>210</v>
      </c>
      <c r="J197" t="s">
        <v>293</v>
      </c>
      <c r="K197" s="77">
        <v>8.94</v>
      </c>
      <c r="L197" t="s">
        <v>102</v>
      </c>
      <c r="M197" s="78">
        <v>2.7900000000000001E-2</v>
      </c>
      <c r="N197" s="78">
        <v>5.3900000000000003E-2</v>
      </c>
      <c r="O197" s="77">
        <v>668352.55000000005</v>
      </c>
      <c r="P197" s="77">
        <v>80.540000000000006</v>
      </c>
      <c r="Q197" s="77">
        <v>0</v>
      </c>
      <c r="R197" s="77">
        <v>538.29114376999996</v>
      </c>
      <c r="S197" s="78">
        <v>1.6000000000000001E-3</v>
      </c>
      <c r="T197" s="78">
        <v>1.1999999999999999E-3</v>
      </c>
      <c r="U197" s="78">
        <v>2.0000000000000001E-4</v>
      </c>
    </row>
    <row r="198" spans="2:21">
      <c r="B198" t="s">
        <v>912</v>
      </c>
      <c r="C198" t="s">
        <v>913</v>
      </c>
      <c r="D198" t="s">
        <v>100</v>
      </c>
      <c r="E198" t="s">
        <v>123</v>
      </c>
      <c r="F198" t="s">
        <v>620</v>
      </c>
      <c r="G198" t="s">
        <v>132</v>
      </c>
      <c r="H198" t="s">
        <v>621</v>
      </c>
      <c r="I198" t="s">
        <v>150</v>
      </c>
      <c r="J198" t="s">
        <v>622</v>
      </c>
      <c r="K198" s="77">
        <v>1.6</v>
      </c>
      <c r="L198" t="s">
        <v>102</v>
      </c>
      <c r="M198" s="78">
        <v>3.6499999999999998E-2</v>
      </c>
      <c r="N198" s="78">
        <v>5.1700000000000003E-2</v>
      </c>
      <c r="O198" s="77">
        <v>436652.05</v>
      </c>
      <c r="P198" s="77">
        <v>98.9</v>
      </c>
      <c r="Q198" s="77">
        <v>0</v>
      </c>
      <c r="R198" s="77">
        <v>431.84887744999997</v>
      </c>
      <c r="S198" s="78">
        <v>2.9999999999999997E-4</v>
      </c>
      <c r="T198" s="78">
        <v>1E-3</v>
      </c>
      <c r="U198" s="78">
        <v>2.0000000000000001E-4</v>
      </c>
    </row>
    <row r="199" spans="2:21">
      <c r="B199" t="s">
        <v>914</v>
      </c>
      <c r="C199" t="s">
        <v>915</v>
      </c>
      <c r="D199" t="s">
        <v>100</v>
      </c>
      <c r="E199" t="s">
        <v>123</v>
      </c>
      <c r="F199" t="s">
        <v>916</v>
      </c>
      <c r="G199" t="s">
        <v>128</v>
      </c>
      <c r="H199" t="s">
        <v>621</v>
      </c>
      <c r="I199" t="s">
        <v>150</v>
      </c>
      <c r="J199" t="s">
        <v>299</v>
      </c>
      <c r="K199" s="77">
        <v>1.96</v>
      </c>
      <c r="L199" t="s">
        <v>102</v>
      </c>
      <c r="M199" s="78">
        <v>5.6000000000000001E-2</v>
      </c>
      <c r="N199" s="78">
        <v>6.7400000000000002E-2</v>
      </c>
      <c r="O199" s="77">
        <v>1432184.03</v>
      </c>
      <c r="P199" s="77">
        <v>100.51</v>
      </c>
      <c r="Q199" s="77">
        <v>0</v>
      </c>
      <c r="R199" s="77">
        <v>1439.4881685529999</v>
      </c>
      <c r="S199" s="78">
        <v>3.7000000000000002E-3</v>
      </c>
      <c r="T199" s="78">
        <v>3.3E-3</v>
      </c>
      <c r="U199" s="78">
        <v>5.9999999999999995E-4</v>
      </c>
    </row>
    <row r="200" spans="2:21">
      <c r="B200" t="s">
        <v>917</v>
      </c>
      <c r="C200" t="s">
        <v>918</v>
      </c>
      <c r="D200" t="s">
        <v>100</v>
      </c>
      <c r="E200" t="s">
        <v>123</v>
      </c>
      <c r="F200" t="s">
        <v>667</v>
      </c>
      <c r="G200" t="s">
        <v>663</v>
      </c>
      <c r="H200" t="s">
        <v>621</v>
      </c>
      <c r="I200" t="s">
        <v>150</v>
      </c>
      <c r="J200" t="s">
        <v>919</v>
      </c>
      <c r="K200" s="77">
        <v>7.57</v>
      </c>
      <c r="L200" t="s">
        <v>102</v>
      </c>
      <c r="M200" s="78">
        <v>3.0499999999999999E-2</v>
      </c>
      <c r="N200" s="78">
        <v>5.4899999999999997E-2</v>
      </c>
      <c r="O200" s="77">
        <v>1189718.46</v>
      </c>
      <c r="P200" s="77">
        <v>84.4</v>
      </c>
      <c r="Q200" s="77">
        <v>0</v>
      </c>
      <c r="R200" s="77">
        <v>1004.12238024</v>
      </c>
      <c r="S200" s="78">
        <v>1.6999999999999999E-3</v>
      </c>
      <c r="T200" s="78">
        <v>2.3E-3</v>
      </c>
      <c r="U200" s="78">
        <v>4.0000000000000002E-4</v>
      </c>
    </row>
    <row r="201" spans="2:21">
      <c r="B201" t="s">
        <v>920</v>
      </c>
      <c r="C201" t="s">
        <v>921</v>
      </c>
      <c r="D201" t="s">
        <v>100</v>
      </c>
      <c r="E201" t="s">
        <v>123</v>
      </c>
      <c r="F201" t="s">
        <v>667</v>
      </c>
      <c r="G201" t="s">
        <v>663</v>
      </c>
      <c r="H201" t="s">
        <v>621</v>
      </c>
      <c r="I201" t="s">
        <v>150</v>
      </c>
      <c r="J201" t="s">
        <v>739</v>
      </c>
      <c r="K201" s="77">
        <v>3.1</v>
      </c>
      <c r="L201" t="s">
        <v>102</v>
      </c>
      <c r="M201" s="78">
        <v>2.9100000000000001E-2</v>
      </c>
      <c r="N201" s="78">
        <v>0.05</v>
      </c>
      <c r="O201" s="77">
        <v>695603.67</v>
      </c>
      <c r="P201" s="77">
        <v>94.7</v>
      </c>
      <c r="Q201" s="77">
        <v>0</v>
      </c>
      <c r="R201" s="77">
        <v>658.73667549000004</v>
      </c>
      <c r="S201" s="78">
        <v>1.1999999999999999E-3</v>
      </c>
      <c r="T201" s="78">
        <v>1.5E-3</v>
      </c>
      <c r="U201" s="78">
        <v>2.9999999999999997E-4</v>
      </c>
    </row>
    <row r="202" spans="2:21">
      <c r="B202" t="s">
        <v>922</v>
      </c>
      <c r="C202" t="s">
        <v>923</v>
      </c>
      <c r="D202" t="s">
        <v>100</v>
      </c>
      <c r="E202" t="s">
        <v>123</v>
      </c>
      <c r="F202" t="s">
        <v>667</v>
      </c>
      <c r="G202" t="s">
        <v>663</v>
      </c>
      <c r="H202" t="s">
        <v>621</v>
      </c>
      <c r="I202" t="s">
        <v>150</v>
      </c>
      <c r="J202" t="s">
        <v>919</v>
      </c>
      <c r="K202" s="77">
        <v>6.82</v>
      </c>
      <c r="L202" t="s">
        <v>102</v>
      </c>
      <c r="M202" s="78">
        <v>3.0499999999999999E-2</v>
      </c>
      <c r="N202" s="78">
        <v>5.5300000000000002E-2</v>
      </c>
      <c r="O202" s="77">
        <v>1599514.51</v>
      </c>
      <c r="P202" s="77">
        <v>85.68</v>
      </c>
      <c r="Q202" s="77">
        <v>0</v>
      </c>
      <c r="R202" s="77">
        <v>1370.4640321679999</v>
      </c>
      <c r="S202" s="78">
        <v>2.2000000000000001E-3</v>
      </c>
      <c r="T202" s="78">
        <v>3.0999999999999999E-3</v>
      </c>
      <c r="U202" s="78">
        <v>5.9999999999999995E-4</v>
      </c>
    </row>
    <row r="203" spans="2:21">
      <c r="B203" t="s">
        <v>924</v>
      </c>
      <c r="C203" t="s">
        <v>925</v>
      </c>
      <c r="D203" t="s">
        <v>100</v>
      </c>
      <c r="E203" t="s">
        <v>123</v>
      </c>
      <c r="F203" t="s">
        <v>667</v>
      </c>
      <c r="G203" t="s">
        <v>663</v>
      </c>
      <c r="H203" t="s">
        <v>605</v>
      </c>
      <c r="I203" t="s">
        <v>210</v>
      </c>
      <c r="J203" t="s">
        <v>391</v>
      </c>
      <c r="K203" s="77">
        <v>8.43</v>
      </c>
      <c r="L203" t="s">
        <v>102</v>
      </c>
      <c r="M203" s="78">
        <v>2.63E-2</v>
      </c>
      <c r="N203" s="78">
        <v>5.5E-2</v>
      </c>
      <c r="O203" s="77">
        <v>1718620.83</v>
      </c>
      <c r="P203" s="77">
        <v>79.64</v>
      </c>
      <c r="Q203" s="77">
        <v>0</v>
      </c>
      <c r="R203" s="77">
        <v>1368.7096290120001</v>
      </c>
      <c r="S203" s="78">
        <v>2.5000000000000001E-3</v>
      </c>
      <c r="T203" s="78">
        <v>3.0999999999999999E-3</v>
      </c>
      <c r="U203" s="78">
        <v>5.9999999999999995E-4</v>
      </c>
    </row>
    <row r="204" spans="2:21">
      <c r="B204" t="s">
        <v>926</v>
      </c>
      <c r="C204" t="s">
        <v>927</v>
      </c>
      <c r="D204" t="s">
        <v>100</v>
      </c>
      <c r="E204" t="s">
        <v>123</v>
      </c>
      <c r="F204" t="s">
        <v>667</v>
      </c>
      <c r="G204" t="s">
        <v>663</v>
      </c>
      <c r="H204" t="s">
        <v>621</v>
      </c>
      <c r="I204" t="s">
        <v>150</v>
      </c>
      <c r="J204" t="s">
        <v>928</v>
      </c>
      <c r="K204" s="77">
        <v>5.14</v>
      </c>
      <c r="L204" t="s">
        <v>102</v>
      </c>
      <c r="M204" s="78">
        <v>3.95E-2</v>
      </c>
      <c r="N204" s="78">
        <v>5.0799999999999998E-2</v>
      </c>
      <c r="O204" s="77">
        <v>0.04</v>
      </c>
      <c r="P204" s="77">
        <v>95.66</v>
      </c>
      <c r="Q204" s="77">
        <v>0</v>
      </c>
      <c r="R204" s="77">
        <v>3.8263999999999998E-5</v>
      </c>
      <c r="S204" s="78">
        <v>0</v>
      </c>
      <c r="T204" s="78">
        <v>0</v>
      </c>
      <c r="U204" s="78">
        <v>0</v>
      </c>
    </row>
    <row r="205" spans="2:21">
      <c r="B205" t="s">
        <v>929</v>
      </c>
      <c r="C205" t="s">
        <v>930</v>
      </c>
      <c r="D205" t="s">
        <v>100</v>
      </c>
      <c r="E205" t="s">
        <v>123</v>
      </c>
      <c r="F205" t="s">
        <v>931</v>
      </c>
      <c r="G205" t="s">
        <v>932</v>
      </c>
      <c r="H205" t="s">
        <v>605</v>
      </c>
      <c r="I205" t="s">
        <v>210</v>
      </c>
      <c r="J205" t="s">
        <v>933</v>
      </c>
      <c r="K205" s="77">
        <v>0.23</v>
      </c>
      <c r="L205" t="s">
        <v>102</v>
      </c>
      <c r="M205" s="78">
        <v>3.4000000000000002E-2</v>
      </c>
      <c r="N205" s="78">
        <v>5.9499999999999997E-2</v>
      </c>
      <c r="O205" s="77">
        <v>8778.43</v>
      </c>
      <c r="P205" s="77">
        <v>99.91</v>
      </c>
      <c r="Q205" s="77">
        <v>0</v>
      </c>
      <c r="R205" s="77">
        <v>8.7705294130000002</v>
      </c>
      <c r="S205" s="78">
        <v>1E-4</v>
      </c>
      <c r="T205" s="78">
        <v>0</v>
      </c>
      <c r="U205" s="78">
        <v>0</v>
      </c>
    </row>
    <row r="206" spans="2:21">
      <c r="B206" t="s">
        <v>934</v>
      </c>
      <c r="C206" t="s">
        <v>935</v>
      </c>
      <c r="D206" t="s">
        <v>100</v>
      </c>
      <c r="E206" t="s">
        <v>123</v>
      </c>
      <c r="F206" t="s">
        <v>680</v>
      </c>
      <c r="G206" t="s">
        <v>663</v>
      </c>
      <c r="H206" t="s">
        <v>605</v>
      </c>
      <c r="I206" t="s">
        <v>210</v>
      </c>
      <c r="J206" t="s">
        <v>681</v>
      </c>
      <c r="K206" s="77">
        <v>1.31</v>
      </c>
      <c r="L206" t="s">
        <v>102</v>
      </c>
      <c r="M206" s="78">
        <v>3.9199999999999999E-2</v>
      </c>
      <c r="N206" s="78">
        <v>5.3400000000000003E-2</v>
      </c>
      <c r="O206" s="77">
        <v>109675.4</v>
      </c>
      <c r="P206" s="77">
        <v>98.91</v>
      </c>
      <c r="Q206" s="77">
        <v>0</v>
      </c>
      <c r="R206" s="77">
        <v>108.47993814</v>
      </c>
      <c r="S206" s="78">
        <v>1E-4</v>
      </c>
      <c r="T206" s="78">
        <v>2.0000000000000001E-4</v>
      </c>
      <c r="U206" s="78">
        <v>0</v>
      </c>
    </row>
    <row r="207" spans="2:21">
      <c r="B207" t="s">
        <v>936</v>
      </c>
      <c r="C207" t="s">
        <v>937</v>
      </c>
      <c r="D207" t="s">
        <v>100</v>
      </c>
      <c r="E207" t="s">
        <v>123</v>
      </c>
      <c r="F207" t="s">
        <v>680</v>
      </c>
      <c r="G207" t="s">
        <v>663</v>
      </c>
      <c r="H207" t="s">
        <v>605</v>
      </c>
      <c r="I207" t="s">
        <v>210</v>
      </c>
      <c r="J207" t="s">
        <v>380</v>
      </c>
      <c r="K207" s="77">
        <v>6.38</v>
      </c>
      <c r="L207" t="s">
        <v>102</v>
      </c>
      <c r="M207" s="78">
        <v>2.64E-2</v>
      </c>
      <c r="N207" s="78">
        <v>5.3400000000000003E-2</v>
      </c>
      <c r="O207" s="77">
        <v>3643059.93</v>
      </c>
      <c r="P207" s="77">
        <v>84.75</v>
      </c>
      <c r="Q207" s="77">
        <v>48.088389999999997</v>
      </c>
      <c r="R207" s="77">
        <v>3135.5816806749999</v>
      </c>
      <c r="S207" s="78">
        <v>2.2000000000000001E-3</v>
      </c>
      <c r="T207" s="78">
        <v>7.1999999999999998E-3</v>
      </c>
      <c r="U207" s="78">
        <v>1.2999999999999999E-3</v>
      </c>
    </row>
    <row r="208" spans="2:21">
      <c r="B208" t="s">
        <v>938</v>
      </c>
      <c r="C208" t="s">
        <v>939</v>
      </c>
      <c r="D208" t="s">
        <v>100</v>
      </c>
      <c r="E208" t="s">
        <v>123</v>
      </c>
      <c r="F208" t="s">
        <v>680</v>
      </c>
      <c r="G208" t="s">
        <v>663</v>
      </c>
      <c r="H208" t="s">
        <v>605</v>
      </c>
      <c r="I208" t="s">
        <v>210</v>
      </c>
      <c r="J208" t="s">
        <v>510</v>
      </c>
      <c r="K208" s="77">
        <v>7.98</v>
      </c>
      <c r="L208" t="s">
        <v>102</v>
      </c>
      <c r="M208" s="78">
        <v>2.5000000000000001E-2</v>
      </c>
      <c r="N208" s="78">
        <v>5.5300000000000002E-2</v>
      </c>
      <c r="O208" s="77">
        <v>1440267.31</v>
      </c>
      <c r="P208" s="77">
        <v>79.150000000000006</v>
      </c>
      <c r="Q208" s="77">
        <v>18.003340000000001</v>
      </c>
      <c r="R208" s="77">
        <v>1157.974915865</v>
      </c>
      <c r="S208" s="78">
        <v>1.1000000000000001E-3</v>
      </c>
      <c r="T208" s="78">
        <v>2.5999999999999999E-3</v>
      </c>
      <c r="U208" s="78">
        <v>5.0000000000000001E-4</v>
      </c>
    </row>
    <row r="209" spans="2:21">
      <c r="B209" t="s">
        <v>940</v>
      </c>
      <c r="C209" t="s">
        <v>941</v>
      </c>
      <c r="D209" t="s">
        <v>100</v>
      </c>
      <c r="E209" t="s">
        <v>123</v>
      </c>
      <c r="F209" t="s">
        <v>942</v>
      </c>
      <c r="G209" t="s">
        <v>663</v>
      </c>
      <c r="H209" t="s">
        <v>621</v>
      </c>
      <c r="I209" t="s">
        <v>150</v>
      </c>
      <c r="J209" t="s">
        <v>324</v>
      </c>
      <c r="K209" s="77">
        <v>6.84</v>
      </c>
      <c r="L209" t="s">
        <v>102</v>
      </c>
      <c r="M209" s="78">
        <v>2.98E-2</v>
      </c>
      <c r="N209" s="78">
        <v>5.5100000000000003E-2</v>
      </c>
      <c r="O209" s="77">
        <v>932619.14</v>
      </c>
      <c r="P209" s="77">
        <v>85.31</v>
      </c>
      <c r="Q209" s="77">
        <v>0</v>
      </c>
      <c r="R209" s="77">
        <v>795.617388334</v>
      </c>
      <c r="S209" s="78">
        <v>2.3999999999999998E-3</v>
      </c>
      <c r="T209" s="78">
        <v>1.8E-3</v>
      </c>
      <c r="U209" s="78">
        <v>2.9999999999999997E-4</v>
      </c>
    </row>
    <row r="210" spans="2:21">
      <c r="B210" t="s">
        <v>943</v>
      </c>
      <c r="C210" t="s">
        <v>944</v>
      </c>
      <c r="D210" t="s">
        <v>100</v>
      </c>
      <c r="E210" t="s">
        <v>123</v>
      </c>
      <c r="F210" t="s">
        <v>942</v>
      </c>
      <c r="G210" t="s">
        <v>663</v>
      </c>
      <c r="H210" t="s">
        <v>621</v>
      </c>
      <c r="I210" t="s">
        <v>150</v>
      </c>
      <c r="J210" t="s">
        <v>945</v>
      </c>
      <c r="K210" s="77">
        <v>5.6</v>
      </c>
      <c r="L210" t="s">
        <v>102</v>
      </c>
      <c r="M210" s="78">
        <v>3.4299999999999997E-2</v>
      </c>
      <c r="N210" s="78">
        <v>5.2600000000000001E-2</v>
      </c>
      <c r="O210" s="77">
        <v>1175838.6100000001</v>
      </c>
      <c r="P210" s="77">
        <v>91.5</v>
      </c>
      <c r="Q210" s="77">
        <v>0</v>
      </c>
      <c r="R210" s="77">
        <v>1075.8923281499999</v>
      </c>
      <c r="S210" s="78">
        <v>3.8999999999999998E-3</v>
      </c>
      <c r="T210" s="78">
        <v>2.5000000000000001E-3</v>
      </c>
      <c r="U210" s="78">
        <v>4.0000000000000002E-4</v>
      </c>
    </row>
    <row r="211" spans="2:21">
      <c r="B211" t="s">
        <v>946</v>
      </c>
      <c r="C211" t="s">
        <v>947</v>
      </c>
      <c r="D211" t="s">
        <v>100</v>
      </c>
      <c r="E211" t="s">
        <v>123</v>
      </c>
      <c r="F211" t="s">
        <v>702</v>
      </c>
      <c r="G211" t="s">
        <v>663</v>
      </c>
      <c r="H211" t="s">
        <v>605</v>
      </c>
      <c r="I211" t="s">
        <v>210</v>
      </c>
      <c r="J211" t="s">
        <v>513</v>
      </c>
      <c r="K211" s="77">
        <v>2.25</v>
      </c>
      <c r="L211" t="s">
        <v>102</v>
      </c>
      <c r="M211" s="78">
        <v>3.61E-2</v>
      </c>
      <c r="N211" s="78">
        <v>4.9500000000000002E-2</v>
      </c>
      <c r="O211" s="77">
        <v>2420197.0699999998</v>
      </c>
      <c r="P211" s="77">
        <v>97.78</v>
      </c>
      <c r="Q211" s="77">
        <v>0</v>
      </c>
      <c r="R211" s="77">
        <v>2366.468695046</v>
      </c>
      <c r="S211" s="78">
        <v>3.2000000000000002E-3</v>
      </c>
      <c r="T211" s="78">
        <v>5.4000000000000003E-3</v>
      </c>
      <c r="U211" s="78">
        <v>1E-3</v>
      </c>
    </row>
    <row r="212" spans="2:21">
      <c r="B212" t="s">
        <v>948</v>
      </c>
      <c r="C212" t="s">
        <v>949</v>
      </c>
      <c r="D212" t="s">
        <v>100</v>
      </c>
      <c r="E212" t="s">
        <v>123</v>
      </c>
      <c r="F212" t="s">
        <v>702</v>
      </c>
      <c r="G212" t="s">
        <v>663</v>
      </c>
      <c r="H212" t="s">
        <v>605</v>
      </c>
      <c r="I212" t="s">
        <v>210</v>
      </c>
      <c r="J212" t="s">
        <v>950</v>
      </c>
      <c r="K212" s="77">
        <v>3.25</v>
      </c>
      <c r="L212" t="s">
        <v>102</v>
      </c>
      <c r="M212" s="78">
        <v>3.3000000000000002E-2</v>
      </c>
      <c r="N212" s="78">
        <v>4.87E-2</v>
      </c>
      <c r="O212" s="77">
        <v>805190.05</v>
      </c>
      <c r="P212" s="77">
        <v>95.55</v>
      </c>
      <c r="Q212" s="77">
        <v>0</v>
      </c>
      <c r="R212" s="77">
        <v>769.35909277500002</v>
      </c>
      <c r="S212" s="78">
        <v>2.5999999999999999E-3</v>
      </c>
      <c r="T212" s="78">
        <v>1.8E-3</v>
      </c>
      <c r="U212" s="78">
        <v>2.9999999999999997E-4</v>
      </c>
    </row>
    <row r="213" spans="2:21">
      <c r="B213" t="s">
        <v>951</v>
      </c>
      <c r="C213" t="s">
        <v>952</v>
      </c>
      <c r="D213" t="s">
        <v>100</v>
      </c>
      <c r="E213" t="s">
        <v>123</v>
      </c>
      <c r="F213" t="s">
        <v>702</v>
      </c>
      <c r="G213" t="s">
        <v>663</v>
      </c>
      <c r="H213" t="s">
        <v>605</v>
      </c>
      <c r="I213" t="s">
        <v>210</v>
      </c>
      <c r="J213" t="s">
        <v>541</v>
      </c>
      <c r="K213" s="77">
        <v>5.56</v>
      </c>
      <c r="L213" t="s">
        <v>102</v>
      </c>
      <c r="M213" s="78">
        <v>2.6200000000000001E-2</v>
      </c>
      <c r="N213" s="78">
        <v>5.33E-2</v>
      </c>
      <c r="O213" s="77">
        <v>2258474.92</v>
      </c>
      <c r="P213" s="77">
        <v>87.48</v>
      </c>
      <c r="Q213" s="77">
        <v>0</v>
      </c>
      <c r="R213" s="77">
        <v>1975.7138600159999</v>
      </c>
      <c r="S213" s="78">
        <v>1.6999999999999999E-3</v>
      </c>
      <c r="T213" s="78">
        <v>4.4999999999999997E-3</v>
      </c>
      <c r="U213" s="78">
        <v>8.0000000000000004E-4</v>
      </c>
    </row>
    <row r="214" spans="2:21">
      <c r="B214" t="s">
        <v>953</v>
      </c>
      <c r="C214" t="s">
        <v>954</v>
      </c>
      <c r="D214" t="s">
        <v>100</v>
      </c>
      <c r="E214" t="s">
        <v>123</v>
      </c>
      <c r="F214" t="s">
        <v>955</v>
      </c>
      <c r="G214" t="s">
        <v>932</v>
      </c>
      <c r="H214" t="s">
        <v>605</v>
      </c>
      <c r="I214" t="s">
        <v>210</v>
      </c>
      <c r="J214" t="s">
        <v>956</v>
      </c>
      <c r="K214" s="77">
        <v>0.66</v>
      </c>
      <c r="L214" t="s">
        <v>102</v>
      </c>
      <c r="M214" s="78">
        <v>2.4E-2</v>
      </c>
      <c r="N214" s="78">
        <v>5.9299999999999999E-2</v>
      </c>
      <c r="O214" s="77">
        <v>125373.47</v>
      </c>
      <c r="P214" s="77">
        <v>97.96</v>
      </c>
      <c r="Q214" s="77">
        <v>0</v>
      </c>
      <c r="R214" s="77">
        <v>122.815851212</v>
      </c>
      <c r="S214" s="78">
        <v>1.1000000000000001E-3</v>
      </c>
      <c r="T214" s="78">
        <v>2.9999999999999997E-4</v>
      </c>
      <c r="U214" s="78">
        <v>1E-4</v>
      </c>
    </row>
    <row r="215" spans="2:21">
      <c r="B215" t="s">
        <v>957</v>
      </c>
      <c r="C215" t="s">
        <v>958</v>
      </c>
      <c r="D215" t="s">
        <v>100</v>
      </c>
      <c r="E215" t="s">
        <v>123</v>
      </c>
      <c r="F215" t="s">
        <v>955</v>
      </c>
      <c r="G215" t="s">
        <v>932</v>
      </c>
      <c r="H215" t="s">
        <v>605</v>
      </c>
      <c r="I215" t="s">
        <v>210</v>
      </c>
      <c r="J215" t="s">
        <v>959</v>
      </c>
      <c r="K215" s="77">
        <v>2.5499999999999998</v>
      </c>
      <c r="L215" t="s">
        <v>102</v>
      </c>
      <c r="M215" s="78">
        <v>2.3E-2</v>
      </c>
      <c r="N215" s="78">
        <v>5.7200000000000001E-2</v>
      </c>
      <c r="O215" s="77">
        <v>1055239.48</v>
      </c>
      <c r="P215" s="77">
        <v>92.03</v>
      </c>
      <c r="Q215" s="77">
        <v>0</v>
      </c>
      <c r="R215" s="77">
        <v>971.13689344399995</v>
      </c>
      <c r="S215" s="78">
        <v>1.2999999999999999E-3</v>
      </c>
      <c r="T215" s="78">
        <v>2.2000000000000001E-3</v>
      </c>
      <c r="U215" s="78">
        <v>4.0000000000000002E-4</v>
      </c>
    </row>
    <row r="216" spans="2:21">
      <c r="B216" t="s">
        <v>960</v>
      </c>
      <c r="C216" t="s">
        <v>961</v>
      </c>
      <c r="D216" t="s">
        <v>100</v>
      </c>
      <c r="E216" t="s">
        <v>123</v>
      </c>
      <c r="F216" t="s">
        <v>955</v>
      </c>
      <c r="G216" t="s">
        <v>932</v>
      </c>
      <c r="H216" t="s">
        <v>605</v>
      </c>
      <c r="I216" t="s">
        <v>210</v>
      </c>
      <c r="J216" t="s">
        <v>962</v>
      </c>
      <c r="K216" s="77">
        <v>1.84</v>
      </c>
      <c r="L216" t="s">
        <v>102</v>
      </c>
      <c r="M216" s="78">
        <v>2.75E-2</v>
      </c>
      <c r="N216" s="78">
        <v>5.9700000000000003E-2</v>
      </c>
      <c r="O216" s="77">
        <v>563213.19999999995</v>
      </c>
      <c r="P216" s="77">
        <v>94.66</v>
      </c>
      <c r="Q216" s="77">
        <v>0</v>
      </c>
      <c r="R216" s="77">
        <v>533.13761511999996</v>
      </c>
      <c r="S216" s="78">
        <v>1.8E-3</v>
      </c>
      <c r="T216" s="78">
        <v>1.1999999999999999E-3</v>
      </c>
      <c r="U216" s="78">
        <v>2.0000000000000001E-4</v>
      </c>
    </row>
    <row r="217" spans="2:21">
      <c r="B217" t="s">
        <v>963</v>
      </c>
      <c r="C217" t="s">
        <v>964</v>
      </c>
      <c r="D217" t="s">
        <v>100</v>
      </c>
      <c r="E217" t="s">
        <v>123</v>
      </c>
      <c r="F217" t="s">
        <v>955</v>
      </c>
      <c r="G217" t="s">
        <v>932</v>
      </c>
      <c r="H217" t="s">
        <v>605</v>
      </c>
      <c r="I217" t="s">
        <v>210</v>
      </c>
      <c r="J217" t="s">
        <v>613</v>
      </c>
      <c r="K217" s="77">
        <v>2.69</v>
      </c>
      <c r="L217" t="s">
        <v>102</v>
      </c>
      <c r="M217" s="78">
        <v>2.1499999999999998E-2</v>
      </c>
      <c r="N217" s="78">
        <v>6.0199999999999997E-2</v>
      </c>
      <c r="O217" s="77">
        <v>544906.23999999999</v>
      </c>
      <c r="P217" s="77">
        <v>90.37</v>
      </c>
      <c r="Q217" s="77">
        <v>27.796520000000001</v>
      </c>
      <c r="R217" s="77">
        <v>520.228289088</v>
      </c>
      <c r="S217" s="78">
        <v>8.9999999999999998E-4</v>
      </c>
      <c r="T217" s="78">
        <v>1.1999999999999999E-3</v>
      </c>
      <c r="U217" s="78">
        <v>2.0000000000000001E-4</v>
      </c>
    </row>
    <row r="218" spans="2:21">
      <c r="B218" t="s">
        <v>965</v>
      </c>
      <c r="C218" t="s">
        <v>966</v>
      </c>
      <c r="D218" t="s">
        <v>100</v>
      </c>
      <c r="E218" t="s">
        <v>123</v>
      </c>
      <c r="F218" t="s">
        <v>967</v>
      </c>
      <c r="G218" t="s">
        <v>112</v>
      </c>
      <c r="H218" t="s">
        <v>747</v>
      </c>
      <c r="I218" t="s">
        <v>150</v>
      </c>
      <c r="J218" t="s">
        <v>349</v>
      </c>
      <c r="K218" s="77">
        <v>1.66</v>
      </c>
      <c r="L218" t="s">
        <v>102</v>
      </c>
      <c r="M218" s="78">
        <v>0.04</v>
      </c>
      <c r="N218" s="78">
        <v>5.1700000000000003E-2</v>
      </c>
      <c r="O218" s="77">
        <v>22046.52</v>
      </c>
      <c r="P218" s="77">
        <v>99.19</v>
      </c>
      <c r="Q218" s="77">
        <v>0</v>
      </c>
      <c r="R218" s="77">
        <v>21.867943188000002</v>
      </c>
      <c r="S218" s="78">
        <v>1E-4</v>
      </c>
      <c r="T218" s="78">
        <v>0</v>
      </c>
      <c r="U218" s="78">
        <v>0</v>
      </c>
    </row>
    <row r="219" spans="2:21">
      <c r="B219" t="s">
        <v>968</v>
      </c>
      <c r="C219" t="s">
        <v>969</v>
      </c>
      <c r="D219" t="s">
        <v>100</v>
      </c>
      <c r="E219" t="s">
        <v>123</v>
      </c>
      <c r="F219" t="s">
        <v>967</v>
      </c>
      <c r="G219" t="s">
        <v>112</v>
      </c>
      <c r="H219" t="s">
        <v>707</v>
      </c>
      <c r="I219" t="s">
        <v>210</v>
      </c>
      <c r="J219" t="s">
        <v>970</v>
      </c>
      <c r="K219" s="77">
        <v>3.81</v>
      </c>
      <c r="L219" t="s">
        <v>102</v>
      </c>
      <c r="M219" s="78">
        <v>0.04</v>
      </c>
      <c r="N219" s="78">
        <v>5.11E-2</v>
      </c>
      <c r="O219" s="77">
        <v>142108.57</v>
      </c>
      <c r="P219" s="77">
        <v>96.98</v>
      </c>
      <c r="Q219" s="77">
        <v>0</v>
      </c>
      <c r="R219" s="77">
        <v>137.81689118599999</v>
      </c>
      <c r="S219" s="78">
        <v>2.0000000000000001E-4</v>
      </c>
      <c r="T219" s="78">
        <v>2.9999999999999997E-4</v>
      </c>
      <c r="U219" s="78">
        <v>1E-4</v>
      </c>
    </row>
    <row r="220" spans="2:21">
      <c r="B220" t="s">
        <v>971</v>
      </c>
      <c r="C220" t="s">
        <v>972</v>
      </c>
      <c r="D220" t="s">
        <v>100</v>
      </c>
      <c r="E220" t="s">
        <v>123</v>
      </c>
      <c r="F220" t="s">
        <v>973</v>
      </c>
      <c r="G220" t="s">
        <v>786</v>
      </c>
      <c r="H220" t="s">
        <v>747</v>
      </c>
      <c r="I220" t="s">
        <v>150</v>
      </c>
      <c r="J220" t="s">
        <v>517</v>
      </c>
      <c r="K220" s="77">
        <v>1.01</v>
      </c>
      <c r="L220" t="s">
        <v>102</v>
      </c>
      <c r="M220" s="78">
        <v>3.0499999999999999E-2</v>
      </c>
      <c r="N220" s="78">
        <v>6.2799999999999995E-2</v>
      </c>
      <c r="O220" s="77">
        <v>58289.33</v>
      </c>
      <c r="P220" s="77">
        <v>97.66</v>
      </c>
      <c r="Q220" s="77">
        <v>0</v>
      </c>
      <c r="R220" s="77">
        <v>56.925359678</v>
      </c>
      <c r="S220" s="78">
        <v>5.0000000000000001E-4</v>
      </c>
      <c r="T220" s="78">
        <v>1E-4</v>
      </c>
      <c r="U220" s="78">
        <v>0</v>
      </c>
    </row>
    <row r="221" spans="2:21">
      <c r="B221" t="s">
        <v>974</v>
      </c>
      <c r="C221" t="s">
        <v>975</v>
      </c>
      <c r="D221" t="s">
        <v>100</v>
      </c>
      <c r="E221" t="s">
        <v>123</v>
      </c>
      <c r="F221" t="s">
        <v>973</v>
      </c>
      <c r="G221" t="s">
        <v>786</v>
      </c>
      <c r="H221" t="s">
        <v>747</v>
      </c>
      <c r="I221" t="s">
        <v>150</v>
      </c>
      <c r="J221" t="s">
        <v>664</v>
      </c>
      <c r="K221" s="77">
        <v>3.13</v>
      </c>
      <c r="L221" t="s">
        <v>102</v>
      </c>
      <c r="M221" s="78">
        <v>2.58E-2</v>
      </c>
      <c r="N221" s="78">
        <v>6.0999999999999999E-2</v>
      </c>
      <c r="O221" s="77">
        <v>508319.75</v>
      </c>
      <c r="P221" s="77">
        <v>90.5</v>
      </c>
      <c r="Q221" s="77">
        <v>0</v>
      </c>
      <c r="R221" s="77">
        <v>460.02937374999999</v>
      </c>
      <c r="S221" s="78">
        <v>1.6999999999999999E-3</v>
      </c>
      <c r="T221" s="78">
        <v>1.1000000000000001E-3</v>
      </c>
      <c r="U221" s="78">
        <v>2.0000000000000001E-4</v>
      </c>
    </row>
    <row r="222" spans="2:21">
      <c r="B222" t="s">
        <v>976</v>
      </c>
      <c r="C222" t="s">
        <v>977</v>
      </c>
      <c r="D222" t="s">
        <v>100</v>
      </c>
      <c r="E222" t="s">
        <v>123</v>
      </c>
      <c r="F222" t="s">
        <v>726</v>
      </c>
      <c r="G222" t="s">
        <v>428</v>
      </c>
      <c r="H222" t="s">
        <v>707</v>
      </c>
      <c r="I222" t="s">
        <v>210</v>
      </c>
      <c r="J222" t="s">
        <v>470</v>
      </c>
      <c r="K222" s="77">
        <v>5.1100000000000003</v>
      </c>
      <c r="L222" t="s">
        <v>102</v>
      </c>
      <c r="M222" s="78">
        <v>2.4299999999999999E-2</v>
      </c>
      <c r="N222" s="78">
        <v>5.3900000000000003E-2</v>
      </c>
      <c r="O222" s="77">
        <v>2290061.4</v>
      </c>
      <c r="P222" s="77">
        <v>87.04</v>
      </c>
      <c r="Q222" s="77">
        <v>0</v>
      </c>
      <c r="R222" s="77">
        <v>1993.26944256</v>
      </c>
      <c r="S222" s="78">
        <v>1.6000000000000001E-3</v>
      </c>
      <c r="T222" s="78">
        <v>4.5999999999999999E-3</v>
      </c>
      <c r="U222" s="78">
        <v>8.0000000000000004E-4</v>
      </c>
    </row>
    <row r="223" spans="2:21">
      <c r="B223" t="s">
        <v>978</v>
      </c>
      <c r="C223" t="s">
        <v>979</v>
      </c>
      <c r="D223" t="s">
        <v>100</v>
      </c>
      <c r="E223" t="s">
        <v>123</v>
      </c>
      <c r="F223" t="s">
        <v>726</v>
      </c>
      <c r="G223" t="s">
        <v>428</v>
      </c>
      <c r="H223" t="s">
        <v>707</v>
      </c>
      <c r="I223" t="s">
        <v>210</v>
      </c>
      <c r="J223" t="s">
        <v>980</v>
      </c>
      <c r="K223" s="77">
        <v>1.1299999999999999</v>
      </c>
      <c r="L223" t="s">
        <v>102</v>
      </c>
      <c r="M223" s="78">
        <v>0.06</v>
      </c>
      <c r="N223" s="78">
        <v>5.28E-2</v>
      </c>
      <c r="O223" s="77">
        <v>0.06</v>
      </c>
      <c r="P223" s="77">
        <v>101.28</v>
      </c>
      <c r="Q223" s="77">
        <v>0</v>
      </c>
      <c r="R223" s="77">
        <v>6.0767999999999998E-5</v>
      </c>
      <c r="S223" s="78">
        <v>0</v>
      </c>
      <c r="T223" s="78">
        <v>0</v>
      </c>
      <c r="U223" s="78">
        <v>0</v>
      </c>
    </row>
    <row r="224" spans="2:21">
      <c r="B224" t="s">
        <v>981</v>
      </c>
      <c r="C224" t="s">
        <v>982</v>
      </c>
      <c r="D224" t="s">
        <v>100</v>
      </c>
      <c r="E224" t="s">
        <v>123</v>
      </c>
      <c r="F224" t="s">
        <v>983</v>
      </c>
      <c r="G224" t="s">
        <v>132</v>
      </c>
      <c r="H224" t="s">
        <v>707</v>
      </c>
      <c r="I224" t="s">
        <v>210</v>
      </c>
      <c r="J224" t="s">
        <v>984</v>
      </c>
      <c r="K224" s="77">
        <v>0.72</v>
      </c>
      <c r="L224" t="s">
        <v>102</v>
      </c>
      <c r="M224" s="78">
        <v>2.1600000000000001E-2</v>
      </c>
      <c r="N224" s="78">
        <v>4.9500000000000002E-2</v>
      </c>
      <c r="O224" s="77">
        <v>618234.6</v>
      </c>
      <c r="P224" s="77">
        <v>98.63</v>
      </c>
      <c r="Q224" s="77">
        <v>0</v>
      </c>
      <c r="R224" s="77">
        <v>609.76478598000006</v>
      </c>
      <c r="S224" s="78">
        <v>2.3999999999999998E-3</v>
      </c>
      <c r="T224" s="78">
        <v>1.4E-3</v>
      </c>
      <c r="U224" s="78">
        <v>2.0000000000000001E-4</v>
      </c>
    </row>
    <row r="225" spans="2:21">
      <c r="B225" t="s">
        <v>985</v>
      </c>
      <c r="C225" t="s">
        <v>986</v>
      </c>
      <c r="D225" t="s">
        <v>100</v>
      </c>
      <c r="E225" t="s">
        <v>123</v>
      </c>
      <c r="F225" t="s">
        <v>983</v>
      </c>
      <c r="G225" t="s">
        <v>132</v>
      </c>
      <c r="H225" t="s">
        <v>707</v>
      </c>
      <c r="I225" t="s">
        <v>210</v>
      </c>
      <c r="J225" t="s">
        <v>318</v>
      </c>
      <c r="K225" s="77">
        <v>2.76</v>
      </c>
      <c r="L225" t="s">
        <v>102</v>
      </c>
      <c r="M225" s="78">
        <v>0.04</v>
      </c>
      <c r="N225" s="78">
        <v>5.1700000000000003E-2</v>
      </c>
      <c r="O225" s="77">
        <v>868858.31</v>
      </c>
      <c r="P225" s="77">
        <v>99.89</v>
      </c>
      <c r="Q225" s="77">
        <v>0</v>
      </c>
      <c r="R225" s="77">
        <v>867.90256585899999</v>
      </c>
      <c r="S225" s="78">
        <v>1.1000000000000001E-3</v>
      </c>
      <c r="T225" s="78">
        <v>2E-3</v>
      </c>
      <c r="U225" s="78">
        <v>4.0000000000000002E-4</v>
      </c>
    </row>
    <row r="226" spans="2:21">
      <c r="B226" t="s">
        <v>987</v>
      </c>
      <c r="C226" t="s">
        <v>988</v>
      </c>
      <c r="D226" t="s">
        <v>100</v>
      </c>
      <c r="E226" t="s">
        <v>123</v>
      </c>
      <c r="F226" t="s">
        <v>989</v>
      </c>
      <c r="G226" t="s">
        <v>990</v>
      </c>
      <c r="H226" t="s">
        <v>707</v>
      </c>
      <c r="I226" t="s">
        <v>210</v>
      </c>
      <c r="J226" t="s">
        <v>991</v>
      </c>
      <c r="K226" s="77">
        <v>1.46</v>
      </c>
      <c r="L226" t="s">
        <v>102</v>
      </c>
      <c r="M226" s="78">
        <v>3.3500000000000002E-2</v>
      </c>
      <c r="N226" s="78">
        <v>5.0299999999999997E-2</v>
      </c>
      <c r="O226" s="77">
        <v>0.06</v>
      </c>
      <c r="P226" s="77">
        <v>97.67</v>
      </c>
      <c r="Q226" s="77">
        <v>0</v>
      </c>
      <c r="R226" s="77">
        <v>5.8601999999999999E-5</v>
      </c>
      <c r="S226" s="78">
        <v>0</v>
      </c>
      <c r="T226" s="78">
        <v>0</v>
      </c>
      <c r="U226" s="78">
        <v>0</v>
      </c>
    </row>
    <row r="227" spans="2:21">
      <c r="B227" t="s">
        <v>992</v>
      </c>
      <c r="C227" t="s">
        <v>993</v>
      </c>
      <c r="D227" t="s">
        <v>100</v>
      </c>
      <c r="E227" t="s">
        <v>123</v>
      </c>
      <c r="F227" t="s">
        <v>989</v>
      </c>
      <c r="G227" t="s">
        <v>990</v>
      </c>
      <c r="H227" t="s">
        <v>707</v>
      </c>
      <c r="I227" t="s">
        <v>210</v>
      </c>
      <c r="J227" t="s">
        <v>349</v>
      </c>
      <c r="K227" s="77">
        <v>3.41</v>
      </c>
      <c r="L227" t="s">
        <v>102</v>
      </c>
      <c r="M227" s="78">
        <v>2.6200000000000001E-2</v>
      </c>
      <c r="N227" s="78">
        <v>5.3900000000000003E-2</v>
      </c>
      <c r="O227" s="77">
        <v>0.08</v>
      </c>
      <c r="P227" s="77">
        <v>91.75</v>
      </c>
      <c r="Q227" s="77">
        <v>0</v>
      </c>
      <c r="R227" s="77">
        <v>7.3399999999999995E-5</v>
      </c>
      <c r="S227" s="78">
        <v>0</v>
      </c>
      <c r="T227" s="78">
        <v>0</v>
      </c>
      <c r="U227" s="78">
        <v>0</v>
      </c>
    </row>
    <row r="228" spans="2:21">
      <c r="B228" t="s">
        <v>994</v>
      </c>
      <c r="C228" t="s">
        <v>995</v>
      </c>
      <c r="D228" t="s">
        <v>100</v>
      </c>
      <c r="E228" t="s">
        <v>123</v>
      </c>
      <c r="F228" t="s">
        <v>733</v>
      </c>
      <c r="G228" t="s">
        <v>127</v>
      </c>
      <c r="H228" t="s">
        <v>707</v>
      </c>
      <c r="I228" t="s">
        <v>210</v>
      </c>
      <c r="J228" t="s">
        <v>293</v>
      </c>
      <c r="K228" s="77">
        <v>1.8</v>
      </c>
      <c r="L228" t="s">
        <v>102</v>
      </c>
      <c r="M228" s="78">
        <v>3.2500000000000001E-2</v>
      </c>
      <c r="N228" s="78">
        <v>6.3399999999999998E-2</v>
      </c>
      <c r="O228" s="77">
        <v>10974.04</v>
      </c>
      <c r="P228" s="77">
        <v>95.51</v>
      </c>
      <c r="Q228" s="77">
        <v>0</v>
      </c>
      <c r="R228" s="77">
        <v>10.481305603999999</v>
      </c>
      <c r="S228" s="78">
        <v>0</v>
      </c>
      <c r="T228" s="78">
        <v>0</v>
      </c>
      <c r="U228" s="78">
        <v>0</v>
      </c>
    </row>
    <row r="229" spans="2:21">
      <c r="B229" t="s">
        <v>996</v>
      </c>
      <c r="C229" t="s">
        <v>997</v>
      </c>
      <c r="D229" t="s">
        <v>100</v>
      </c>
      <c r="E229" t="s">
        <v>123</v>
      </c>
      <c r="F229" t="s">
        <v>733</v>
      </c>
      <c r="G229" t="s">
        <v>127</v>
      </c>
      <c r="H229" t="s">
        <v>707</v>
      </c>
      <c r="I229" t="s">
        <v>210</v>
      </c>
      <c r="J229" t="s">
        <v>299</v>
      </c>
      <c r="K229" s="77">
        <v>2.58</v>
      </c>
      <c r="L229" t="s">
        <v>102</v>
      </c>
      <c r="M229" s="78">
        <v>5.7000000000000002E-2</v>
      </c>
      <c r="N229" s="78">
        <v>6.6500000000000004E-2</v>
      </c>
      <c r="O229" s="77">
        <v>1010243.52</v>
      </c>
      <c r="P229" s="77">
        <v>98.15</v>
      </c>
      <c r="Q229" s="77">
        <v>0</v>
      </c>
      <c r="R229" s="77">
        <v>991.55401487999995</v>
      </c>
      <c r="S229" s="78">
        <v>4.7000000000000002E-3</v>
      </c>
      <c r="T229" s="78">
        <v>2.3E-3</v>
      </c>
      <c r="U229" s="78">
        <v>4.0000000000000002E-4</v>
      </c>
    </row>
    <row r="230" spans="2:21">
      <c r="B230" t="s">
        <v>998</v>
      </c>
      <c r="C230" t="s">
        <v>999</v>
      </c>
      <c r="D230" t="s">
        <v>100</v>
      </c>
      <c r="E230" t="s">
        <v>123</v>
      </c>
      <c r="F230" t="s">
        <v>738</v>
      </c>
      <c r="G230" t="s">
        <v>127</v>
      </c>
      <c r="H230" t="s">
        <v>707</v>
      </c>
      <c r="I230" t="s">
        <v>210</v>
      </c>
      <c r="J230" t="s">
        <v>287</v>
      </c>
      <c r="K230" s="77">
        <v>3.74</v>
      </c>
      <c r="L230" t="s">
        <v>102</v>
      </c>
      <c r="M230" s="78">
        <v>2.8199999999999999E-2</v>
      </c>
      <c r="N230" s="78">
        <v>6.3E-2</v>
      </c>
      <c r="O230" s="77">
        <v>986294.78</v>
      </c>
      <c r="P230" s="77">
        <v>99.11</v>
      </c>
      <c r="Q230" s="77">
        <v>0</v>
      </c>
      <c r="R230" s="77">
        <v>977.51675645800003</v>
      </c>
      <c r="S230" s="78">
        <v>3.2000000000000002E-3</v>
      </c>
      <c r="T230" s="78">
        <v>2.2000000000000001E-3</v>
      </c>
      <c r="U230" s="78">
        <v>4.0000000000000002E-4</v>
      </c>
    </row>
    <row r="231" spans="2:21">
      <c r="B231" t="s">
        <v>1000</v>
      </c>
      <c r="C231" t="s">
        <v>1001</v>
      </c>
      <c r="D231" t="s">
        <v>100</v>
      </c>
      <c r="E231" t="s">
        <v>123</v>
      </c>
      <c r="F231" t="s">
        <v>1002</v>
      </c>
      <c r="G231" t="s">
        <v>428</v>
      </c>
      <c r="H231" t="s">
        <v>707</v>
      </c>
      <c r="I231" t="s">
        <v>210</v>
      </c>
      <c r="J231" t="s">
        <v>1003</v>
      </c>
      <c r="K231" s="77">
        <v>0.73</v>
      </c>
      <c r="L231" t="s">
        <v>102</v>
      </c>
      <c r="M231" s="78">
        <v>5.8999999999999997E-2</v>
      </c>
      <c r="N231" s="78">
        <v>6.1499999999999999E-2</v>
      </c>
      <c r="O231" s="77">
        <v>45679.86</v>
      </c>
      <c r="P231" s="77">
        <v>101.35</v>
      </c>
      <c r="Q231" s="77">
        <v>0</v>
      </c>
      <c r="R231" s="77">
        <v>46.29653811</v>
      </c>
      <c r="S231" s="78">
        <v>1E-4</v>
      </c>
      <c r="T231" s="78">
        <v>1E-4</v>
      </c>
      <c r="U231" s="78">
        <v>0</v>
      </c>
    </row>
    <row r="232" spans="2:21">
      <c r="B232" t="s">
        <v>1004</v>
      </c>
      <c r="C232" t="s">
        <v>1005</v>
      </c>
      <c r="D232" t="s">
        <v>100</v>
      </c>
      <c r="E232" t="s">
        <v>123</v>
      </c>
      <c r="F232" t="s">
        <v>1002</v>
      </c>
      <c r="G232" t="s">
        <v>428</v>
      </c>
      <c r="H232" t="s">
        <v>707</v>
      </c>
      <c r="I232" t="s">
        <v>210</v>
      </c>
      <c r="J232" t="s">
        <v>343</v>
      </c>
      <c r="K232" s="77">
        <v>3.41</v>
      </c>
      <c r="L232" t="s">
        <v>102</v>
      </c>
      <c r="M232" s="78">
        <v>2.7E-2</v>
      </c>
      <c r="N232" s="78">
        <v>6.6900000000000001E-2</v>
      </c>
      <c r="O232" s="77">
        <v>0.38</v>
      </c>
      <c r="P232" s="77">
        <v>87.63</v>
      </c>
      <c r="Q232" s="77">
        <v>0</v>
      </c>
      <c r="R232" s="77">
        <v>3.3299399999999998E-4</v>
      </c>
      <c r="S232" s="78">
        <v>0</v>
      </c>
      <c r="T232" s="78">
        <v>0</v>
      </c>
      <c r="U232" s="78">
        <v>0</v>
      </c>
    </row>
    <row r="233" spans="2:21">
      <c r="B233" t="s">
        <v>1006</v>
      </c>
      <c r="C233" t="s">
        <v>1007</v>
      </c>
      <c r="D233" t="s">
        <v>100</v>
      </c>
      <c r="E233" t="s">
        <v>123</v>
      </c>
      <c r="F233" t="s">
        <v>1008</v>
      </c>
      <c r="G233" t="s">
        <v>767</v>
      </c>
      <c r="H233" t="s">
        <v>707</v>
      </c>
      <c r="I233" t="s">
        <v>210</v>
      </c>
      <c r="J233" t="s">
        <v>1009</v>
      </c>
      <c r="K233" s="77">
        <v>1.88</v>
      </c>
      <c r="L233" t="s">
        <v>102</v>
      </c>
      <c r="M233" s="78">
        <v>4.3499999999999997E-2</v>
      </c>
      <c r="N233" s="78">
        <v>0.2301</v>
      </c>
      <c r="O233" s="77">
        <v>0.01</v>
      </c>
      <c r="P233" s="77">
        <v>72.69</v>
      </c>
      <c r="Q233" s="77">
        <v>0</v>
      </c>
      <c r="R233" s="77">
        <v>7.2690000000000002E-6</v>
      </c>
      <c r="S233" s="78">
        <v>0</v>
      </c>
      <c r="T233" s="78">
        <v>0</v>
      </c>
      <c r="U233" s="78">
        <v>0</v>
      </c>
    </row>
    <row r="234" spans="2:21">
      <c r="B234" t="s">
        <v>1010</v>
      </c>
      <c r="C234" t="s">
        <v>1011</v>
      </c>
      <c r="D234" t="s">
        <v>100</v>
      </c>
      <c r="E234" t="s">
        <v>123</v>
      </c>
      <c r="F234" t="s">
        <v>1012</v>
      </c>
      <c r="G234" t="s">
        <v>127</v>
      </c>
      <c r="H234" t="s">
        <v>707</v>
      </c>
      <c r="I234" t="s">
        <v>210</v>
      </c>
      <c r="J234" t="s">
        <v>538</v>
      </c>
      <c r="K234" s="77">
        <v>0.98</v>
      </c>
      <c r="L234" t="s">
        <v>102</v>
      </c>
      <c r="M234" s="78">
        <v>2.9499999999999998E-2</v>
      </c>
      <c r="N234" s="78">
        <v>5.3699999999999998E-2</v>
      </c>
      <c r="O234" s="77">
        <v>263158.28000000003</v>
      </c>
      <c r="P234" s="77">
        <v>98.48</v>
      </c>
      <c r="Q234" s="77">
        <v>0</v>
      </c>
      <c r="R234" s="77">
        <v>259.15827414400002</v>
      </c>
      <c r="S234" s="78">
        <v>3.7000000000000002E-3</v>
      </c>
      <c r="T234" s="78">
        <v>5.9999999999999995E-4</v>
      </c>
      <c r="U234" s="78">
        <v>1E-4</v>
      </c>
    </row>
    <row r="235" spans="2:21">
      <c r="B235" t="s">
        <v>1013</v>
      </c>
      <c r="C235" t="s">
        <v>1014</v>
      </c>
      <c r="D235" t="s">
        <v>100</v>
      </c>
      <c r="E235" t="s">
        <v>123</v>
      </c>
      <c r="F235" t="s">
        <v>1015</v>
      </c>
      <c r="G235" t="s">
        <v>767</v>
      </c>
      <c r="H235" t="s">
        <v>707</v>
      </c>
      <c r="I235" t="s">
        <v>210</v>
      </c>
      <c r="J235" t="s">
        <v>1016</v>
      </c>
      <c r="K235" s="77">
        <v>1.57</v>
      </c>
      <c r="L235" t="s">
        <v>102</v>
      </c>
      <c r="M235" s="78">
        <v>3.9E-2</v>
      </c>
      <c r="N235" s="78">
        <v>6.8500000000000005E-2</v>
      </c>
      <c r="O235" s="77">
        <v>0.01</v>
      </c>
      <c r="P235" s="77">
        <v>96.96</v>
      </c>
      <c r="Q235" s="77">
        <v>0</v>
      </c>
      <c r="R235" s="77">
        <v>9.696E-6</v>
      </c>
      <c r="S235" s="78">
        <v>0</v>
      </c>
      <c r="T235" s="78">
        <v>0</v>
      </c>
      <c r="U235" s="78">
        <v>0</v>
      </c>
    </row>
    <row r="236" spans="2:21">
      <c r="B236" t="s">
        <v>1017</v>
      </c>
      <c r="C236" t="s">
        <v>1018</v>
      </c>
      <c r="D236" t="s">
        <v>100</v>
      </c>
      <c r="E236" t="s">
        <v>123</v>
      </c>
      <c r="F236" t="s">
        <v>1019</v>
      </c>
      <c r="G236" t="s">
        <v>786</v>
      </c>
      <c r="H236" t="s">
        <v>768</v>
      </c>
      <c r="I236" t="s">
        <v>150</v>
      </c>
      <c r="J236" t="s">
        <v>352</v>
      </c>
      <c r="K236" s="77">
        <v>2.31</v>
      </c>
      <c r="L236" t="s">
        <v>102</v>
      </c>
      <c r="M236" s="78">
        <v>2.9499999999999998E-2</v>
      </c>
      <c r="N236" s="78">
        <v>6.0600000000000001E-2</v>
      </c>
      <c r="O236" s="77">
        <v>1232692.6399999999</v>
      </c>
      <c r="P236" s="77">
        <v>94</v>
      </c>
      <c r="Q236" s="77">
        <v>0</v>
      </c>
      <c r="R236" s="77">
        <v>1158.7310815999999</v>
      </c>
      <c r="S236" s="78">
        <v>3.0999999999999999E-3</v>
      </c>
      <c r="T236" s="78">
        <v>2.5999999999999999E-3</v>
      </c>
      <c r="U236" s="78">
        <v>5.0000000000000001E-4</v>
      </c>
    </row>
    <row r="237" spans="2:21">
      <c r="B237" t="s">
        <v>1020</v>
      </c>
      <c r="C237" t="s">
        <v>1021</v>
      </c>
      <c r="D237" t="s">
        <v>100</v>
      </c>
      <c r="E237" t="s">
        <v>123</v>
      </c>
      <c r="F237" t="s">
        <v>1019</v>
      </c>
      <c r="G237" t="s">
        <v>786</v>
      </c>
      <c r="H237" t="s">
        <v>768</v>
      </c>
      <c r="I237" t="s">
        <v>150</v>
      </c>
      <c r="J237" t="s">
        <v>266</v>
      </c>
      <c r="K237" s="77">
        <v>3.63</v>
      </c>
      <c r="L237" t="s">
        <v>102</v>
      </c>
      <c r="M237" s="78">
        <v>2.5499999999999998E-2</v>
      </c>
      <c r="N237" s="78">
        <v>6.1699999999999998E-2</v>
      </c>
      <c r="O237" s="77">
        <v>111645.56</v>
      </c>
      <c r="P237" s="77">
        <v>88.67</v>
      </c>
      <c r="Q237" s="77">
        <v>0</v>
      </c>
      <c r="R237" s="77">
        <v>98.996118052</v>
      </c>
      <c r="S237" s="78">
        <v>2.0000000000000001E-4</v>
      </c>
      <c r="T237" s="78">
        <v>2.0000000000000001E-4</v>
      </c>
      <c r="U237" s="78">
        <v>0</v>
      </c>
    </row>
    <row r="238" spans="2:21">
      <c r="B238" t="s">
        <v>1022</v>
      </c>
      <c r="C238" t="s">
        <v>1023</v>
      </c>
      <c r="D238" t="s">
        <v>100</v>
      </c>
      <c r="E238" t="s">
        <v>123</v>
      </c>
      <c r="F238" t="s">
        <v>1024</v>
      </c>
      <c r="G238" t="s">
        <v>834</v>
      </c>
      <c r="H238" t="s">
        <v>768</v>
      </c>
      <c r="I238" t="s">
        <v>150</v>
      </c>
      <c r="J238" t="s">
        <v>343</v>
      </c>
      <c r="K238" s="77">
        <v>2.64</v>
      </c>
      <c r="L238" t="s">
        <v>102</v>
      </c>
      <c r="M238" s="78">
        <v>3.4500000000000003E-2</v>
      </c>
      <c r="N238" s="78">
        <v>5.5599999999999997E-2</v>
      </c>
      <c r="O238" s="77">
        <v>636467.6</v>
      </c>
      <c r="P238" s="77">
        <v>95.1</v>
      </c>
      <c r="Q238" s="77">
        <v>0</v>
      </c>
      <c r="R238" s="77">
        <v>605.28068759999996</v>
      </c>
      <c r="S238" s="78">
        <v>1.4E-3</v>
      </c>
      <c r="T238" s="78">
        <v>1.4E-3</v>
      </c>
      <c r="U238" s="78">
        <v>2.0000000000000001E-4</v>
      </c>
    </row>
    <row r="239" spans="2:21">
      <c r="B239" t="s">
        <v>1025</v>
      </c>
      <c r="C239" t="s">
        <v>1026</v>
      </c>
      <c r="D239" t="s">
        <v>100</v>
      </c>
      <c r="E239" t="s">
        <v>123</v>
      </c>
      <c r="F239" t="s">
        <v>1024</v>
      </c>
      <c r="G239" t="s">
        <v>834</v>
      </c>
      <c r="H239" t="s">
        <v>768</v>
      </c>
      <c r="I239" t="s">
        <v>150</v>
      </c>
      <c r="J239" t="s">
        <v>510</v>
      </c>
      <c r="K239" s="77">
        <v>5.31</v>
      </c>
      <c r="L239" t="s">
        <v>102</v>
      </c>
      <c r="M239" s="78">
        <v>7.4999999999999997E-3</v>
      </c>
      <c r="N239" s="78">
        <v>5.1299999999999998E-2</v>
      </c>
      <c r="O239" s="77">
        <v>1415570.69</v>
      </c>
      <c r="P239" s="77">
        <v>79.8</v>
      </c>
      <c r="Q239" s="77">
        <v>0</v>
      </c>
      <c r="R239" s="77">
        <v>1129.6254106199999</v>
      </c>
      <c r="S239" s="78">
        <v>2.7000000000000001E-3</v>
      </c>
      <c r="T239" s="78">
        <v>2.5999999999999999E-3</v>
      </c>
      <c r="U239" s="78">
        <v>5.0000000000000001E-4</v>
      </c>
    </row>
    <row r="240" spans="2:21">
      <c r="B240" t="s">
        <v>1027</v>
      </c>
      <c r="C240" t="s">
        <v>1028</v>
      </c>
      <c r="D240" t="s">
        <v>100</v>
      </c>
      <c r="E240" t="s">
        <v>123</v>
      </c>
      <c r="F240" t="s">
        <v>1029</v>
      </c>
      <c r="G240" t="s">
        <v>834</v>
      </c>
      <c r="H240" t="s">
        <v>768</v>
      </c>
      <c r="I240" t="s">
        <v>150</v>
      </c>
      <c r="J240" t="s">
        <v>343</v>
      </c>
      <c r="K240" s="77">
        <v>3.5</v>
      </c>
      <c r="L240" t="s">
        <v>102</v>
      </c>
      <c r="M240" s="78">
        <v>2.0500000000000001E-2</v>
      </c>
      <c r="N240" s="78">
        <v>5.6300000000000003E-2</v>
      </c>
      <c r="O240" s="77">
        <v>20106.41</v>
      </c>
      <c r="P240" s="77">
        <v>88.71</v>
      </c>
      <c r="Q240" s="77">
        <v>0</v>
      </c>
      <c r="R240" s="77">
        <v>17.836396311000001</v>
      </c>
      <c r="S240" s="78">
        <v>0</v>
      </c>
      <c r="T240" s="78">
        <v>0</v>
      </c>
      <c r="U240" s="78">
        <v>0</v>
      </c>
    </row>
    <row r="241" spans="2:21">
      <c r="B241" t="s">
        <v>1030</v>
      </c>
      <c r="C241" t="s">
        <v>1031</v>
      </c>
      <c r="D241" t="s">
        <v>100</v>
      </c>
      <c r="E241" t="s">
        <v>123</v>
      </c>
      <c r="F241" t="s">
        <v>1029</v>
      </c>
      <c r="G241" t="s">
        <v>834</v>
      </c>
      <c r="H241" t="s">
        <v>772</v>
      </c>
      <c r="I241" t="s">
        <v>210</v>
      </c>
      <c r="J241" t="s">
        <v>854</v>
      </c>
      <c r="K241" s="77">
        <v>4.3099999999999996</v>
      </c>
      <c r="L241" t="s">
        <v>102</v>
      </c>
      <c r="M241" s="78">
        <v>2.5000000000000001E-3</v>
      </c>
      <c r="N241" s="78">
        <v>5.7299999999999997E-2</v>
      </c>
      <c r="O241" s="77">
        <v>834786.25</v>
      </c>
      <c r="P241" s="77">
        <v>79.5</v>
      </c>
      <c r="Q241" s="77">
        <v>0</v>
      </c>
      <c r="R241" s="77">
        <v>663.65506875000005</v>
      </c>
      <c r="S241" s="78">
        <v>1.5E-3</v>
      </c>
      <c r="T241" s="78">
        <v>1.5E-3</v>
      </c>
      <c r="U241" s="78">
        <v>2.9999999999999997E-4</v>
      </c>
    </row>
    <row r="242" spans="2:21">
      <c r="B242" t="s">
        <v>1032</v>
      </c>
      <c r="C242" t="s">
        <v>1033</v>
      </c>
      <c r="D242" t="s">
        <v>100</v>
      </c>
      <c r="E242" t="s">
        <v>123</v>
      </c>
      <c r="F242" t="s">
        <v>1034</v>
      </c>
      <c r="G242" t="s">
        <v>786</v>
      </c>
      <c r="H242" t="s">
        <v>1035</v>
      </c>
      <c r="I242" t="s">
        <v>219</v>
      </c>
      <c r="J242" t="s">
        <v>818</v>
      </c>
      <c r="K242" s="77">
        <v>3.08</v>
      </c>
      <c r="L242" t="s">
        <v>102</v>
      </c>
      <c r="M242" s="78">
        <v>2.4E-2</v>
      </c>
      <c r="N242" s="78">
        <v>6.0299999999999999E-2</v>
      </c>
      <c r="O242" s="77">
        <v>0.54</v>
      </c>
      <c r="P242" s="77">
        <v>89.83</v>
      </c>
      <c r="Q242" s="77">
        <v>0</v>
      </c>
      <c r="R242" s="77">
        <v>4.8508200000000002E-4</v>
      </c>
      <c r="S242" s="78">
        <v>0</v>
      </c>
      <c r="T242" s="78">
        <v>0</v>
      </c>
      <c r="U242" s="78">
        <v>0</v>
      </c>
    </row>
    <row r="243" spans="2:21">
      <c r="B243" t="s">
        <v>1036</v>
      </c>
      <c r="C243" t="s">
        <v>1037</v>
      </c>
      <c r="D243" t="s">
        <v>100</v>
      </c>
      <c r="E243" t="s">
        <v>123</v>
      </c>
      <c r="F243" t="s">
        <v>771</v>
      </c>
      <c r="G243" t="s">
        <v>132</v>
      </c>
      <c r="H243" t="s">
        <v>772</v>
      </c>
      <c r="I243" t="s">
        <v>210</v>
      </c>
      <c r="J243" t="s">
        <v>773</v>
      </c>
      <c r="K243" s="77">
        <v>1.21</v>
      </c>
      <c r="L243" t="s">
        <v>102</v>
      </c>
      <c r="M243" s="78">
        <v>4.1399999999999999E-2</v>
      </c>
      <c r="N243" s="78">
        <v>5.3900000000000003E-2</v>
      </c>
      <c r="O243" s="77">
        <v>104459.25</v>
      </c>
      <c r="P243" s="77">
        <v>99.56</v>
      </c>
      <c r="Q243" s="77">
        <v>0</v>
      </c>
      <c r="R243" s="77">
        <v>103.9996293</v>
      </c>
      <c r="S243" s="78">
        <v>2.9999999999999997E-4</v>
      </c>
      <c r="T243" s="78">
        <v>2.0000000000000001E-4</v>
      </c>
      <c r="U243" s="78">
        <v>0</v>
      </c>
    </row>
    <row r="244" spans="2:21">
      <c r="B244" t="s">
        <v>1038</v>
      </c>
      <c r="C244" t="s">
        <v>1039</v>
      </c>
      <c r="D244" t="s">
        <v>100</v>
      </c>
      <c r="E244" t="s">
        <v>123</v>
      </c>
      <c r="F244" t="s">
        <v>771</v>
      </c>
      <c r="G244" t="s">
        <v>132</v>
      </c>
      <c r="H244" t="s">
        <v>772</v>
      </c>
      <c r="I244" t="s">
        <v>210</v>
      </c>
      <c r="J244" t="s">
        <v>730</v>
      </c>
      <c r="K244" s="77">
        <v>1.8</v>
      </c>
      <c r="L244" t="s">
        <v>102</v>
      </c>
      <c r="M244" s="78">
        <v>3.5499999999999997E-2</v>
      </c>
      <c r="N244" s="78">
        <v>5.7299999999999997E-2</v>
      </c>
      <c r="O244" s="77">
        <v>613429.06000000006</v>
      </c>
      <c r="P244" s="77">
        <v>97.14</v>
      </c>
      <c r="Q244" s="77">
        <v>0</v>
      </c>
      <c r="R244" s="77">
        <v>595.88498888399999</v>
      </c>
      <c r="S244" s="78">
        <v>1.1999999999999999E-3</v>
      </c>
      <c r="T244" s="78">
        <v>1.4E-3</v>
      </c>
      <c r="U244" s="78">
        <v>2.0000000000000001E-4</v>
      </c>
    </row>
    <row r="245" spans="2:21">
      <c r="B245" t="s">
        <v>1040</v>
      </c>
      <c r="C245" t="s">
        <v>1041</v>
      </c>
      <c r="D245" t="s">
        <v>100</v>
      </c>
      <c r="E245" t="s">
        <v>123</v>
      </c>
      <c r="F245" t="s">
        <v>771</v>
      </c>
      <c r="G245" t="s">
        <v>132</v>
      </c>
      <c r="H245" t="s">
        <v>772</v>
      </c>
      <c r="I245" t="s">
        <v>210</v>
      </c>
      <c r="J245" t="s">
        <v>1042</v>
      </c>
      <c r="K245" s="77">
        <v>2.77</v>
      </c>
      <c r="L245" t="s">
        <v>102</v>
      </c>
      <c r="M245" s="78">
        <v>2.5000000000000001E-2</v>
      </c>
      <c r="N245" s="78">
        <v>5.79E-2</v>
      </c>
      <c r="O245" s="77">
        <v>2333024.56</v>
      </c>
      <c r="P245" s="77">
        <v>92.03</v>
      </c>
      <c r="Q245" s="77">
        <v>0</v>
      </c>
      <c r="R245" s="77">
        <v>2147.0825025680001</v>
      </c>
      <c r="S245" s="78">
        <v>2.0999999999999999E-3</v>
      </c>
      <c r="T245" s="78">
        <v>4.8999999999999998E-3</v>
      </c>
      <c r="U245" s="78">
        <v>8.9999999999999998E-4</v>
      </c>
    </row>
    <row r="246" spans="2:21">
      <c r="B246" t="s">
        <v>1043</v>
      </c>
      <c r="C246" t="s">
        <v>1044</v>
      </c>
      <c r="D246" t="s">
        <v>100</v>
      </c>
      <c r="E246" t="s">
        <v>123</v>
      </c>
      <c r="F246" t="s">
        <v>771</v>
      </c>
      <c r="G246" t="s">
        <v>132</v>
      </c>
      <c r="H246" t="s">
        <v>772</v>
      </c>
      <c r="I246" t="s">
        <v>210</v>
      </c>
      <c r="J246" t="s">
        <v>649</v>
      </c>
      <c r="K246" s="77">
        <v>4.47</v>
      </c>
      <c r="L246" t="s">
        <v>102</v>
      </c>
      <c r="M246" s="78">
        <v>4.7300000000000002E-2</v>
      </c>
      <c r="N246" s="78">
        <v>5.6300000000000003E-2</v>
      </c>
      <c r="O246" s="77">
        <v>959639.68</v>
      </c>
      <c r="P246" s="77">
        <v>97.49</v>
      </c>
      <c r="Q246" s="77">
        <v>0</v>
      </c>
      <c r="R246" s="77">
        <v>935.55272403200001</v>
      </c>
      <c r="S246" s="78">
        <v>2.3999999999999998E-3</v>
      </c>
      <c r="T246" s="78">
        <v>2.0999999999999999E-3</v>
      </c>
      <c r="U246" s="78">
        <v>4.0000000000000002E-4</v>
      </c>
    </row>
    <row r="247" spans="2:21">
      <c r="B247" t="s">
        <v>1045</v>
      </c>
      <c r="C247" t="s">
        <v>1046</v>
      </c>
      <c r="D247" t="s">
        <v>100</v>
      </c>
      <c r="E247" t="s">
        <v>123</v>
      </c>
      <c r="F247" t="s">
        <v>1047</v>
      </c>
      <c r="G247" t="s">
        <v>663</v>
      </c>
      <c r="H247" t="s">
        <v>768</v>
      </c>
      <c r="I247" t="s">
        <v>150</v>
      </c>
      <c r="J247" t="s">
        <v>349</v>
      </c>
      <c r="K247" s="77">
        <v>2.5099999999999998</v>
      </c>
      <c r="L247" t="s">
        <v>102</v>
      </c>
      <c r="M247" s="78">
        <v>3.27E-2</v>
      </c>
      <c r="N247" s="78">
        <v>5.5899999999999998E-2</v>
      </c>
      <c r="O247" s="77">
        <v>505532.01</v>
      </c>
      <c r="P247" s="77">
        <v>95.76</v>
      </c>
      <c r="Q247" s="77">
        <v>0</v>
      </c>
      <c r="R247" s="77">
        <v>484.09745277600001</v>
      </c>
      <c r="S247" s="78">
        <v>1.6000000000000001E-3</v>
      </c>
      <c r="T247" s="78">
        <v>1.1000000000000001E-3</v>
      </c>
      <c r="U247" s="78">
        <v>2.0000000000000001E-4</v>
      </c>
    </row>
    <row r="248" spans="2:21">
      <c r="B248" t="s">
        <v>1048</v>
      </c>
      <c r="C248" t="s">
        <v>1049</v>
      </c>
      <c r="D248" t="s">
        <v>100</v>
      </c>
      <c r="E248" t="s">
        <v>123</v>
      </c>
      <c r="F248" t="s">
        <v>738</v>
      </c>
      <c r="G248" t="s">
        <v>127</v>
      </c>
      <c r="H248" t="s">
        <v>772</v>
      </c>
      <c r="I248" t="s">
        <v>210</v>
      </c>
      <c r="J248" t="s">
        <v>558</v>
      </c>
      <c r="K248" s="77">
        <v>2.13</v>
      </c>
      <c r="L248" t="s">
        <v>102</v>
      </c>
      <c r="M248" s="78">
        <v>2.8000000000000001E-2</v>
      </c>
      <c r="N248" s="78">
        <v>6.2E-2</v>
      </c>
      <c r="O248" s="77">
        <v>559644.76</v>
      </c>
      <c r="P248" s="77">
        <v>93.93</v>
      </c>
      <c r="Q248" s="77">
        <v>0</v>
      </c>
      <c r="R248" s="77">
        <v>525.67432306800004</v>
      </c>
      <c r="S248" s="78">
        <v>1.6000000000000001E-3</v>
      </c>
      <c r="T248" s="78">
        <v>1.1999999999999999E-3</v>
      </c>
      <c r="U248" s="78">
        <v>2.0000000000000001E-4</v>
      </c>
    </row>
    <row r="249" spans="2:21">
      <c r="B249" t="s">
        <v>1050</v>
      </c>
      <c r="C249" t="s">
        <v>1051</v>
      </c>
      <c r="D249" t="s">
        <v>100</v>
      </c>
      <c r="E249" t="s">
        <v>123</v>
      </c>
      <c r="F249" t="s">
        <v>785</v>
      </c>
      <c r="G249" t="s">
        <v>786</v>
      </c>
      <c r="H249" t="s">
        <v>772</v>
      </c>
      <c r="I249" t="s">
        <v>210</v>
      </c>
      <c r="J249" t="s">
        <v>293</v>
      </c>
      <c r="K249" s="77">
        <v>2.75</v>
      </c>
      <c r="L249" t="s">
        <v>102</v>
      </c>
      <c r="M249" s="78">
        <v>4.2999999999999997E-2</v>
      </c>
      <c r="N249" s="78">
        <v>6.4199999999999993E-2</v>
      </c>
      <c r="O249" s="77">
        <v>286436.81</v>
      </c>
      <c r="P249" s="77">
        <v>95.5</v>
      </c>
      <c r="Q249" s="77">
        <v>0</v>
      </c>
      <c r="R249" s="77">
        <v>273.54715355000002</v>
      </c>
      <c r="S249" s="78">
        <v>2.0000000000000001E-4</v>
      </c>
      <c r="T249" s="78">
        <v>5.9999999999999995E-4</v>
      </c>
      <c r="U249" s="78">
        <v>1E-4</v>
      </c>
    </row>
    <row r="250" spans="2:21">
      <c r="B250" t="s">
        <v>1052</v>
      </c>
      <c r="C250" t="s">
        <v>1053</v>
      </c>
      <c r="D250" t="s">
        <v>100</v>
      </c>
      <c r="E250" t="s">
        <v>123</v>
      </c>
      <c r="F250" t="s">
        <v>1054</v>
      </c>
      <c r="G250" t="s">
        <v>767</v>
      </c>
      <c r="H250" t="s">
        <v>768</v>
      </c>
      <c r="I250" t="s">
        <v>150</v>
      </c>
      <c r="J250" t="s">
        <v>299</v>
      </c>
      <c r="K250" s="77">
        <v>1.33</v>
      </c>
      <c r="L250" t="s">
        <v>102</v>
      </c>
      <c r="M250" s="78">
        <v>3.5000000000000003E-2</v>
      </c>
      <c r="N250" s="78">
        <v>6.08E-2</v>
      </c>
      <c r="O250" s="77">
        <v>556960.44999999995</v>
      </c>
      <c r="P250" s="77">
        <v>97.2</v>
      </c>
      <c r="Q250" s="77">
        <v>0</v>
      </c>
      <c r="R250" s="77">
        <v>541.36555739999994</v>
      </c>
      <c r="S250" s="78">
        <v>2.3E-3</v>
      </c>
      <c r="T250" s="78">
        <v>1.1999999999999999E-3</v>
      </c>
      <c r="U250" s="78">
        <v>2.0000000000000001E-4</v>
      </c>
    </row>
    <row r="251" spans="2:21">
      <c r="B251" t="s">
        <v>1055</v>
      </c>
      <c r="C251" t="s">
        <v>1056</v>
      </c>
      <c r="D251" t="s">
        <v>100</v>
      </c>
      <c r="E251" t="s">
        <v>123</v>
      </c>
      <c r="F251" t="s">
        <v>1054</v>
      </c>
      <c r="G251" t="s">
        <v>767</v>
      </c>
      <c r="H251" t="s">
        <v>768</v>
      </c>
      <c r="I251" t="s">
        <v>150</v>
      </c>
      <c r="J251" t="s">
        <v>818</v>
      </c>
      <c r="K251" s="77">
        <v>2.42</v>
      </c>
      <c r="L251" t="s">
        <v>102</v>
      </c>
      <c r="M251" s="78">
        <v>5.2400000000000002E-2</v>
      </c>
      <c r="N251" s="78">
        <v>5.3999999999999999E-2</v>
      </c>
      <c r="O251" s="77">
        <v>353035.72</v>
      </c>
      <c r="P251" s="77">
        <v>99.18</v>
      </c>
      <c r="Q251" s="77">
        <v>0</v>
      </c>
      <c r="R251" s="77">
        <v>350.14082709600001</v>
      </c>
      <c r="S251" s="78">
        <v>1.6999999999999999E-3</v>
      </c>
      <c r="T251" s="78">
        <v>8.0000000000000004E-4</v>
      </c>
      <c r="U251" s="78">
        <v>1E-4</v>
      </c>
    </row>
    <row r="252" spans="2:21">
      <c r="B252" t="s">
        <v>1057</v>
      </c>
      <c r="C252" t="s">
        <v>1058</v>
      </c>
      <c r="D252" t="s">
        <v>100</v>
      </c>
      <c r="E252" t="s">
        <v>123</v>
      </c>
      <c r="F252" t="s">
        <v>1054</v>
      </c>
      <c r="G252" t="s">
        <v>767</v>
      </c>
      <c r="H252" t="s">
        <v>768</v>
      </c>
      <c r="I252" t="s">
        <v>150</v>
      </c>
      <c r="J252" t="s">
        <v>290</v>
      </c>
      <c r="K252" s="77">
        <v>2.65</v>
      </c>
      <c r="L252" t="s">
        <v>102</v>
      </c>
      <c r="M252" s="78">
        <v>2.6499999999999999E-2</v>
      </c>
      <c r="N252" s="78">
        <v>6.7699999999999996E-2</v>
      </c>
      <c r="O252" s="77">
        <v>219203.06</v>
      </c>
      <c r="P252" s="77">
        <v>90.18</v>
      </c>
      <c r="Q252" s="77">
        <v>0</v>
      </c>
      <c r="R252" s="77">
        <v>197.67731950800001</v>
      </c>
      <c r="S252" s="78">
        <v>4.0000000000000002E-4</v>
      </c>
      <c r="T252" s="78">
        <v>5.0000000000000001E-4</v>
      </c>
      <c r="U252" s="78">
        <v>1E-4</v>
      </c>
    </row>
    <row r="253" spans="2:21">
      <c r="B253" t="s">
        <v>1059</v>
      </c>
      <c r="C253" t="s">
        <v>1060</v>
      </c>
      <c r="D253" t="s">
        <v>100</v>
      </c>
      <c r="E253" t="s">
        <v>123</v>
      </c>
      <c r="F253" t="s">
        <v>798</v>
      </c>
      <c r="G253" t="s">
        <v>428</v>
      </c>
      <c r="H253" t="s">
        <v>799</v>
      </c>
      <c r="I253" t="s">
        <v>210</v>
      </c>
      <c r="J253" t="s">
        <v>293</v>
      </c>
      <c r="K253" s="77">
        <v>4.21</v>
      </c>
      <c r="L253" t="s">
        <v>102</v>
      </c>
      <c r="M253" s="78">
        <v>2.5000000000000001E-2</v>
      </c>
      <c r="N253" s="78">
        <v>6.1400000000000003E-2</v>
      </c>
      <c r="O253" s="77">
        <v>104816.74</v>
      </c>
      <c r="P253" s="77">
        <v>86.31</v>
      </c>
      <c r="Q253" s="77">
        <v>0</v>
      </c>
      <c r="R253" s="77">
        <v>90.467328293999998</v>
      </c>
      <c r="S253" s="78">
        <v>1E-4</v>
      </c>
      <c r="T253" s="78">
        <v>2.0000000000000001E-4</v>
      </c>
      <c r="U253" s="78">
        <v>0</v>
      </c>
    </row>
    <row r="254" spans="2:21">
      <c r="B254" t="s">
        <v>1061</v>
      </c>
      <c r="C254" t="s">
        <v>1062</v>
      </c>
      <c r="D254" t="s">
        <v>100</v>
      </c>
      <c r="E254" t="s">
        <v>123</v>
      </c>
      <c r="F254" t="s">
        <v>802</v>
      </c>
      <c r="G254" t="s">
        <v>1063</v>
      </c>
      <c r="H254" t="s">
        <v>808</v>
      </c>
      <c r="I254" t="s">
        <v>150</v>
      </c>
      <c r="J254" t="s">
        <v>343</v>
      </c>
      <c r="K254" s="77">
        <v>1.88</v>
      </c>
      <c r="L254" t="s">
        <v>102</v>
      </c>
      <c r="M254" s="78">
        <v>4.2500000000000003E-2</v>
      </c>
      <c r="N254" s="78">
        <v>5.8999999999999997E-2</v>
      </c>
      <c r="O254" s="77">
        <v>589787.97</v>
      </c>
      <c r="P254" s="77">
        <v>97.13</v>
      </c>
      <c r="Q254" s="77">
        <v>0</v>
      </c>
      <c r="R254" s="77">
        <v>572.86105526100005</v>
      </c>
      <c r="S254" s="78">
        <v>1.4E-3</v>
      </c>
      <c r="T254" s="78">
        <v>1.2999999999999999E-3</v>
      </c>
      <c r="U254" s="78">
        <v>2.0000000000000001E-4</v>
      </c>
    </row>
    <row r="255" spans="2:21">
      <c r="B255" t="s">
        <v>1064</v>
      </c>
      <c r="C255" t="s">
        <v>1065</v>
      </c>
      <c r="D255" t="s">
        <v>100</v>
      </c>
      <c r="E255" t="s">
        <v>123</v>
      </c>
      <c r="F255" t="s">
        <v>802</v>
      </c>
      <c r="G255" t="s">
        <v>1063</v>
      </c>
      <c r="H255" t="s">
        <v>808</v>
      </c>
      <c r="I255" t="s">
        <v>150</v>
      </c>
      <c r="J255" t="s">
        <v>558</v>
      </c>
      <c r="K255" s="77">
        <v>3.9</v>
      </c>
      <c r="L255" t="s">
        <v>102</v>
      </c>
      <c r="M255" s="78">
        <v>2.9100000000000001E-2</v>
      </c>
      <c r="N255" s="78">
        <v>7.3099999999999998E-2</v>
      </c>
      <c r="O255" s="77">
        <v>2888254.26</v>
      </c>
      <c r="P255" s="77">
        <v>83.88</v>
      </c>
      <c r="Q255" s="77">
        <v>0</v>
      </c>
      <c r="R255" s="77">
        <v>2422.6676732880001</v>
      </c>
      <c r="S255" s="78">
        <v>3.5000000000000001E-3</v>
      </c>
      <c r="T255" s="78">
        <v>5.4999999999999997E-3</v>
      </c>
      <c r="U255" s="78">
        <v>1E-3</v>
      </c>
    </row>
    <row r="256" spans="2:21">
      <c r="B256" t="s">
        <v>1066</v>
      </c>
      <c r="C256" t="s">
        <v>1067</v>
      </c>
      <c r="D256" t="s">
        <v>100</v>
      </c>
      <c r="E256" t="s">
        <v>123</v>
      </c>
      <c r="F256" t="s">
        <v>802</v>
      </c>
      <c r="G256" t="s">
        <v>1063</v>
      </c>
      <c r="H256" t="s">
        <v>808</v>
      </c>
      <c r="I256" t="s">
        <v>150</v>
      </c>
      <c r="J256" t="s">
        <v>854</v>
      </c>
      <c r="K256" s="77">
        <v>3.03</v>
      </c>
      <c r="L256" t="s">
        <v>102</v>
      </c>
      <c r="M256" s="78">
        <v>0.04</v>
      </c>
      <c r="N256" s="78">
        <v>1.37E-2</v>
      </c>
      <c r="O256" s="77">
        <v>377993.47</v>
      </c>
      <c r="P256" s="77">
        <v>109.7</v>
      </c>
      <c r="Q256" s="77">
        <v>0</v>
      </c>
      <c r="R256" s="77">
        <v>414.65883659000002</v>
      </c>
      <c r="S256" s="78">
        <v>4.7000000000000002E-3</v>
      </c>
      <c r="T256" s="78">
        <v>8.9999999999999998E-4</v>
      </c>
      <c r="U256" s="78">
        <v>2.0000000000000001E-4</v>
      </c>
    </row>
    <row r="257" spans="2:21">
      <c r="B257" t="s">
        <v>1068</v>
      </c>
      <c r="C257" t="s">
        <v>1069</v>
      </c>
      <c r="D257" t="s">
        <v>100</v>
      </c>
      <c r="E257" t="s">
        <v>123</v>
      </c>
      <c r="F257" t="s">
        <v>1070</v>
      </c>
      <c r="G257" t="s">
        <v>786</v>
      </c>
      <c r="H257" t="s">
        <v>808</v>
      </c>
      <c r="I257" t="s">
        <v>150</v>
      </c>
      <c r="J257" t="s">
        <v>442</v>
      </c>
      <c r="K257" s="77">
        <v>3.54</v>
      </c>
      <c r="L257" t="s">
        <v>102</v>
      </c>
      <c r="M257" s="78">
        <v>1.72E-2</v>
      </c>
      <c r="N257" s="78">
        <v>6.3799999999999996E-2</v>
      </c>
      <c r="O257" s="77">
        <v>2668821.46</v>
      </c>
      <c r="P257" s="77">
        <v>95.16</v>
      </c>
      <c r="Q257" s="77">
        <v>0</v>
      </c>
      <c r="R257" s="77">
        <v>2539.6505013360002</v>
      </c>
      <c r="S257" s="78">
        <v>3.8E-3</v>
      </c>
      <c r="T257" s="78">
        <v>5.7999999999999996E-3</v>
      </c>
      <c r="U257" s="78">
        <v>1E-3</v>
      </c>
    </row>
    <row r="258" spans="2:21">
      <c r="B258" t="s">
        <v>1071</v>
      </c>
      <c r="C258" t="s">
        <v>1072</v>
      </c>
      <c r="D258" t="s">
        <v>100</v>
      </c>
      <c r="E258" t="s">
        <v>123</v>
      </c>
      <c r="F258" t="s">
        <v>1073</v>
      </c>
      <c r="G258" t="s">
        <v>767</v>
      </c>
      <c r="H258" t="s">
        <v>808</v>
      </c>
      <c r="I258" t="s">
        <v>150</v>
      </c>
      <c r="J258" t="s">
        <v>1074</v>
      </c>
      <c r="K258" s="77">
        <v>0.5</v>
      </c>
      <c r="L258" t="s">
        <v>102</v>
      </c>
      <c r="M258" s="78">
        <v>4.5999999999999999E-2</v>
      </c>
      <c r="N258" s="78">
        <v>9.0200000000000002E-2</v>
      </c>
      <c r="O258" s="77">
        <v>0.04</v>
      </c>
      <c r="P258" s="77">
        <v>99.56</v>
      </c>
      <c r="Q258" s="77">
        <v>0</v>
      </c>
      <c r="R258" s="77">
        <v>3.9823999999999997E-5</v>
      </c>
      <c r="S258" s="78">
        <v>0</v>
      </c>
      <c r="T258" s="78">
        <v>0</v>
      </c>
      <c r="U258" s="78">
        <v>0</v>
      </c>
    </row>
    <row r="259" spans="2:21">
      <c r="B259" t="s">
        <v>1075</v>
      </c>
      <c r="C259" t="s">
        <v>1076</v>
      </c>
      <c r="D259" t="s">
        <v>100</v>
      </c>
      <c r="E259" t="s">
        <v>123</v>
      </c>
      <c r="F259" t="s">
        <v>1077</v>
      </c>
      <c r="G259" t="s">
        <v>409</v>
      </c>
      <c r="H259" t="s">
        <v>803</v>
      </c>
      <c r="I259" t="s">
        <v>219</v>
      </c>
      <c r="J259" t="s">
        <v>287</v>
      </c>
      <c r="K259" s="77">
        <v>3.62</v>
      </c>
      <c r="L259" t="s">
        <v>102</v>
      </c>
      <c r="M259" s="78">
        <v>2.5000000000000001E-2</v>
      </c>
      <c r="N259" s="78">
        <v>6.3700000000000007E-2</v>
      </c>
      <c r="O259" s="77">
        <v>954789.35</v>
      </c>
      <c r="P259" s="77">
        <v>87.86</v>
      </c>
      <c r="Q259" s="77">
        <v>0</v>
      </c>
      <c r="R259" s="77">
        <v>838.87792291000005</v>
      </c>
      <c r="S259" s="78">
        <v>4.4999999999999997E-3</v>
      </c>
      <c r="T259" s="78">
        <v>1.9E-3</v>
      </c>
      <c r="U259" s="78">
        <v>2.9999999999999997E-4</v>
      </c>
    </row>
    <row r="260" spans="2:21">
      <c r="B260" t="s">
        <v>1078</v>
      </c>
      <c r="C260" t="s">
        <v>1079</v>
      </c>
      <c r="D260" t="s">
        <v>100</v>
      </c>
      <c r="E260" t="s">
        <v>123</v>
      </c>
      <c r="F260" t="s">
        <v>1080</v>
      </c>
      <c r="G260" t="s">
        <v>786</v>
      </c>
      <c r="H260" t="s">
        <v>799</v>
      </c>
      <c r="I260" t="s">
        <v>210</v>
      </c>
      <c r="J260" t="s">
        <v>649</v>
      </c>
      <c r="K260" s="77">
        <v>4.01</v>
      </c>
      <c r="L260" t="s">
        <v>102</v>
      </c>
      <c r="M260" s="78">
        <v>5.3400000000000003E-2</v>
      </c>
      <c r="N260" s="78">
        <v>6.6199999999999995E-2</v>
      </c>
      <c r="O260" s="77">
        <v>952331.74</v>
      </c>
      <c r="P260" s="77">
        <v>98.05</v>
      </c>
      <c r="Q260" s="77">
        <v>0</v>
      </c>
      <c r="R260" s="77">
        <v>933.76127107000002</v>
      </c>
      <c r="S260" s="78">
        <v>3.8E-3</v>
      </c>
      <c r="T260" s="78">
        <v>2.0999999999999999E-3</v>
      </c>
      <c r="U260" s="78">
        <v>4.0000000000000002E-4</v>
      </c>
    </row>
    <row r="261" spans="2:21">
      <c r="B261" t="s">
        <v>1081</v>
      </c>
      <c r="C261" t="s">
        <v>1082</v>
      </c>
      <c r="D261" t="s">
        <v>100</v>
      </c>
      <c r="E261" t="s">
        <v>123</v>
      </c>
      <c r="F261" t="s">
        <v>1083</v>
      </c>
      <c r="G261" t="s">
        <v>834</v>
      </c>
      <c r="H261" t="s">
        <v>1084</v>
      </c>
      <c r="I261" t="s">
        <v>150</v>
      </c>
      <c r="J261" t="s">
        <v>290</v>
      </c>
      <c r="K261" s="77">
        <v>4</v>
      </c>
      <c r="L261" t="s">
        <v>102</v>
      </c>
      <c r="M261" s="78">
        <v>6.0499999999999998E-2</v>
      </c>
      <c r="N261" s="78">
        <v>6.88E-2</v>
      </c>
      <c r="O261" s="77">
        <v>870328.68</v>
      </c>
      <c r="P261" s="77">
        <v>97.06</v>
      </c>
      <c r="Q261" s="77">
        <v>8.5113400000000006</v>
      </c>
      <c r="R261" s="77">
        <v>853.25235680799994</v>
      </c>
      <c r="S261" s="78">
        <v>4.0000000000000001E-3</v>
      </c>
      <c r="T261" s="78">
        <v>1.9E-3</v>
      </c>
      <c r="U261" s="78">
        <v>2.9999999999999997E-4</v>
      </c>
    </row>
    <row r="262" spans="2:21">
      <c r="B262" t="s">
        <v>1085</v>
      </c>
      <c r="C262" t="s">
        <v>1086</v>
      </c>
      <c r="D262" t="s">
        <v>100</v>
      </c>
      <c r="E262" t="s">
        <v>123</v>
      </c>
      <c r="F262" t="s">
        <v>1024</v>
      </c>
      <c r="G262" t="s">
        <v>834</v>
      </c>
      <c r="H262" t="s">
        <v>216</v>
      </c>
      <c r="I262" t="s">
        <v>217</v>
      </c>
      <c r="J262" t="s">
        <v>343</v>
      </c>
      <c r="K262" s="77">
        <v>1.71</v>
      </c>
      <c r="L262" t="s">
        <v>102</v>
      </c>
      <c r="M262" s="78">
        <v>4.2500000000000003E-2</v>
      </c>
      <c r="N262" s="78">
        <v>5.8500000000000003E-2</v>
      </c>
      <c r="O262" s="77">
        <v>80772.3</v>
      </c>
      <c r="P262" s="77">
        <v>97.81</v>
      </c>
      <c r="Q262" s="77">
        <v>0</v>
      </c>
      <c r="R262" s="77">
        <v>79.003386629999994</v>
      </c>
      <c r="S262" s="78">
        <v>8.9999999999999998E-4</v>
      </c>
      <c r="T262" s="78">
        <v>2.0000000000000001E-4</v>
      </c>
      <c r="U262" s="78">
        <v>0</v>
      </c>
    </row>
    <row r="263" spans="2:21">
      <c r="B263" t="s">
        <v>1087</v>
      </c>
      <c r="C263" t="s">
        <v>1088</v>
      </c>
      <c r="D263" t="s">
        <v>100</v>
      </c>
      <c r="E263" t="s">
        <v>123</v>
      </c>
      <c r="F263" t="s">
        <v>1089</v>
      </c>
      <c r="G263" t="s">
        <v>767</v>
      </c>
      <c r="H263" t="s">
        <v>216</v>
      </c>
      <c r="I263" t="s">
        <v>217</v>
      </c>
      <c r="J263" t="s">
        <v>1090</v>
      </c>
      <c r="K263" s="77">
        <v>0.89</v>
      </c>
      <c r="L263" t="s">
        <v>102</v>
      </c>
      <c r="M263" s="78">
        <v>7.9500000000000001E-2</v>
      </c>
      <c r="N263" s="78">
        <v>0.79810000000000003</v>
      </c>
      <c r="O263" s="77">
        <v>909641.42</v>
      </c>
      <c r="P263" s="77">
        <v>62.1</v>
      </c>
      <c r="Q263" s="77">
        <v>0</v>
      </c>
      <c r="R263" s="77">
        <v>564.88732182000001</v>
      </c>
      <c r="S263" s="78">
        <v>1.6000000000000001E-3</v>
      </c>
      <c r="T263" s="78">
        <v>1.2999999999999999E-3</v>
      </c>
      <c r="U263" s="78">
        <v>2.0000000000000001E-4</v>
      </c>
    </row>
    <row r="264" spans="2:21">
      <c r="B264" t="s">
        <v>1091</v>
      </c>
      <c r="C264" t="s">
        <v>1092</v>
      </c>
      <c r="D264" t="s">
        <v>100</v>
      </c>
      <c r="E264" t="s">
        <v>123</v>
      </c>
      <c r="F264" t="s">
        <v>1089</v>
      </c>
      <c r="G264" t="s">
        <v>767</v>
      </c>
      <c r="H264" t="s">
        <v>216</v>
      </c>
      <c r="I264" t="s">
        <v>217</v>
      </c>
      <c r="J264" t="s">
        <v>673</v>
      </c>
      <c r="K264" s="77">
        <v>6.18</v>
      </c>
      <c r="L264" t="s">
        <v>102</v>
      </c>
      <c r="M264" s="78">
        <v>0.03</v>
      </c>
      <c r="N264" s="78">
        <v>1E-4</v>
      </c>
      <c r="O264" s="77">
        <v>155989.49</v>
      </c>
      <c r="P264" s="77">
        <v>1</v>
      </c>
      <c r="Q264" s="77">
        <v>0</v>
      </c>
      <c r="R264" s="77">
        <v>1.5598949</v>
      </c>
      <c r="S264" s="78">
        <v>1.9E-3</v>
      </c>
      <c r="T264" s="78">
        <v>0</v>
      </c>
      <c r="U264" s="78">
        <v>0</v>
      </c>
    </row>
    <row r="265" spans="2:21">
      <c r="B265" t="s">
        <v>1093</v>
      </c>
      <c r="C265" t="s">
        <v>1094</v>
      </c>
      <c r="D265" t="s">
        <v>100</v>
      </c>
      <c r="E265" t="s">
        <v>123</v>
      </c>
      <c r="F265" t="s">
        <v>1083</v>
      </c>
      <c r="G265" t="s">
        <v>834</v>
      </c>
      <c r="H265" t="s">
        <v>216</v>
      </c>
      <c r="I265" t="s">
        <v>217</v>
      </c>
      <c r="J265" t="s">
        <v>290</v>
      </c>
      <c r="K265" s="77">
        <v>1.39</v>
      </c>
      <c r="L265" t="s">
        <v>102</v>
      </c>
      <c r="M265" s="78">
        <v>3.3000000000000002E-2</v>
      </c>
      <c r="N265" s="78">
        <v>7.17E-2</v>
      </c>
      <c r="O265" s="77">
        <v>216503.03</v>
      </c>
      <c r="P265" s="77">
        <v>96.19</v>
      </c>
      <c r="Q265" s="77">
        <v>0</v>
      </c>
      <c r="R265" s="77">
        <v>208.254264557</v>
      </c>
      <c r="S265" s="78">
        <v>5.9999999999999995E-4</v>
      </c>
      <c r="T265" s="78">
        <v>5.0000000000000001E-4</v>
      </c>
      <c r="U265" s="78">
        <v>1E-4</v>
      </c>
    </row>
    <row r="266" spans="2:21">
      <c r="B266" t="s">
        <v>1095</v>
      </c>
      <c r="C266" t="s">
        <v>1096</v>
      </c>
      <c r="D266" t="s">
        <v>100</v>
      </c>
      <c r="E266" t="s">
        <v>123</v>
      </c>
      <c r="F266" t="s">
        <v>1097</v>
      </c>
      <c r="G266" t="s">
        <v>409</v>
      </c>
      <c r="H266" t="s">
        <v>216</v>
      </c>
      <c r="I266" t="s">
        <v>217</v>
      </c>
      <c r="J266" t="s">
        <v>391</v>
      </c>
      <c r="K266" s="77">
        <v>2.72</v>
      </c>
      <c r="L266" t="s">
        <v>102</v>
      </c>
      <c r="M266" s="78">
        <v>0.01</v>
      </c>
      <c r="N266" s="78">
        <v>6.6400000000000001E-2</v>
      </c>
      <c r="O266" s="77">
        <v>267799.32</v>
      </c>
      <c r="P266" s="77">
        <v>86.5</v>
      </c>
      <c r="Q266" s="77">
        <v>0</v>
      </c>
      <c r="R266" s="77">
        <v>231.64641180000001</v>
      </c>
      <c r="S266" s="78">
        <v>1.5E-3</v>
      </c>
      <c r="T266" s="78">
        <v>5.0000000000000001E-4</v>
      </c>
      <c r="U266" s="78">
        <v>1E-4</v>
      </c>
    </row>
    <row r="267" spans="2:21">
      <c r="B267" s="79" t="s">
        <v>372</v>
      </c>
      <c r="C267" s="16"/>
      <c r="D267" s="16"/>
      <c r="E267" s="16"/>
      <c r="F267" s="16"/>
      <c r="K267" s="81">
        <v>3.82</v>
      </c>
      <c r="N267" s="80">
        <v>8.0100000000000005E-2</v>
      </c>
      <c r="O267" s="81">
        <v>7092855.9800000004</v>
      </c>
      <c r="Q267" s="81">
        <v>0</v>
      </c>
      <c r="R267" s="81">
        <v>6512.9798009810002</v>
      </c>
      <c r="T267" s="80">
        <v>1.49E-2</v>
      </c>
      <c r="U267" s="80">
        <v>2.7000000000000001E-3</v>
      </c>
    </row>
    <row r="268" spans="2:21">
      <c r="B268" t="s">
        <v>1098</v>
      </c>
      <c r="C268" t="s">
        <v>1099</v>
      </c>
      <c r="D268" t="s">
        <v>100</v>
      </c>
      <c r="E268" t="s">
        <v>123</v>
      </c>
      <c r="F268" t="s">
        <v>883</v>
      </c>
      <c r="G268" t="s">
        <v>884</v>
      </c>
      <c r="H268" t="s">
        <v>469</v>
      </c>
      <c r="I268" t="s">
        <v>210</v>
      </c>
      <c r="J268" t="s">
        <v>854</v>
      </c>
      <c r="K268" s="77">
        <v>3.89</v>
      </c>
      <c r="L268" t="s">
        <v>102</v>
      </c>
      <c r="M268" s="78">
        <v>3.7699999999999997E-2</v>
      </c>
      <c r="N268" s="78">
        <v>6.4199999999999993E-2</v>
      </c>
      <c r="O268" s="77">
        <v>0.05</v>
      </c>
      <c r="P268" s="77">
        <v>97.32</v>
      </c>
      <c r="Q268" s="77">
        <v>0</v>
      </c>
      <c r="R268" s="77">
        <v>4.8659999999999998E-5</v>
      </c>
      <c r="S268" s="78">
        <v>0</v>
      </c>
      <c r="T268" s="78">
        <v>0</v>
      </c>
      <c r="U268" s="78">
        <v>0</v>
      </c>
    </row>
    <row r="269" spans="2:21">
      <c r="B269" t="s">
        <v>1100</v>
      </c>
      <c r="C269" t="s">
        <v>1101</v>
      </c>
      <c r="D269" t="s">
        <v>100</v>
      </c>
      <c r="E269" t="s">
        <v>123</v>
      </c>
      <c r="F269" t="s">
        <v>883</v>
      </c>
      <c r="G269" t="s">
        <v>884</v>
      </c>
      <c r="H269" t="s">
        <v>469</v>
      </c>
      <c r="I269" t="s">
        <v>210</v>
      </c>
      <c r="J269" t="s">
        <v>1102</v>
      </c>
      <c r="K269" s="77">
        <v>1.21</v>
      </c>
      <c r="L269" t="s">
        <v>102</v>
      </c>
      <c r="M269" s="78">
        <v>3.49E-2</v>
      </c>
      <c r="N269" s="78">
        <v>7.1300000000000002E-2</v>
      </c>
      <c r="O269" s="77">
        <v>0.05</v>
      </c>
      <c r="P269" s="77">
        <v>97.15</v>
      </c>
      <c r="Q269" s="77">
        <v>0</v>
      </c>
      <c r="R269" s="77">
        <v>4.8575000000000002E-5</v>
      </c>
      <c r="S269" s="78">
        <v>0</v>
      </c>
      <c r="T269" s="78">
        <v>0</v>
      </c>
      <c r="U269" s="78">
        <v>0</v>
      </c>
    </row>
    <row r="270" spans="2:21">
      <c r="B270" t="s">
        <v>1103</v>
      </c>
      <c r="C270" t="s">
        <v>1104</v>
      </c>
      <c r="D270" t="s">
        <v>100</v>
      </c>
      <c r="E270" t="s">
        <v>123</v>
      </c>
      <c r="F270" t="s">
        <v>1105</v>
      </c>
      <c r="G270" t="s">
        <v>873</v>
      </c>
      <c r="H270" t="s">
        <v>469</v>
      </c>
      <c r="I270" t="s">
        <v>210</v>
      </c>
      <c r="J270" t="s">
        <v>439</v>
      </c>
      <c r="K270" s="77">
        <v>2.95</v>
      </c>
      <c r="L270" t="s">
        <v>102</v>
      </c>
      <c r="M270" s="78">
        <v>2.12E-2</v>
      </c>
      <c r="N270" s="78">
        <v>6.1199999999999997E-2</v>
      </c>
      <c r="O270" s="77">
        <v>799124.79</v>
      </c>
      <c r="P270" s="77">
        <v>98.4</v>
      </c>
      <c r="Q270" s="77">
        <v>0</v>
      </c>
      <c r="R270" s="77">
        <v>786.33879335999995</v>
      </c>
      <c r="S270" s="78">
        <v>4.5999999999999999E-3</v>
      </c>
      <c r="T270" s="78">
        <v>1.8E-3</v>
      </c>
      <c r="U270" s="78">
        <v>2.9999999999999997E-4</v>
      </c>
    </row>
    <row r="271" spans="2:21">
      <c r="B271" t="s">
        <v>1106</v>
      </c>
      <c r="C271" t="s">
        <v>1107</v>
      </c>
      <c r="D271" t="s">
        <v>100</v>
      </c>
      <c r="E271" t="s">
        <v>123</v>
      </c>
      <c r="F271" t="s">
        <v>1108</v>
      </c>
      <c r="G271" t="s">
        <v>873</v>
      </c>
      <c r="H271" t="s">
        <v>469</v>
      </c>
      <c r="I271" t="s">
        <v>210</v>
      </c>
      <c r="J271" t="s">
        <v>439</v>
      </c>
      <c r="K271" s="77">
        <v>5.14</v>
      </c>
      <c r="L271" t="s">
        <v>102</v>
      </c>
      <c r="M271" s="78">
        <v>2.6700000000000002E-2</v>
      </c>
      <c r="N271" s="78">
        <v>6.3500000000000001E-2</v>
      </c>
      <c r="O271" s="77">
        <v>154572.88</v>
      </c>
      <c r="P271" s="77">
        <v>91.66</v>
      </c>
      <c r="Q271" s="77">
        <v>0</v>
      </c>
      <c r="R271" s="77">
        <v>141.68150180800001</v>
      </c>
      <c r="S271" s="78">
        <v>8.0000000000000004E-4</v>
      </c>
      <c r="T271" s="78">
        <v>2.9999999999999997E-4</v>
      </c>
      <c r="U271" s="78">
        <v>1E-4</v>
      </c>
    </row>
    <row r="272" spans="2:21">
      <c r="B272" t="s">
        <v>1109</v>
      </c>
      <c r="C272" t="s">
        <v>1110</v>
      </c>
      <c r="D272" t="s">
        <v>100</v>
      </c>
      <c r="E272" t="s">
        <v>123</v>
      </c>
      <c r="F272" t="s">
        <v>1111</v>
      </c>
      <c r="G272" t="s">
        <v>884</v>
      </c>
      <c r="H272" t="s">
        <v>747</v>
      </c>
      <c r="I272" t="s">
        <v>150</v>
      </c>
      <c r="J272" t="s">
        <v>1112</v>
      </c>
      <c r="K272" s="77">
        <v>3.95</v>
      </c>
      <c r="L272" t="s">
        <v>102</v>
      </c>
      <c r="M272" s="78">
        <v>4.6899999999999997E-2</v>
      </c>
      <c r="N272" s="78">
        <v>8.2799999999999999E-2</v>
      </c>
      <c r="O272" s="77">
        <v>4444156.46</v>
      </c>
      <c r="P272" s="77">
        <v>91.42</v>
      </c>
      <c r="Q272" s="77">
        <v>0</v>
      </c>
      <c r="R272" s="77">
        <v>4062.847835732</v>
      </c>
      <c r="S272" s="78">
        <v>3.5000000000000001E-3</v>
      </c>
      <c r="T272" s="78">
        <v>9.2999999999999992E-3</v>
      </c>
      <c r="U272" s="78">
        <v>1.6999999999999999E-3</v>
      </c>
    </row>
    <row r="273" spans="2:21">
      <c r="B273" t="s">
        <v>1113</v>
      </c>
      <c r="C273" t="s">
        <v>1114</v>
      </c>
      <c r="D273" t="s">
        <v>100</v>
      </c>
      <c r="E273" t="s">
        <v>123</v>
      </c>
      <c r="F273" t="s">
        <v>1111</v>
      </c>
      <c r="G273" t="s">
        <v>884</v>
      </c>
      <c r="H273" t="s">
        <v>747</v>
      </c>
      <c r="I273" t="s">
        <v>150</v>
      </c>
      <c r="J273" t="s">
        <v>1115</v>
      </c>
      <c r="K273" s="77">
        <v>3.79</v>
      </c>
      <c r="L273" t="s">
        <v>102</v>
      </c>
      <c r="M273" s="78">
        <v>4.6899999999999997E-2</v>
      </c>
      <c r="N273" s="78">
        <v>8.4199999999999997E-2</v>
      </c>
      <c r="O273" s="77">
        <v>1695001.72</v>
      </c>
      <c r="P273" s="77">
        <v>89.8</v>
      </c>
      <c r="Q273" s="77">
        <v>0</v>
      </c>
      <c r="R273" s="77">
        <v>1522.1115445600001</v>
      </c>
      <c r="S273" s="78">
        <v>1.1000000000000001E-3</v>
      </c>
      <c r="T273" s="78">
        <v>3.5000000000000001E-3</v>
      </c>
      <c r="U273" s="78">
        <v>5.9999999999999995E-4</v>
      </c>
    </row>
    <row r="274" spans="2:21">
      <c r="B274" t="s">
        <v>1116</v>
      </c>
      <c r="C274" t="s">
        <v>1117</v>
      </c>
      <c r="D274" t="s">
        <v>100</v>
      </c>
      <c r="E274" t="s">
        <v>123</v>
      </c>
      <c r="F274" t="s">
        <v>1002</v>
      </c>
      <c r="G274" t="s">
        <v>428</v>
      </c>
      <c r="H274" t="s">
        <v>707</v>
      </c>
      <c r="I274" t="s">
        <v>210</v>
      </c>
      <c r="J274" t="s">
        <v>470</v>
      </c>
      <c r="K274" s="77">
        <v>1.64</v>
      </c>
      <c r="L274" t="s">
        <v>102</v>
      </c>
      <c r="M274" s="78">
        <v>4.7E-2</v>
      </c>
      <c r="N274" s="78">
        <v>7.6100000000000001E-2</v>
      </c>
      <c r="O274" s="77">
        <v>0.01</v>
      </c>
      <c r="P274" s="77">
        <v>94.32</v>
      </c>
      <c r="Q274" s="77">
        <v>0</v>
      </c>
      <c r="R274" s="77">
        <v>9.4320000000000005E-6</v>
      </c>
      <c r="S274" s="78">
        <v>0</v>
      </c>
      <c r="T274" s="78">
        <v>0</v>
      </c>
      <c r="U274" s="78">
        <v>0</v>
      </c>
    </row>
    <row r="275" spans="2:21">
      <c r="B275" t="s">
        <v>1118</v>
      </c>
      <c r="C275" t="s">
        <v>1119</v>
      </c>
      <c r="D275" t="s">
        <v>100</v>
      </c>
      <c r="E275" t="s">
        <v>123</v>
      </c>
      <c r="F275" t="s">
        <v>1002</v>
      </c>
      <c r="G275" t="s">
        <v>428</v>
      </c>
      <c r="H275" t="s">
        <v>707</v>
      </c>
      <c r="I275" t="s">
        <v>210</v>
      </c>
      <c r="J275" t="s">
        <v>1120</v>
      </c>
      <c r="K275" s="77">
        <v>0.25</v>
      </c>
      <c r="L275" t="s">
        <v>102</v>
      </c>
      <c r="M275" s="78">
        <v>6.7000000000000004E-2</v>
      </c>
      <c r="N275" s="78">
        <v>7.2599999999999998E-2</v>
      </c>
      <c r="O275" s="77">
        <v>0.02</v>
      </c>
      <c r="P275" s="77">
        <v>94.27</v>
      </c>
      <c r="Q275" s="77">
        <v>0</v>
      </c>
      <c r="R275" s="77">
        <v>1.8853999999999999E-5</v>
      </c>
      <c r="S275" s="78">
        <v>0</v>
      </c>
      <c r="T275" s="78">
        <v>0</v>
      </c>
      <c r="U275" s="78">
        <v>0</v>
      </c>
    </row>
    <row r="276" spans="2:21">
      <c r="B276" s="79" t="s">
        <v>1121</v>
      </c>
      <c r="C276" s="16"/>
      <c r="D276" s="16"/>
      <c r="E276" s="16"/>
      <c r="F276" s="16"/>
      <c r="K276" s="81">
        <v>0</v>
      </c>
      <c r="N276" s="80">
        <v>0</v>
      </c>
      <c r="O276" s="81">
        <v>0</v>
      </c>
      <c r="Q276" s="81">
        <v>0</v>
      </c>
      <c r="R276" s="81">
        <v>0</v>
      </c>
      <c r="T276" s="80">
        <v>0</v>
      </c>
      <c r="U276" s="80">
        <v>0</v>
      </c>
    </row>
    <row r="277" spans="2:21">
      <c r="B277" t="s">
        <v>216</v>
      </c>
      <c r="C277" t="s">
        <v>216</v>
      </c>
      <c r="D277" s="16"/>
      <c r="E277" s="16"/>
      <c r="F277" s="16"/>
      <c r="G277" t="s">
        <v>216</v>
      </c>
      <c r="H277" t="s">
        <v>216</v>
      </c>
      <c r="K277" s="77">
        <v>0</v>
      </c>
      <c r="L277" t="s">
        <v>216</v>
      </c>
      <c r="M277" s="78">
        <v>0</v>
      </c>
      <c r="N277" s="78">
        <v>0</v>
      </c>
      <c r="O277" s="77">
        <v>0</v>
      </c>
      <c r="P277" s="77">
        <v>0</v>
      </c>
      <c r="R277" s="77">
        <v>0</v>
      </c>
      <c r="S277" s="78">
        <v>0</v>
      </c>
      <c r="T277" s="78">
        <v>0</v>
      </c>
      <c r="U277" s="78">
        <v>0</v>
      </c>
    </row>
    <row r="278" spans="2:21">
      <c r="B278" s="79" t="s">
        <v>240</v>
      </c>
      <c r="C278" s="16"/>
      <c r="D278" s="16"/>
      <c r="E278" s="16"/>
      <c r="F278" s="16"/>
      <c r="K278" s="81">
        <v>5.25</v>
      </c>
      <c r="N278" s="80">
        <v>6.9400000000000003E-2</v>
      </c>
      <c r="O278" s="81">
        <v>30368864.73</v>
      </c>
      <c r="Q278" s="81">
        <v>0</v>
      </c>
      <c r="R278" s="81">
        <v>102701.95693431969</v>
      </c>
      <c r="T278" s="80">
        <v>0.2346</v>
      </c>
      <c r="U278" s="80">
        <v>4.2099999999999999E-2</v>
      </c>
    </row>
    <row r="279" spans="2:21">
      <c r="B279" s="79" t="s">
        <v>373</v>
      </c>
      <c r="C279" s="16"/>
      <c r="D279" s="16"/>
      <c r="E279" s="16"/>
      <c r="F279" s="16"/>
      <c r="K279" s="81">
        <v>5.55</v>
      </c>
      <c r="N279" s="80">
        <v>6.6500000000000004E-2</v>
      </c>
      <c r="O279" s="81">
        <v>4940280.58</v>
      </c>
      <c r="Q279" s="81">
        <v>0</v>
      </c>
      <c r="R279" s="81">
        <v>16690.494727859754</v>
      </c>
      <c r="T279" s="80">
        <v>3.8100000000000002E-2</v>
      </c>
      <c r="U279" s="80">
        <v>6.7999999999999996E-3</v>
      </c>
    </row>
    <row r="280" spans="2:21">
      <c r="B280" t="s">
        <v>1122</v>
      </c>
      <c r="C280" t="s">
        <v>1123</v>
      </c>
      <c r="D280" t="s">
        <v>123</v>
      </c>
      <c r="E280" t="s">
        <v>1124</v>
      </c>
      <c r="F280" t="s">
        <v>415</v>
      </c>
      <c r="G280" t="s">
        <v>378</v>
      </c>
      <c r="H280" t="s">
        <v>1125</v>
      </c>
      <c r="I280" t="s">
        <v>219</v>
      </c>
      <c r="J280" t="s">
        <v>346</v>
      </c>
      <c r="K280" s="77">
        <v>3.33</v>
      </c>
      <c r="L280" t="s">
        <v>106</v>
      </c>
      <c r="M280" s="78">
        <v>3.2599999999999997E-2</v>
      </c>
      <c r="N280" s="78">
        <v>8.6999999999999994E-2</v>
      </c>
      <c r="O280" s="77">
        <v>559709.04</v>
      </c>
      <c r="P280" s="77">
        <v>83.735875004770193</v>
      </c>
      <c r="Q280" s="77">
        <v>0</v>
      </c>
      <c r="R280" s="77">
        <v>1680.6766619795301</v>
      </c>
      <c r="S280" s="78">
        <v>5.9999999999999995E-4</v>
      </c>
      <c r="T280" s="78">
        <v>3.8E-3</v>
      </c>
      <c r="U280" s="78">
        <v>6.9999999999999999E-4</v>
      </c>
    </row>
    <row r="281" spans="2:21">
      <c r="B281" t="s">
        <v>1126</v>
      </c>
      <c r="C281" t="s">
        <v>1127</v>
      </c>
      <c r="D281" t="s">
        <v>123</v>
      </c>
      <c r="E281" t="s">
        <v>1124</v>
      </c>
      <c r="F281" t="s">
        <v>427</v>
      </c>
      <c r="G281" t="s">
        <v>428</v>
      </c>
      <c r="H281" t="s">
        <v>1125</v>
      </c>
      <c r="I281" t="s">
        <v>219</v>
      </c>
      <c r="J281" t="s">
        <v>324</v>
      </c>
      <c r="K281" s="77">
        <v>7.49</v>
      </c>
      <c r="L281" t="s">
        <v>106</v>
      </c>
      <c r="M281" s="78">
        <v>3.7499999999999999E-2</v>
      </c>
      <c r="N281" s="78">
        <v>5.5899999999999998E-2</v>
      </c>
      <c r="O281" s="77">
        <v>436453.96</v>
      </c>
      <c r="P281" s="77">
        <v>86.697833342879889</v>
      </c>
      <c r="Q281" s="77">
        <v>0</v>
      </c>
      <c r="R281" s="77">
        <v>1356.9285109170901</v>
      </c>
      <c r="S281" s="78">
        <v>8.9999999999999998E-4</v>
      </c>
      <c r="T281" s="78">
        <v>3.0999999999999999E-3</v>
      </c>
      <c r="U281" s="78">
        <v>5.9999999999999995E-4</v>
      </c>
    </row>
    <row r="282" spans="2:21">
      <c r="B282" t="s">
        <v>1128</v>
      </c>
      <c r="C282" t="s">
        <v>1129</v>
      </c>
      <c r="D282" t="s">
        <v>123</v>
      </c>
      <c r="E282" t="s">
        <v>1124</v>
      </c>
      <c r="F282" t="s">
        <v>387</v>
      </c>
      <c r="G282" t="s">
        <v>378</v>
      </c>
      <c r="H282" t="s">
        <v>1125</v>
      </c>
      <c r="I282" t="s">
        <v>219</v>
      </c>
      <c r="J282" t="s">
        <v>470</v>
      </c>
      <c r="K282" s="77">
        <v>2.69</v>
      </c>
      <c r="L282" t="s">
        <v>106</v>
      </c>
      <c r="M282" s="78">
        <v>3.2800000000000003E-2</v>
      </c>
      <c r="N282" s="78">
        <v>8.4500000000000006E-2</v>
      </c>
      <c r="O282" s="77">
        <v>792262.19</v>
      </c>
      <c r="P282" s="77">
        <v>87.061930559036142</v>
      </c>
      <c r="Q282" s="77">
        <v>0</v>
      </c>
      <c r="R282" s="77">
        <v>2473.4749051240301</v>
      </c>
      <c r="S282" s="78">
        <v>1.1000000000000001E-3</v>
      </c>
      <c r="T282" s="78">
        <v>5.7000000000000002E-3</v>
      </c>
      <c r="U282" s="78">
        <v>1E-3</v>
      </c>
    </row>
    <row r="283" spans="2:21">
      <c r="B283" t="s">
        <v>1130</v>
      </c>
      <c r="C283" t="s">
        <v>1131</v>
      </c>
      <c r="D283" t="s">
        <v>123</v>
      </c>
      <c r="E283" t="s">
        <v>1124</v>
      </c>
      <c r="F283" t="s">
        <v>1132</v>
      </c>
      <c r="G283" t="s">
        <v>378</v>
      </c>
      <c r="H283" t="s">
        <v>1125</v>
      </c>
      <c r="I283" t="s">
        <v>219</v>
      </c>
      <c r="J283" t="s">
        <v>287</v>
      </c>
      <c r="K283" s="77">
        <v>4.42</v>
      </c>
      <c r="L283" t="s">
        <v>106</v>
      </c>
      <c r="M283" s="78">
        <v>7.1300000000000002E-2</v>
      </c>
      <c r="N283" s="78">
        <v>7.7399999999999997E-2</v>
      </c>
      <c r="O283" s="77">
        <v>452530.71</v>
      </c>
      <c r="P283" s="77">
        <v>98.256800008136551</v>
      </c>
      <c r="Q283" s="77">
        <v>0</v>
      </c>
      <c r="R283" s="77">
        <v>1594.4869101945601</v>
      </c>
      <c r="S283" s="78">
        <v>8.9999999999999998E-4</v>
      </c>
      <c r="T283" s="78">
        <v>3.5999999999999999E-3</v>
      </c>
      <c r="U283" s="78">
        <v>6.9999999999999999E-4</v>
      </c>
    </row>
    <row r="284" spans="2:21">
      <c r="B284" t="s">
        <v>1133</v>
      </c>
      <c r="C284" t="s">
        <v>1134</v>
      </c>
      <c r="D284" t="s">
        <v>123</v>
      </c>
      <c r="E284" t="s">
        <v>1124</v>
      </c>
      <c r="F284" t="s">
        <v>877</v>
      </c>
      <c r="G284" t="s">
        <v>617</v>
      </c>
      <c r="H284" t="s">
        <v>1135</v>
      </c>
      <c r="I284" t="s">
        <v>219</v>
      </c>
      <c r="J284" t="s">
        <v>739</v>
      </c>
      <c r="K284" s="77">
        <v>9.6999999999999993</v>
      </c>
      <c r="L284" t="s">
        <v>106</v>
      </c>
      <c r="M284" s="78">
        <v>6.3799999999999996E-2</v>
      </c>
      <c r="N284" s="78">
        <v>6.4699999999999994E-2</v>
      </c>
      <c r="O284" s="77">
        <v>1132517.6599999999</v>
      </c>
      <c r="P284" s="77">
        <v>99.731000002207338</v>
      </c>
      <c r="Q284" s="77">
        <v>0</v>
      </c>
      <c r="R284" s="77">
        <v>4050.2836784452802</v>
      </c>
      <c r="S284" s="78">
        <v>1.6000000000000001E-3</v>
      </c>
      <c r="T284" s="78">
        <v>9.2999999999999992E-3</v>
      </c>
      <c r="U284" s="78">
        <v>1.6999999999999999E-3</v>
      </c>
    </row>
    <row r="285" spans="2:21">
      <c r="B285" t="s">
        <v>1136</v>
      </c>
      <c r="C285" t="s">
        <v>1137</v>
      </c>
      <c r="D285" t="s">
        <v>123</v>
      </c>
      <c r="E285" t="s">
        <v>1124</v>
      </c>
      <c r="F285" t="s">
        <v>1138</v>
      </c>
      <c r="G285" t="s">
        <v>378</v>
      </c>
      <c r="H285" t="s">
        <v>1135</v>
      </c>
      <c r="I285" t="s">
        <v>219</v>
      </c>
      <c r="J285" t="s">
        <v>613</v>
      </c>
      <c r="K285" s="77">
        <v>2.88</v>
      </c>
      <c r="L285" t="s">
        <v>106</v>
      </c>
      <c r="M285" s="78">
        <v>3.0800000000000001E-2</v>
      </c>
      <c r="N285" s="78">
        <v>8.7499999999999994E-2</v>
      </c>
      <c r="O285" s="77">
        <v>635686.56999999995</v>
      </c>
      <c r="P285" s="77">
        <v>86.143669448687447</v>
      </c>
      <c r="Q285" s="77">
        <v>0</v>
      </c>
      <c r="R285" s="77">
        <v>1963.70700299953</v>
      </c>
      <c r="S285" s="78">
        <v>1.1000000000000001E-3</v>
      </c>
      <c r="T285" s="78">
        <v>4.4999999999999997E-3</v>
      </c>
      <c r="U285" s="78">
        <v>8.0000000000000004E-4</v>
      </c>
    </row>
    <row r="286" spans="2:21">
      <c r="B286" t="s">
        <v>1139</v>
      </c>
      <c r="C286" t="s">
        <v>1140</v>
      </c>
      <c r="D286" t="s">
        <v>123</v>
      </c>
      <c r="E286" t="s">
        <v>1124</v>
      </c>
      <c r="F286" t="s">
        <v>1141</v>
      </c>
      <c r="G286" t="s">
        <v>1142</v>
      </c>
      <c r="H286" t="s">
        <v>830</v>
      </c>
      <c r="I286" t="s">
        <v>219</v>
      </c>
      <c r="J286" t="s">
        <v>384</v>
      </c>
      <c r="K286" s="77">
        <v>5.96</v>
      </c>
      <c r="L286" t="s">
        <v>110</v>
      </c>
      <c r="M286" s="78">
        <v>4.3799999999999999E-2</v>
      </c>
      <c r="N286" s="78">
        <v>7.1199999999999999E-2</v>
      </c>
      <c r="O286" s="77">
        <v>285808.87</v>
      </c>
      <c r="P286" s="77">
        <v>86.066541675596014</v>
      </c>
      <c r="Q286" s="77">
        <v>0</v>
      </c>
      <c r="R286" s="77">
        <v>958.40991374448799</v>
      </c>
      <c r="S286" s="78">
        <v>2.0000000000000001E-4</v>
      </c>
      <c r="T286" s="78">
        <v>2.2000000000000001E-3</v>
      </c>
      <c r="U286" s="78">
        <v>4.0000000000000002E-4</v>
      </c>
    </row>
    <row r="287" spans="2:21">
      <c r="B287" t="s">
        <v>1143</v>
      </c>
      <c r="C287" t="s">
        <v>1144</v>
      </c>
      <c r="D287" t="s">
        <v>123</v>
      </c>
      <c r="E287" t="s">
        <v>1124</v>
      </c>
      <c r="F287" t="s">
        <v>1145</v>
      </c>
      <c r="G287" t="s">
        <v>1142</v>
      </c>
      <c r="H287" t="s">
        <v>830</v>
      </c>
      <c r="I287" t="s">
        <v>219</v>
      </c>
      <c r="J287" t="s">
        <v>293</v>
      </c>
      <c r="K287" s="77">
        <v>5.07</v>
      </c>
      <c r="L287" t="s">
        <v>110</v>
      </c>
      <c r="M287" s="78">
        <v>7.3800000000000004E-2</v>
      </c>
      <c r="N287" s="78">
        <v>7.0499999999999993E-2</v>
      </c>
      <c r="O287" s="77">
        <v>244128.41</v>
      </c>
      <c r="P287" s="77">
        <v>101.44520834813937</v>
      </c>
      <c r="Q287" s="77">
        <v>0</v>
      </c>
      <c r="R287" s="77">
        <v>964.919544248036</v>
      </c>
      <c r="S287" s="78">
        <v>2.9999999999999997E-4</v>
      </c>
      <c r="T287" s="78">
        <v>2.2000000000000001E-3</v>
      </c>
      <c r="U287" s="78">
        <v>4.0000000000000002E-4</v>
      </c>
    </row>
    <row r="288" spans="2:21">
      <c r="B288" t="s">
        <v>1146</v>
      </c>
      <c r="C288" t="s">
        <v>1147</v>
      </c>
      <c r="D288" t="s">
        <v>123</v>
      </c>
      <c r="E288" t="s">
        <v>1124</v>
      </c>
      <c r="F288" t="s">
        <v>1145</v>
      </c>
      <c r="G288" t="s">
        <v>1142</v>
      </c>
      <c r="H288" t="s">
        <v>830</v>
      </c>
      <c r="I288" t="s">
        <v>219</v>
      </c>
      <c r="J288" t="s">
        <v>293</v>
      </c>
      <c r="K288" s="77">
        <v>6.17</v>
      </c>
      <c r="L288" t="s">
        <v>106</v>
      </c>
      <c r="M288" s="78">
        <v>8.1299999999999997E-2</v>
      </c>
      <c r="N288" s="78">
        <v>7.2700000000000001E-2</v>
      </c>
      <c r="O288" s="77">
        <v>226265.36</v>
      </c>
      <c r="P288" s="77">
        <v>104.63695832044289</v>
      </c>
      <c r="Q288" s="77">
        <v>0</v>
      </c>
      <c r="R288" s="77">
        <v>849.01128490636495</v>
      </c>
      <c r="S288" s="78">
        <v>5.0000000000000001E-4</v>
      </c>
      <c r="T288" s="78">
        <v>1.9E-3</v>
      </c>
      <c r="U288" s="78">
        <v>2.9999999999999997E-4</v>
      </c>
    </row>
    <row r="289" spans="2:21">
      <c r="B289" t="s">
        <v>1148</v>
      </c>
      <c r="C289" t="s">
        <v>1149</v>
      </c>
      <c r="D289" t="s">
        <v>123</v>
      </c>
      <c r="E289" t="s">
        <v>1124</v>
      </c>
      <c r="F289" t="s">
        <v>1150</v>
      </c>
      <c r="G289" t="s">
        <v>1151</v>
      </c>
      <c r="H289" t="s">
        <v>216</v>
      </c>
      <c r="I289" t="s">
        <v>217</v>
      </c>
      <c r="J289" t="s">
        <v>266</v>
      </c>
      <c r="K289" s="77">
        <v>3.03</v>
      </c>
      <c r="L289" t="s">
        <v>106</v>
      </c>
      <c r="M289" s="78">
        <v>0</v>
      </c>
      <c r="N289" s="78">
        <v>-9.4399999999999998E-2</v>
      </c>
      <c r="O289" s="77">
        <v>174917.81</v>
      </c>
      <c r="P289" s="77">
        <v>127.31600000000006</v>
      </c>
      <c r="Q289" s="77">
        <v>0</v>
      </c>
      <c r="R289" s="77">
        <v>798.59631530084596</v>
      </c>
      <c r="S289" s="78">
        <v>2.9999999999999997E-4</v>
      </c>
      <c r="T289" s="78">
        <v>1.8E-3</v>
      </c>
      <c r="U289" s="78">
        <v>2.9999999999999997E-4</v>
      </c>
    </row>
    <row r="290" spans="2:21">
      <c r="B290" s="79" t="s">
        <v>374</v>
      </c>
      <c r="C290" s="16"/>
      <c r="D290" s="16"/>
      <c r="E290" s="16"/>
      <c r="F290" s="16"/>
      <c r="K290" s="81">
        <v>5.19</v>
      </c>
      <c r="N290" s="80">
        <v>7.0000000000000007E-2</v>
      </c>
      <c r="O290" s="81">
        <v>25428584.149999999</v>
      </c>
      <c r="Q290" s="81">
        <v>0</v>
      </c>
      <c r="R290" s="81">
        <v>86011.462206459939</v>
      </c>
      <c r="T290" s="80">
        <v>0.19650000000000001</v>
      </c>
      <c r="U290" s="80">
        <v>3.5299999999999998E-2</v>
      </c>
    </row>
    <row r="291" spans="2:21">
      <c r="B291" t="s">
        <v>1152</v>
      </c>
      <c r="C291" t="s">
        <v>1153</v>
      </c>
      <c r="D291" t="s">
        <v>123</v>
      </c>
      <c r="E291" t="s">
        <v>1124</v>
      </c>
      <c r="F291" t="s">
        <v>1154</v>
      </c>
      <c r="G291" t="s">
        <v>1155</v>
      </c>
      <c r="H291" t="s">
        <v>1156</v>
      </c>
      <c r="I291" t="s">
        <v>364</v>
      </c>
      <c r="J291" t="s">
        <v>296</v>
      </c>
      <c r="K291" s="77">
        <v>7.52</v>
      </c>
      <c r="L291" t="s">
        <v>110</v>
      </c>
      <c r="M291" s="78">
        <v>4.2500000000000003E-2</v>
      </c>
      <c r="N291" s="78">
        <v>5.33E-2</v>
      </c>
      <c r="O291" s="77">
        <v>238174.06</v>
      </c>
      <c r="P291" s="77">
        <v>94.219016436214773</v>
      </c>
      <c r="Q291" s="77">
        <v>0</v>
      </c>
      <c r="R291" s="77">
        <v>874.32776130337504</v>
      </c>
      <c r="S291" s="78">
        <v>2.0000000000000001E-4</v>
      </c>
      <c r="T291" s="78">
        <v>2E-3</v>
      </c>
      <c r="U291" s="78">
        <v>4.0000000000000002E-4</v>
      </c>
    </row>
    <row r="292" spans="2:21">
      <c r="B292" t="s">
        <v>1157</v>
      </c>
      <c r="C292" t="s">
        <v>1158</v>
      </c>
      <c r="D292" t="s">
        <v>123</v>
      </c>
      <c r="E292" t="s">
        <v>1124</v>
      </c>
      <c r="F292" t="s">
        <v>1159</v>
      </c>
      <c r="G292" t="s">
        <v>1160</v>
      </c>
      <c r="H292" t="s">
        <v>1035</v>
      </c>
      <c r="I292" t="s">
        <v>219</v>
      </c>
      <c r="J292" t="s">
        <v>854</v>
      </c>
      <c r="K292" s="77">
        <v>3.88</v>
      </c>
      <c r="L292" t="s">
        <v>106</v>
      </c>
      <c r="M292" s="78">
        <v>4.2500000000000003E-2</v>
      </c>
      <c r="N292" s="78">
        <v>6.0499999999999998E-2</v>
      </c>
      <c r="O292" s="77">
        <v>81734.37</v>
      </c>
      <c r="P292" s="77">
        <v>93.670684962764128</v>
      </c>
      <c r="Q292" s="77">
        <v>0</v>
      </c>
      <c r="R292" s="77">
        <v>274.54826320519402</v>
      </c>
      <c r="S292" s="78">
        <v>2.0000000000000001E-4</v>
      </c>
      <c r="T292" s="78">
        <v>5.9999999999999995E-4</v>
      </c>
      <c r="U292" s="78">
        <v>1E-4</v>
      </c>
    </row>
    <row r="293" spans="2:21">
      <c r="B293" t="s">
        <v>1161</v>
      </c>
      <c r="C293" t="s">
        <v>1162</v>
      </c>
      <c r="D293" t="s">
        <v>123</v>
      </c>
      <c r="E293" t="s">
        <v>1124</v>
      </c>
      <c r="F293" t="s">
        <v>1163</v>
      </c>
      <c r="G293" t="s">
        <v>1164</v>
      </c>
      <c r="H293" t="s">
        <v>1156</v>
      </c>
      <c r="I293" t="s">
        <v>364</v>
      </c>
      <c r="J293" t="s">
        <v>739</v>
      </c>
      <c r="K293" s="77">
        <v>1.39</v>
      </c>
      <c r="L293" t="s">
        <v>106</v>
      </c>
      <c r="M293" s="78">
        <v>4.4999999999999998E-2</v>
      </c>
      <c r="N293" s="78">
        <v>8.6800000000000002E-2</v>
      </c>
      <c r="O293" s="77">
        <v>154.81</v>
      </c>
      <c r="P293" s="77">
        <v>94.219500807441378</v>
      </c>
      <c r="Q293" s="77">
        <v>0</v>
      </c>
      <c r="R293" s="77">
        <v>0.52305829619120003</v>
      </c>
      <c r="S293" s="78">
        <v>0</v>
      </c>
      <c r="T293" s="78">
        <v>0</v>
      </c>
      <c r="U293" s="78">
        <v>0</v>
      </c>
    </row>
    <row r="294" spans="2:21">
      <c r="B294" t="s">
        <v>1165</v>
      </c>
      <c r="C294" t="s">
        <v>1166</v>
      </c>
      <c r="D294" t="s">
        <v>123</v>
      </c>
      <c r="E294" t="s">
        <v>1124</v>
      </c>
      <c r="F294" t="s">
        <v>1167</v>
      </c>
      <c r="G294" t="s">
        <v>1168</v>
      </c>
      <c r="H294" t="s">
        <v>1035</v>
      </c>
      <c r="I294" t="s">
        <v>219</v>
      </c>
      <c r="J294" t="s">
        <v>266</v>
      </c>
      <c r="K294" s="77">
        <v>6.87</v>
      </c>
      <c r="L294" t="s">
        <v>106</v>
      </c>
      <c r="M294" s="78">
        <v>0.03</v>
      </c>
      <c r="N294" s="78">
        <v>6.9199999999999998E-2</v>
      </c>
      <c r="O294" s="77">
        <v>440622.01</v>
      </c>
      <c r="P294" s="77">
        <v>78.304666670259962</v>
      </c>
      <c r="Q294" s="77">
        <v>0</v>
      </c>
      <c r="R294" s="77">
        <v>1237.2689599957901</v>
      </c>
      <c r="S294" s="78">
        <v>2.9999999999999997E-4</v>
      </c>
      <c r="T294" s="78">
        <v>2.8E-3</v>
      </c>
      <c r="U294" s="78">
        <v>5.0000000000000001E-4</v>
      </c>
    </row>
    <row r="295" spans="2:21">
      <c r="B295" t="s">
        <v>1169</v>
      </c>
      <c r="C295" t="s">
        <v>1170</v>
      </c>
      <c r="D295" t="s">
        <v>123</v>
      </c>
      <c r="E295" t="s">
        <v>1124</v>
      </c>
      <c r="F295" t="s">
        <v>1171</v>
      </c>
      <c r="G295" t="s">
        <v>1155</v>
      </c>
      <c r="H295" t="s">
        <v>1156</v>
      </c>
      <c r="I295" t="s">
        <v>364</v>
      </c>
      <c r="J295" t="s">
        <v>384</v>
      </c>
      <c r="K295" s="77">
        <v>7.42</v>
      </c>
      <c r="L295" t="s">
        <v>106</v>
      </c>
      <c r="M295" s="78">
        <v>3.5000000000000003E-2</v>
      </c>
      <c r="N295" s="78">
        <v>7.0999999999999994E-2</v>
      </c>
      <c r="O295" s="77">
        <v>178630.55</v>
      </c>
      <c r="P295" s="77">
        <v>79.038888910659452</v>
      </c>
      <c r="Q295" s="77">
        <v>0</v>
      </c>
      <c r="R295" s="77">
        <v>506.29874068235</v>
      </c>
      <c r="S295" s="78">
        <v>4.0000000000000002E-4</v>
      </c>
      <c r="T295" s="78">
        <v>1.1999999999999999E-3</v>
      </c>
      <c r="U295" s="78">
        <v>2.0000000000000001E-4</v>
      </c>
    </row>
    <row r="296" spans="2:21">
      <c r="B296" t="s">
        <v>1172</v>
      </c>
      <c r="C296" t="s">
        <v>1173</v>
      </c>
      <c r="D296" t="s">
        <v>123</v>
      </c>
      <c r="E296" t="s">
        <v>1124</v>
      </c>
      <c r="F296" t="s">
        <v>1174</v>
      </c>
      <c r="G296" t="s">
        <v>829</v>
      </c>
      <c r="H296" t="s">
        <v>803</v>
      </c>
      <c r="I296" t="s">
        <v>219</v>
      </c>
      <c r="J296" t="s">
        <v>442</v>
      </c>
      <c r="K296" s="77">
        <v>3.89</v>
      </c>
      <c r="L296" t="s">
        <v>106</v>
      </c>
      <c r="M296" s="78">
        <v>5.5500000000000001E-2</v>
      </c>
      <c r="N296" s="78">
        <v>0.06</v>
      </c>
      <c r="O296" s="77">
        <v>83360.92</v>
      </c>
      <c r="P296" s="77">
        <v>98.657144496965586</v>
      </c>
      <c r="Q296" s="77">
        <v>0</v>
      </c>
      <c r="R296" s="77">
        <v>294.918030828062</v>
      </c>
      <c r="S296" s="78">
        <v>2.0000000000000001E-4</v>
      </c>
      <c r="T296" s="78">
        <v>6.9999999999999999E-4</v>
      </c>
      <c r="U296" s="78">
        <v>1E-4</v>
      </c>
    </row>
    <row r="297" spans="2:21">
      <c r="B297" t="s">
        <v>1175</v>
      </c>
      <c r="C297" t="s">
        <v>1176</v>
      </c>
      <c r="D297" t="s">
        <v>123</v>
      </c>
      <c r="E297" t="s">
        <v>1124</v>
      </c>
      <c r="F297" t="s">
        <v>1177</v>
      </c>
      <c r="G297" t="s">
        <v>1155</v>
      </c>
      <c r="H297" t="s">
        <v>803</v>
      </c>
      <c r="I297" t="s">
        <v>219</v>
      </c>
      <c r="J297" t="s">
        <v>296</v>
      </c>
      <c r="K297" s="77">
        <v>7.86</v>
      </c>
      <c r="L297" t="s">
        <v>110</v>
      </c>
      <c r="M297" s="78">
        <v>4.2500000000000003E-2</v>
      </c>
      <c r="N297" s="78">
        <v>5.45E-2</v>
      </c>
      <c r="O297" s="77">
        <v>476348.12</v>
      </c>
      <c r="P297" s="77">
        <v>90.313876703701666</v>
      </c>
      <c r="Q297" s="77">
        <v>0</v>
      </c>
      <c r="R297" s="77">
        <v>1676.1781776067301</v>
      </c>
      <c r="S297" s="78">
        <v>4.0000000000000002E-4</v>
      </c>
      <c r="T297" s="78">
        <v>3.8E-3</v>
      </c>
      <c r="U297" s="78">
        <v>6.9999999999999999E-4</v>
      </c>
    </row>
    <row r="298" spans="2:21">
      <c r="B298" t="s">
        <v>1178</v>
      </c>
      <c r="C298" t="s">
        <v>1179</v>
      </c>
      <c r="D298" t="s">
        <v>123</v>
      </c>
      <c r="E298" t="s">
        <v>1124</v>
      </c>
      <c r="F298" t="s">
        <v>1180</v>
      </c>
      <c r="G298" t="s">
        <v>1181</v>
      </c>
      <c r="H298" t="s">
        <v>1182</v>
      </c>
      <c r="I298" t="s">
        <v>364</v>
      </c>
      <c r="J298" t="s">
        <v>649</v>
      </c>
      <c r="K298" s="77">
        <v>3.99</v>
      </c>
      <c r="L298" t="s">
        <v>113</v>
      </c>
      <c r="M298" s="78">
        <v>4.6300000000000001E-2</v>
      </c>
      <c r="N298" s="78">
        <v>6.5600000000000006E-2</v>
      </c>
      <c r="O298" s="77">
        <v>357261.09</v>
      </c>
      <c r="P298" s="77">
        <v>92.698347231348095</v>
      </c>
      <c r="Q298" s="77">
        <v>0</v>
      </c>
      <c r="R298" s="77">
        <v>1465.8473415092201</v>
      </c>
      <c r="S298" s="78">
        <v>6.9999999999999999E-4</v>
      </c>
      <c r="T298" s="78">
        <v>3.3E-3</v>
      </c>
      <c r="U298" s="78">
        <v>5.9999999999999995E-4</v>
      </c>
    </row>
    <row r="299" spans="2:21">
      <c r="B299" t="s">
        <v>1183</v>
      </c>
      <c r="C299" t="s">
        <v>1184</v>
      </c>
      <c r="D299" t="s">
        <v>123</v>
      </c>
      <c r="E299" t="s">
        <v>1124</v>
      </c>
      <c r="F299" t="s">
        <v>1185</v>
      </c>
      <c r="G299" t="s">
        <v>1155</v>
      </c>
      <c r="H299" t="s">
        <v>1186</v>
      </c>
      <c r="I299" t="s">
        <v>364</v>
      </c>
      <c r="J299" t="s">
        <v>1187</v>
      </c>
      <c r="K299" s="77">
        <v>4.0999999999999996</v>
      </c>
      <c r="L299" t="s">
        <v>106</v>
      </c>
      <c r="M299" s="78">
        <v>3.2000000000000001E-2</v>
      </c>
      <c r="N299" s="78">
        <v>0.1176</v>
      </c>
      <c r="O299" s="77">
        <v>381078.5</v>
      </c>
      <c r="P299" s="77">
        <v>73.010333342080443</v>
      </c>
      <c r="Q299" s="77">
        <v>0</v>
      </c>
      <c r="R299" s="77">
        <v>997.72088575797</v>
      </c>
      <c r="S299" s="78">
        <v>2.9999999999999997E-4</v>
      </c>
      <c r="T299" s="78">
        <v>2.3E-3</v>
      </c>
      <c r="U299" s="78">
        <v>4.0000000000000002E-4</v>
      </c>
    </row>
    <row r="300" spans="2:21">
      <c r="B300" t="s">
        <v>1188</v>
      </c>
      <c r="C300" t="s">
        <v>1189</v>
      </c>
      <c r="D300" t="s">
        <v>123</v>
      </c>
      <c r="E300" t="s">
        <v>1124</v>
      </c>
      <c r="F300" t="s">
        <v>1174</v>
      </c>
      <c r="G300" t="s">
        <v>829</v>
      </c>
      <c r="H300" t="s">
        <v>1190</v>
      </c>
      <c r="I300" t="s">
        <v>219</v>
      </c>
      <c r="J300" t="s">
        <v>287</v>
      </c>
      <c r="K300" s="77">
        <v>7.17</v>
      </c>
      <c r="L300" t="s">
        <v>106</v>
      </c>
      <c r="M300" s="78">
        <v>6.7400000000000002E-2</v>
      </c>
      <c r="N300" s="78">
        <v>6.1600000000000002E-2</v>
      </c>
      <c r="O300" s="77">
        <v>178630.55</v>
      </c>
      <c r="P300" s="77">
        <v>105.34951109202765</v>
      </c>
      <c r="Q300" s="77">
        <v>0</v>
      </c>
      <c r="R300" s="77">
        <v>674.83647015439601</v>
      </c>
      <c r="S300" s="78">
        <v>1E-4</v>
      </c>
      <c r="T300" s="78">
        <v>1.5E-3</v>
      </c>
      <c r="U300" s="78">
        <v>2.9999999999999997E-4</v>
      </c>
    </row>
    <row r="301" spans="2:21">
      <c r="B301" t="s">
        <v>1191</v>
      </c>
      <c r="C301" t="s">
        <v>1192</v>
      </c>
      <c r="D301" t="s">
        <v>123</v>
      </c>
      <c r="E301" t="s">
        <v>1124</v>
      </c>
      <c r="F301" t="s">
        <v>1193</v>
      </c>
      <c r="G301" t="s">
        <v>829</v>
      </c>
      <c r="H301" t="s">
        <v>1190</v>
      </c>
      <c r="I301" t="s">
        <v>219</v>
      </c>
      <c r="J301" t="s">
        <v>541</v>
      </c>
      <c r="K301" s="77">
        <v>5.57</v>
      </c>
      <c r="L301" t="s">
        <v>106</v>
      </c>
      <c r="M301" s="78">
        <v>3.9300000000000002E-2</v>
      </c>
      <c r="N301" s="78">
        <v>6.3600000000000004E-2</v>
      </c>
      <c r="O301" s="77">
        <v>370956.1</v>
      </c>
      <c r="P301" s="77">
        <v>87.69664999254644</v>
      </c>
      <c r="Q301" s="77">
        <v>0</v>
      </c>
      <c r="R301" s="77">
        <v>1166.5834364978</v>
      </c>
      <c r="S301" s="78">
        <v>2.0000000000000001E-4</v>
      </c>
      <c r="T301" s="78">
        <v>2.7000000000000001E-3</v>
      </c>
      <c r="U301" s="78">
        <v>5.0000000000000001E-4</v>
      </c>
    </row>
    <row r="302" spans="2:21">
      <c r="B302" t="s">
        <v>1194</v>
      </c>
      <c r="C302" t="s">
        <v>1195</v>
      </c>
      <c r="D302" t="s">
        <v>123</v>
      </c>
      <c r="E302" t="s">
        <v>1124</v>
      </c>
      <c r="F302" t="s">
        <v>1196</v>
      </c>
      <c r="G302" t="s">
        <v>1155</v>
      </c>
      <c r="H302" t="s">
        <v>1186</v>
      </c>
      <c r="I302" t="s">
        <v>364</v>
      </c>
      <c r="J302" t="s">
        <v>442</v>
      </c>
      <c r="K302" s="77">
        <v>7.06</v>
      </c>
      <c r="L302" t="s">
        <v>106</v>
      </c>
      <c r="M302" s="78">
        <v>0.06</v>
      </c>
      <c r="N302" s="78">
        <v>6.9099999999999995E-2</v>
      </c>
      <c r="O302" s="77">
        <v>297717.58</v>
      </c>
      <c r="P302" s="77">
        <v>93.388712325822382</v>
      </c>
      <c r="Q302" s="77">
        <v>0</v>
      </c>
      <c r="R302" s="77">
        <v>997.03212698594598</v>
      </c>
      <c r="S302" s="78">
        <v>2.0000000000000001E-4</v>
      </c>
      <c r="T302" s="78">
        <v>2.3E-3</v>
      </c>
      <c r="U302" s="78">
        <v>4.0000000000000002E-4</v>
      </c>
    </row>
    <row r="303" spans="2:21">
      <c r="B303" t="s">
        <v>1197</v>
      </c>
      <c r="C303" t="s">
        <v>1198</v>
      </c>
      <c r="D303" t="s">
        <v>123</v>
      </c>
      <c r="E303" t="s">
        <v>1124</v>
      </c>
      <c r="F303" t="s">
        <v>1199</v>
      </c>
      <c r="G303" t="s">
        <v>1168</v>
      </c>
      <c r="H303" t="s">
        <v>1190</v>
      </c>
      <c r="I303" t="s">
        <v>219</v>
      </c>
      <c r="J303" t="s">
        <v>266</v>
      </c>
      <c r="K303" s="77">
        <v>3.22</v>
      </c>
      <c r="L303" t="s">
        <v>106</v>
      </c>
      <c r="M303" s="78">
        <v>4.7500000000000001E-2</v>
      </c>
      <c r="N303" s="78">
        <v>7.9299999999999995E-2</v>
      </c>
      <c r="O303" s="77">
        <v>273900.17</v>
      </c>
      <c r="P303" s="77">
        <v>89.855166654040389</v>
      </c>
      <c r="Q303" s="77">
        <v>0</v>
      </c>
      <c r="R303" s="77">
        <v>882.56284683005094</v>
      </c>
      <c r="S303" s="78">
        <v>2.0000000000000001E-4</v>
      </c>
      <c r="T303" s="78">
        <v>2E-3</v>
      </c>
      <c r="U303" s="78">
        <v>4.0000000000000002E-4</v>
      </c>
    </row>
    <row r="304" spans="2:21">
      <c r="B304" t="s">
        <v>1200</v>
      </c>
      <c r="C304" t="s">
        <v>1201</v>
      </c>
      <c r="D304" t="s">
        <v>123</v>
      </c>
      <c r="E304" t="s">
        <v>1124</v>
      </c>
      <c r="F304" t="s">
        <v>1199</v>
      </c>
      <c r="G304" t="s">
        <v>1168</v>
      </c>
      <c r="H304" t="s">
        <v>1190</v>
      </c>
      <c r="I304" t="s">
        <v>219</v>
      </c>
      <c r="J304" t="s">
        <v>266</v>
      </c>
      <c r="K304" s="77">
        <v>6.17</v>
      </c>
      <c r="L304" t="s">
        <v>106</v>
      </c>
      <c r="M304" s="78">
        <v>5.1299999999999998E-2</v>
      </c>
      <c r="N304" s="78">
        <v>7.7899999999999997E-2</v>
      </c>
      <c r="O304" s="77">
        <v>195898.16</v>
      </c>
      <c r="P304" s="77">
        <v>84.265416677726833</v>
      </c>
      <c r="Q304" s="77">
        <v>0</v>
      </c>
      <c r="R304" s="77">
        <v>591.956801225768</v>
      </c>
      <c r="S304" s="78">
        <v>1E-4</v>
      </c>
      <c r="T304" s="78">
        <v>1.4E-3</v>
      </c>
      <c r="U304" s="78">
        <v>2.0000000000000001E-4</v>
      </c>
    </row>
    <row r="305" spans="2:21">
      <c r="B305" t="s">
        <v>1202</v>
      </c>
      <c r="C305" t="s">
        <v>1203</v>
      </c>
      <c r="D305" t="s">
        <v>123</v>
      </c>
      <c r="E305" t="s">
        <v>1124</v>
      </c>
      <c r="F305" t="s">
        <v>1204</v>
      </c>
      <c r="G305" t="s">
        <v>1155</v>
      </c>
      <c r="H305" t="s">
        <v>1190</v>
      </c>
      <c r="I305" t="s">
        <v>219</v>
      </c>
      <c r="J305" t="s">
        <v>739</v>
      </c>
      <c r="K305" s="77">
        <v>2.2000000000000002</v>
      </c>
      <c r="L305" t="s">
        <v>106</v>
      </c>
      <c r="M305" s="78">
        <v>5.7500000000000002E-2</v>
      </c>
      <c r="N305" s="78">
        <v>8.0500000000000002E-2</v>
      </c>
      <c r="O305" s="77">
        <v>100926.26</v>
      </c>
      <c r="P305" s="77">
        <v>98.020750030963143</v>
      </c>
      <c r="Q305" s="77">
        <v>0</v>
      </c>
      <c r="R305" s="77">
        <v>354.758235830297</v>
      </c>
      <c r="S305" s="78">
        <v>1E-4</v>
      </c>
      <c r="T305" s="78">
        <v>8.0000000000000004E-4</v>
      </c>
      <c r="U305" s="78">
        <v>1E-4</v>
      </c>
    </row>
    <row r="306" spans="2:21">
      <c r="B306" t="s">
        <v>1205</v>
      </c>
      <c r="C306" t="s">
        <v>1206</v>
      </c>
      <c r="D306" t="s">
        <v>123</v>
      </c>
      <c r="E306" t="s">
        <v>1124</v>
      </c>
      <c r="F306" t="s">
        <v>1207</v>
      </c>
      <c r="G306" t="s">
        <v>1208</v>
      </c>
      <c r="H306" t="s">
        <v>1209</v>
      </c>
      <c r="I306" t="s">
        <v>364</v>
      </c>
      <c r="J306" t="s">
        <v>823</v>
      </c>
      <c r="K306" s="77">
        <v>7.54</v>
      </c>
      <c r="L306" t="s">
        <v>106</v>
      </c>
      <c r="M306" s="78">
        <v>3.3000000000000002E-2</v>
      </c>
      <c r="N306" s="78">
        <v>5.8400000000000001E-2</v>
      </c>
      <c r="O306" s="77">
        <v>357261.09</v>
      </c>
      <c r="P306" s="77">
        <v>82.156000001399192</v>
      </c>
      <c r="Q306" s="77">
        <v>0</v>
      </c>
      <c r="R306" s="77">
        <v>1052.53195608396</v>
      </c>
      <c r="S306" s="78">
        <v>1E-4</v>
      </c>
      <c r="T306" s="78">
        <v>2.3999999999999998E-3</v>
      </c>
      <c r="U306" s="78">
        <v>4.0000000000000002E-4</v>
      </c>
    </row>
    <row r="307" spans="2:21">
      <c r="B307" t="s">
        <v>1210</v>
      </c>
      <c r="C307" t="s">
        <v>1211</v>
      </c>
      <c r="D307" t="s">
        <v>123</v>
      </c>
      <c r="E307" t="s">
        <v>1124</v>
      </c>
      <c r="F307" t="s">
        <v>1212</v>
      </c>
      <c r="G307" t="s">
        <v>1155</v>
      </c>
      <c r="H307" t="s">
        <v>1209</v>
      </c>
      <c r="I307" t="s">
        <v>364</v>
      </c>
      <c r="J307" t="s">
        <v>708</v>
      </c>
      <c r="K307" s="77">
        <v>6.85</v>
      </c>
      <c r="L307" t="s">
        <v>110</v>
      </c>
      <c r="M307" s="78">
        <v>5.8000000000000003E-2</v>
      </c>
      <c r="N307" s="78">
        <v>5.3600000000000002E-2</v>
      </c>
      <c r="O307" s="77">
        <v>178630.55</v>
      </c>
      <c r="P307" s="77">
        <v>106.47273972173294</v>
      </c>
      <c r="Q307" s="77">
        <v>0</v>
      </c>
      <c r="R307" s="77">
        <v>741.02934540935303</v>
      </c>
      <c r="S307" s="78">
        <v>4.0000000000000002E-4</v>
      </c>
      <c r="T307" s="78">
        <v>1.6999999999999999E-3</v>
      </c>
      <c r="U307" s="78">
        <v>2.9999999999999997E-4</v>
      </c>
    </row>
    <row r="308" spans="2:21">
      <c r="B308" t="s">
        <v>1213</v>
      </c>
      <c r="C308" t="s">
        <v>1214</v>
      </c>
      <c r="D308" t="s">
        <v>123</v>
      </c>
      <c r="E308" t="s">
        <v>1124</v>
      </c>
      <c r="F308" t="s">
        <v>1215</v>
      </c>
      <c r="G308" t="s">
        <v>1216</v>
      </c>
      <c r="H308" t="s">
        <v>1125</v>
      </c>
      <c r="I308" t="s">
        <v>219</v>
      </c>
      <c r="J308" t="s">
        <v>708</v>
      </c>
      <c r="K308" s="77">
        <v>7.59</v>
      </c>
      <c r="L308" t="s">
        <v>106</v>
      </c>
      <c r="M308" s="78">
        <v>5.5E-2</v>
      </c>
      <c r="N308" s="78">
        <v>5.6000000000000001E-2</v>
      </c>
      <c r="O308" s="77">
        <v>476348.12</v>
      </c>
      <c r="P308" s="77">
        <v>99.184833324585952</v>
      </c>
      <c r="Q308" s="77">
        <v>0</v>
      </c>
      <c r="R308" s="77">
        <v>1694.2598086763401</v>
      </c>
      <c r="S308" s="78">
        <v>4.0000000000000002E-4</v>
      </c>
      <c r="T308" s="78">
        <v>3.8999999999999998E-3</v>
      </c>
      <c r="U308" s="78">
        <v>6.9999999999999999E-4</v>
      </c>
    </row>
    <row r="309" spans="2:21">
      <c r="B309" t="s">
        <v>1217</v>
      </c>
      <c r="C309" t="s">
        <v>1218</v>
      </c>
      <c r="D309" t="s">
        <v>123</v>
      </c>
      <c r="E309" t="s">
        <v>1124</v>
      </c>
      <c r="F309" t="s">
        <v>1219</v>
      </c>
      <c r="G309" t="s">
        <v>829</v>
      </c>
      <c r="H309" t="s">
        <v>1209</v>
      </c>
      <c r="I309" t="s">
        <v>364</v>
      </c>
      <c r="J309" t="s">
        <v>356</v>
      </c>
      <c r="K309" s="77">
        <v>4.5999999999999996</v>
      </c>
      <c r="L309" t="s">
        <v>110</v>
      </c>
      <c r="M309" s="78">
        <v>4.1300000000000003E-2</v>
      </c>
      <c r="N309" s="78">
        <v>5.1999999999999998E-2</v>
      </c>
      <c r="O309" s="77">
        <v>353688.48</v>
      </c>
      <c r="P309" s="77">
        <v>96.583698619757044</v>
      </c>
      <c r="Q309" s="77">
        <v>0</v>
      </c>
      <c r="R309" s="77">
        <v>1330.9630201672101</v>
      </c>
      <c r="S309" s="78">
        <v>4.0000000000000002E-4</v>
      </c>
      <c r="T309" s="78">
        <v>3.0000000000000001E-3</v>
      </c>
      <c r="U309" s="78">
        <v>5.0000000000000001E-4</v>
      </c>
    </row>
    <row r="310" spans="2:21">
      <c r="B310" t="s">
        <v>1220</v>
      </c>
      <c r="C310" t="s">
        <v>1221</v>
      </c>
      <c r="D310" t="s">
        <v>123</v>
      </c>
      <c r="E310" t="s">
        <v>1124</v>
      </c>
      <c r="F310" t="s">
        <v>1222</v>
      </c>
      <c r="G310" t="s">
        <v>1223</v>
      </c>
      <c r="H310" t="s">
        <v>1209</v>
      </c>
      <c r="I310" t="s">
        <v>364</v>
      </c>
      <c r="J310" t="s">
        <v>287</v>
      </c>
      <c r="K310" s="77">
        <v>7.13</v>
      </c>
      <c r="L310" t="s">
        <v>106</v>
      </c>
      <c r="M310" s="78">
        <v>6.3799999999999996E-2</v>
      </c>
      <c r="N310" s="78">
        <v>5.6500000000000002E-2</v>
      </c>
      <c r="O310" s="77">
        <v>100033.11</v>
      </c>
      <c r="P310" s="77">
        <v>104.27038360758763</v>
      </c>
      <c r="Q310" s="77">
        <v>0</v>
      </c>
      <c r="R310" s="77">
        <v>374.03739840831798</v>
      </c>
      <c r="S310" s="78">
        <v>1E-4</v>
      </c>
      <c r="T310" s="78">
        <v>8.9999999999999998E-4</v>
      </c>
      <c r="U310" s="78">
        <v>2.0000000000000001E-4</v>
      </c>
    </row>
    <row r="311" spans="2:21">
      <c r="B311" t="s">
        <v>1224</v>
      </c>
      <c r="C311" t="s">
        <v>1225</v>
      </c>
      <c r="D311" t="s">
        <v>123</v>
      </c>
      <c r="E311" t="s">
        <v>1124</v>
      </c>
      <c r="F311" t="s">
        <v>1226</v>
      </c>
      <c r="G311" t="s">
        <v>829</v>
      </c>
      <c r="H311" t="s">
        <v>1125</v>
      </c>
      <c r="I311" t="s">
        <v>219</v>
      </c>
      <c r="J311" t="s">
        <v>282</v>
      </c>
      <c r="K311" s="77">
        <v>3.82</v>
      </c>
      <c r="L311" t="s">
        <v>106</v>
      </c>
      <c r="M311" s="78">
        <v>8.1299999999999997E-2</v>
      </c>
      <c r="N311" s="78">
        <v>7.6300000000000007E-2</v>
      </c>
      <c r="O311" s="77">
        <v>238174.06</v>
      </c>
      <c r="P311" s="77">
        <v>101.94259723607185</v>
      </c>
      <c r="Q311" s="77">
        <v>0</v>
      </c>
      <c r="R311" s="77">
        <v>870.68375022586804</v>
      </c>
      <c r="S311" s="78">
        <v>1E-4</v>
      </c>
      <c r="T311" s="78">
        <v>2E-3</v>
      </c>
      <c r="U311" s="78">
        <v>4.0000000000000002E-4</v>
      </c>
    </row>
    <row r="312" spans="2:21">
      <c r="B312" t="s">
        <v>1227</v>
      </c>
      <c r="C312" t="s">
        <v>1228</v>
      </c>
      <c r="D312" t="s">
        <v>123</v>
      </c>
      <c r="E312" t="s">
        <v>1124</v>
      </c>
      <c r="F312" t="s">
        <v>1229</v>
      </c>
      <c r="G312" t="s">
        <v>829</v>
      </c>
      <c r="H312" t="s">
        <v>1135</v>
      </c>
      <c r="I312" t="s">
        <v>219</v>
      </c>
      <c r="J312" t="s">
        <v>290</v>
      </c>
      <c r="K312" s="77">
        <v>4.54</v>
      </c>
      <c r="L312" t="s">
        <v>110</v>
      </c>
      <c r="M312" s="78">
        <v>7.2499999999999995E-2</v>
      </c>
      <c r="N312" s="78">
        <v>7.7100000000000002E-2</v>
      </c>
      <c r="O312" s="77">
        <v>425140.7</v>
      </c>
      <c r="P312" s="77">
        <v>95.421972224019285</v>
      </c>
      <c r="Q312" s="77">
        <v>0</v>
      </c>
      <c r="R312" s="77">
        <v>1580.6012235667699</v>
      </c>
      <c r="S312" s="78">
        <v>2.9999999999999997E-4</v>
      </c>
      <c r="T312" s="78">
        <v>3.5999999999999999E-3</v>
      </c>
      <c r="U312" s="78">
        <v>5.9999999999999995E-4</v>
      </c>
    </row>
    <row r="313" spans="2:21">
      <c r="B313" t="s">
        <v>1230</v>
      </c>
      <c r="C313" t="s">
        <v>1231</v>
      </c>
      <c r="D313" t="s">
        <v>123</v>
      </c>
      <c r="E313" t="s">
        <v>1124</v>
      </c>
      <c r="F313" t="s">
        <v>1232</v>
      </c>
      <c r="G313" t="s">
        <v>1168</v>
      </c>
      <c r="H313" t="s">
        <v>1233</v>
      </c>
      <c r="I313" t="s">
        <v>364</v>
      </c>
      <c r="J313" t="s">
        <v>266</v>
      </c>
      <c r="K313" s="77">
        <v>4.12</v>
      </c>
      <c r="L313" t="s">
        <v>110</v>
      </c>
      <c r="M313" s="78">
        <v>2.63E-2</v>
      </c>
      <c r="N313" s="78">
        <v>0.1046</v>
      </c>
      <c r="O313" s="77">
        <v>214952.09</v>
      </c>
      <c r="P313" s="77">
        <v>74.398506832522557</v>
      </c>
      <c r="Q313" s="77">
        <v>0</v>
      </c>
      <c r="R313" s="77">
        <v>623.08476657228198</v>
      </c>
      <c r="S313" s="78">
        <v>6.9999999999999999E-4</v>
      </c>
      <c r="T313" s="78">
        <v>1.4E-3</v>
      </c>
      <c r="U313" s="78">
        <v>2.9999999999999997E-4</v>
      </c>
    </row>
    <row r="314" spans="2:21">
      <c r="B314" t="s">
        <v>1234</v>
      </c>
      <c r="C314" t="s">
        <v>1235</v>
      </c>
      <c r="D314" t="s">
        <v>123</v>
      </c>
      <c r="E314" t="s">
        <v>1124</v>
      </c>
      <c r="F314" t="s">
        <v>1236</v>
      </c>
      <c r="G314" t="s">
        <v>1168</v>
      </c>
      <c r="H314" t="s">
        <v>1135</v>
      </c>
      <c r="I314" t="s">
        <v>219</v>
      </c>
      <c r="J314" t="s">
        <v>346</v>
      </c>
      <c r="K314" s="77">
        <v>3.5</v>
      </c>
      <c r="L314" t="s">
        <v>106</v>
      </c>
      <c r="M314" s="78">
        <v>2.63E-2</v>
      </c>
      <c r="N314" s="78">
        <v>7.6100000000000001E-2</v>
      </c>
      <c r="O314" s="77">
        <v>301945.15999999997</v>
      </c>
      <c r="P314" s="77">
        <v>83.888624989650452</v>
      </c>
      <c r="Q314" s="77">
        <v>0</v>
      </c>
      <c r="R314" s="77">
        <v>908.32534760722501</v>
      </c>
      <c r="S314" s="78">
        <v>2.0000000000000001E-4</v>
      </c>
      <c r="T314" s="78">
        <v>2.0999999999999999E-3</v>
      </c>
      <c r="U314" s="78">
        <v>4.0000000000000002E-4</v>
      </c>
    </row>
    <row r="315" spans="2:21">
      <c r="B315" t="s">
        <v>1237</v>
      </c>
      <c r="C315" t="s">
        <v>1238</v>
      </c>
      <c r="D315" t="s">
        <v>123</v>
      </c>
      <c r="E315" t="s">
        <v>1124</v>
      </c>
      <c r="F315" t="s">
        <v>1236</v>
      </c>
      <c r="G315" t="s">
        <v>1164</v>
      </c>
      <c r="H315" t="s">
        <v>1233</v>
      </c>
      <c r="I315" t="s">
        <v>364</v>
      </c>
      <c r="J315" t="s">
        <v>356</v>
      </c>
      <c r="K315" s="77">
        <v>2.3199999999999998</v>
      </c>
      <c r="L315" t="s">
        <v>106</v>
      </c>
      <c r="M315" s="78">
        <v>7.0499999999999993E-2</v>
      </c>
      <c r="N315" s="78">
        <v>7.1999999999999995E-2</v>
      </c>
      <c r="O315" s="77">
        <v>119087.03</v>
      </c>
      <c r="P315" s="77">
        <v>98.998583324901077</v>
      </c>
      <c r="Q315" s="77">
        <v>0</v>
      </c>
      <c r="R315" s="77">
        <v>422.76957882858801</v>
      </c>
      <c r="S315" s="78">
        <v>1E-4</v>
      </c>
      <c r="T315" s="78">
        <v>1E-3</v>
      </c>
      <c r="U315" s="78">
        <v>2.0000000000000001E-4</v>
      </c>
    </row>
    <row r="316" spans="2:21">
      <c r="B316" t="s">
        <v>1239</v>
      </c>
      <c r="C316" t="s">
        <v>1240</v>
      </c>
      <c r="D316" t="s">
        <v>123</v>
      </c>
      <c r="E316" t="s">
        <v>1124</v>
      </c>
      <c r="F316" t="s">
        <v>1241</v>
      </c>
      <c r="G316" t="s">
        <v>1242</v>
      </c>
      <c r="H316" t="s">
        <v>1135</v>
      </c>
      <c r="I316" t="s">
        <v>219</v>
      </c>
      <c r="J316" t="s">
        <v>263</v>
      </c>
      <c r="K316" s="77">
        <v>5.49</v>
      </c>
      <c r="L316" t="s">
        <v>106</v>
      </c>
      <c r="M316" s="78">
        <v>0.04</v>
      </c>
      <c r="N316" s="78">
        <v>5.6800000000000003E-2</v>
      </c>
      <c r="O316" s="77">
        <v>443599.19</v>
      </c>
      <c r="P316" s="77">
        <v>91.144888888638391</v>
      </c>
      <c r="Q316" s="77">
        <v>0</v>
      </c>
      <c r="R316" s="77">
        <v>1449.88430796733</v>
      </c>
      <c r="S316" s="78">
        <v>8.9999999999999998E-4</v>
      </c>
      <c r="T316" s="78">
        <v>3.3E-3</v>
      </c>
      <c r="U316" s="78">
        <v>5.9999999999999995E-4</v>
      </c>
    </row>
    <row r="317" spans="2:21">
      <c r="B317" t="s">
        <v>1243</v>
      </c>
      <c r="C317" t="s">
        <v>1244</v>
      </c>
      <c r="D317" t="s">
        <v>123</v>
      </c>
      <c r="E317" t="s">
        <v>1124</v>
      </c>
      <c r="F317" t="s">
        <v>1245</v>
      </c>
      <c r="G317" t="s">
        <v>1246</v>
      </c>
      <c r="H317" t="s">
        <v>1233</v>
      </c>
      <c r="I317" t="s">
        <v>364</v>
      </c>
      <c r="J317" t="s">
        <v>287</v>
      </c>
      <c r="K317" s="77">
        <v>6.39</v>
      </c>
      <c r="L317" t="s">
        <v>110</v>
      </c>
      <c r="M317" s="78">
        <v>6.6299999999999998E-2</v>
      </c>
      <c r="N317" s="78">
        <v>6.4600000000000005E-2</v>
      </c>
      <c r="O317" s="77">
        <v>476348.12</v>
      </c>
      <c r="P317" s="77">
        <v>101.80080556354446</v>
      </c>
      <c r="Q317" s="77">
        <v>0</v>
      </c>
      <c r="R317" s="77">
        <v>1889.36955179342</v>
      </c>
      <c r="S317" s="78">
        <v>5.9999999999999995E-4</v>
      </c>
      <c r="T317" s="78">
        <v>4.3E-3</v>
      </c>
      <c r="U317" s="78">
        <v>8.0000000000000004E-4</v>
      </c>
    </row>
    <row r="318" spans="2:21">
      <c r="B318" t="s">
        <v>1247</v>
      </c>
      <c r="C318" t="s">
        <v>1248</v>
      </c>
      <c r="D318" t="s">
        <v>123</v>
      </c>
      <c r="E318" t="s">
        <v>1124</v>
      </c>
      <c r="F318" t="s">
        <v>1249</v>
      </c>
      <c r="G318" t="s">
        <v>1250</v>
      </c>
      <c r="H318" t="s">
        <v>1233</v>
      </c>
      <c r="I318" t="s">
        <v>364</v>
      </c>
      <c r="J318" t="s">
        <v>296</v>
      </c>
      <c r="K318" s="77">
        <v>6.12</v>
      </c>
      <c r="L318" t="s">
        <v>106</v>
      </c>
      <c r="M318" s="78">
        <v>3.2500000000000001E-2</v>
      </c>
      <c r="N318" s="78">
        <v>5.5800000000000002E-2</v>
      </c>
      <c r="O318" s="77">
        <v>238174.06</v>
      </c>
      <c r="P318" s="77">
        <v>86.070249992127557</v>
      </c>
      <c r="Q318" s="77">
        <v>0</v>
      </c>
      <c r="R318" s="77">
        <v>735.11927376622202</v>
      </c>
      <c r="S318" s="78">
        <v>2.0000000000000001E-4</v>
      </c>
      <c r="T318" s="78">
        <v>1.6999999999999999E-3</v>
      </c>
      <c r="U318" s="78">
        <v>2.9999999999999997E-4</v>
      </c>
    </row>
    <row r="319" spans="2:21">
      <c r="B319" t="s">
        <v>1251</v>
      </c>
      <c r="C319" t="s">
        <v>1252</v>
      </c>
      <c r="D319" t="s">
        <v>123</v>
      </c>
      <c r="E319" t="s">
        <v>1124</v>
      </c>
      <c r="F319" t="s">
        <v>1253</v>
      </c>
      <c r="G319" t="s">
        <v>1164</v>
      </c>
      <c r="H319" t="s">
        <v>1233</v>
      </c>
      <c r="I319" t="s">
        <v>364</v>
      </c>
      <c r="J319" t="s">
        <v>346</v>
      </c>
      <c r="K319" s="77">
        <v>4.97</v>
      </c>
      <c r="L319" t="s">
        <v>106</v>
      </c>
      <c r="M319" s="78">
        <v>3.1300000000000001E-2</v>
      </c>
      <c r="N319" s="78">
        <v>7.0800000000000002E-2</v>
      </c>
      <c r="O319" s="77">
        <v>238174.06</v>
      </c>
      <c r="P319" s="77">
        <v>83.416333329834515</v>
      </c>
      <c r="Q319" s="77">
        <v>0</v>
      </c>
      <c r="R319" s="77">
        <v>712.45237911215304</v>
      </c>
      <c r="S319" s="78">
        <v>2.9999999999999997E-4</v>
      </c>
      <c r="T319" s="78">
        <v>1.6000000000000001E-3</v>
      </c>
      <c r="U319" s="78">
        <v>2.9999999999999997E-4</v>
      </c>
    </row>
    <row r="320" spans="2:21">
      <c r="B320" t="s">
        <v>1254</v>
      </c>
      <c r="C320" t="s">
        <v>1255</v>
      </c>
      <c r="D320" t="s">
        <v>123</v>
      </c>
      <c r="E320" t="s">
        <v>1124</v>
      </c>
      <c r="F320" t="s">
        <v>1256</v>
      </c>
      <c r="G320" t="s">
        <v>1223</v>
      </c>
      <c r="H320" t="s">
        <v>1233</v>
      </c>
      <c r="I320" t="s">
        <v>364</v>
      </c>
      <c r="J320" t="s">
        <v>287</v>
      </c>
      <c r="K320" s="77">
        <v>4.75</v>
      </c>
      <c r="L320" t="s">
        <v>110</v>
      </c>
      <c r="M320" s="78">
        <v>4.8800000000000003E-2</v>
      </c>
      <c r="N320" s="78">
        <v>5.5800000000000002E-2</v>
      </c>
      <c r="O320" s="77">
        <v>326298.46000000002</v>
      </c>
      <c r="P320" s="77">
        <v>97.144150680208426</v>
      </c>
      <c r="Q320" s="77">
        <v>0</v>
      </c>
      <c r="R320" s="77">
        <v>1235.0169603363699</v>
      </c>
      <c r="S320" s="78">
        <v>2.9999999999999997E-4</v>
      </c>
      <c r="T320" s="78">
        <v>2.8E-3</v>
      </c>
      <c r="U320" s="78">
        <v>5.0000000000000001E-4</v>
      </c>
    </row>
    <row r="321" spans="2:21">
      <c r="B321" t="s">
        <v>1257</v>
      </c>
      <c r="C321" t="s">
        <v>1258</v>
      </c>
      <c r="D321" t="s">
        <v>123</v>
      </c>
      <c r="E321" t="s">
        <v>1124</v>
      </c>
      <c r="F321" t="s">
        <v>1259</v>
      </c>
      <c r="G321" t="s">
        <v>123</v>
      </c>
      <c r="H321" t="s">
        <v>1135</v>
      </c>
      <c r="I321" t="s">
        <v>219</v>
      </c>
      <c r="J321" t="s">
        <v>290</v>
      </c>
      <c r="K321" s="77">
        <v>7.59</v>
      </c>
      <c r="L321" t="s">
        <v>106</v>
      </c>
      <c r="M321" s="78">
        <v>5.8999999999999997E-2</v>
      </c>
      <c r="N321" s="78">
        <v>5.8599999999999999E-2</v>
      </c>
      <c r="O321" s="77">
        <v>333443.68</v>
      </c>
      <c r="P321" s="77">
        <v>99.854111103380475</v>
      </c>
      <c r="Q321" s="77">
        <v>0</v>
      </c>
      <c r="R321" s="77">
        <v>1193.98460058212</v>
      </c>
      <c r="S321" s="78">
        <v>6.9999999999999999E-4</v>
      </c>
      <c r="T321" s="78">
        <v>2.7000000000000001E-3</v>
      </c>
      <c r="U321" s="78">
        <v>5.0000000000000001E-4</v>
      </c>
    </row>
    <row r="322" spans="2:21">
      <c r="B322" t="s">
        <v>1260</v>
      </c>
      <c r="C322" t="s">
        <v>1261</v>
      </c>
      <c r="D322" t="s">
        <v>123</v>
      </c>
      <c r="E322" t="s">
        <v>1124</v>
      </c>
      <c r="F322" t="s">
        <v>1262</v>
      </c>
      <c r="G322" t="s">
        <v>1263</v>
      </c>
      <c r="H322" t="s">
        <v>1135</v>
      </c>
      <c r="I322" t="s">
        <v>219</v>
      </c>
      <c r="J322" t="s">
        <v>391</v>
      </c>
      <c r="K322" s="77">
        <v>7.24</v>
      </c>
      <c r="L322" t="s">
        <v>106</v>
      </c>
      <c r="M322" s="78">
        <v>3.15E-2</v>
      </c>
      <c r="N322" s="78">
        <v>6.7100000000000007E-2</v>
      </c>
      <c r="O322" s="77">
        <v>238174.06</v>
      </c>
      <c r="P322" s="77">
        <v>77.233750003673791</v>
      </c>
      <c r="Q322" s="77">
        <v>0</v>
      </c>
      <c r="R322" s="77">
        <v>659.64741845336403</v>
      </c>
      <c r="S322" s="78">
        <v>4.0000000000000002E-4</v>
      </c>
      <c r="T322" s="78">
        <v>1.5E-3</v>
      </c>
      <c r="U322" s="78">
        <v>2.9999999999999997E-4</v>
      </c>
    </row>
    <row r="323" spans="2:21">
      <c r="B323" t="s">
        <v>1264</v>
      </c>
      <c r="C323" t="s">
        <v>1265</v>
      </c>
      <c r="D323" t="s">
        <v>123</v>
      </c>
      <c r="E323" t="s">
        <v>1124</v>
      </c>
      <c r="F323" t="s">
        <v>1266</v>
      </c>
      <c r="G323" t="s">
        <v>1267</v>
      </c>
      <c r="H323" t="s">
        <v>1135</v>
      </c>
      <c r="I323" t="s">
        <v>219</v>
      </c>
      <c r="J323" t="s">
        <v>574</v>
      </c>
      <c r="K323" s="77">
        <v>7.41</v>
      </c>
      <c r="L323" t="s">
        <v>106</v>
      </c>
      <c r="M323" s="78">
        <v>4.2799999999999998E-2</v>
      </c>
      <c r="N323" s="78">
        <v>5.8200000000000002E-2</v>
      </c>
      <c r="O323" s="77">
        <v>476348.12</v>
      </c>
      <c r="P323" s="77">
        <v>88.698849313732779</v>
      </c>
      <c r="Q323" s="77">
        <v>0</v>
      </c>
      <c r="R323" s="77">
        <v>1515.1398699870099</v>
      </c>
      <c r="S323" s="78">
        <v>1E-4</v>
      </c>
      <c r="T323" s="78">
        <v>3.5000000000000001E-3</v>
      </c>
      <c r="U323" s="78">
        <v>5.9999999999999995E-4</v>
      </c>
    </row>
    <row r="324" spans="2:21">
      <c r="B324" t="s">
        <v>1268</v>
      </c>
      <c r="C324" t="s">
        <v>1269</v>
      </c>
      <c r="D324" t="s">
        <v>123</v>
      </c>
      <c r="E324" t="s">
        <v>1124</v>
      </c>
      <c r="F324" t="s">
        <v>1270</v>
      </c>
      <c r="G324" t="s">
        <v>1164</v>
      </c>
      <c r="H324" t="s">
        <v>1233</v>
      </c>
      <c r="I324" t="s">
        <v>364</v>
      </c>
      <c r="J324" t="s">
        <v>287</v>
      </c>
      <c r="K324" s="77">
        <v>7.22</v>
      </c>
      <c r="L324" t="s">
        <v>106</v>
      </c>
      <c r="M324" s="78">
        <v>6.8000000000000005E-2</v>
      </c>
      <c r="N324" s="78">
        <v>6.7000000000000004E-2</v>
      </c>
      <c r="O324" s="77">
        <v>571617.74</v>
      </c>
      <c r="P324" s="77">
        <v>101.72360000121762</v>
      </c>
      <c r="Q324" s="77">
        <v>0</v>
      </c>
      <c r="R324" s="77">
        <v>2085.1519341377302</v>
      </c>
      <c r="S324" s="78">
        <v>5.9999999999999995E-4</v>
      </c>
      <c r="T324" s="78">
        <v>4.7999999999999996E-3</v>
      </c>
      <c r="U324" s="78">
        <v>8.9999999999999998E-4</v>
      </c>
    </row>
    <row r="325" spans="2:21">
      <c r="B325" t="s">
        <v>1271</v>
      </c>
      <c r="C325" t="s">
        <v>1272</v>
      </c>
      <c r="D325" t="s">
        <v>123</v>
      </c>
      <c r="E325" t="s">
        <v>1124</v>
      </c>
      <c r="F325" t="s">
        <v>1273</v>
      </c>
      <c r="G325" t="s">
        <v>1216</v>
      </c>
      <c r="H325" t="s">
        <v>1233</v>
      </c>
      <c r="I325" t="s">
        <v>364</v>
      </c>
      <c r="J325" t="s">
        <v>296</v>
      </c>
      <c r="K325" s="77">
        <v>7.01</v>
      </c>
      <c r="L325" t="s">
        <v>106</v>
      </c>
      <c r="M325" s="78">
        <v>5.6000000000000001E-2</v>
      </c>
      <c r="N325" s="78">
        <v>5.4600000000000003E-2</v>
      </c>
      <c r="O325" s="77">
        <v>89315.27</v>
      </c>
      <c r="P325" s="77">
        <v>101.58811112579058</v>
      </c>
      <c r="Q325" s="77">
        <v>0</v>
      </c>
      <c r="R325" s="77">
        <v>325.37103292328101</v>
      </c>
      <c r="S325" s="78">
        <v>1E-4</v>
      </c>
      <c r="T325" s="78">
        <v>6.9999999999999999E-4</v>
      </c>
      <c r="U325" s="78">
        <v>1E-4</v>
      </c>
    </row>
    <row r="326" spans="2:21">
      <c r="B326" t="s">
        <v>1274</v>
      </c>
      <c r="C326" t="s">
        <v>1275</v>
      </c>
      <c r="D326" t="s">
        <v>123</v>
      </c>
      <c r="E326" t="s">
        <v>1124</v>
      </c>
      <c r="F326" t="s">
        <v>1276</v>
      </c>
      <c r="G326" t="s">
        <v>1168</v>
      </c>
      <c r="H326" t="s">
        <v>1135</v>
      </c>
      <c r="I326" t="s">
        <v>219</v>
      </c>
      <c r="J326" t="s">
        <v>324</v>
      </c>
      <c r="K326" s="77">
        <v>3.52</v>
      </c>
      <c r="L326" t="s">
        <v>106</v>
      </c>
      <c r="M326" s="78">
        <v>4.7E-2</v>
      </c>
      <c r="N326" s="78">
        <v>7.3899999999999993E-2</v>
      </c>
      <c r="O326" s="77">
        <v>226265.36</v>
      </c>
      <c r="P326" s="77">
        <v>91.000888893995949</v>
      </c>
      <c r="Q326" s="77">
        <v>0</v>
      </c>
      <c r="R326" s="77">
        <v>738.369911049091</v>
      </c>
      <c r="S326" s="78">
        <v>5.0000000000000001E-4</v>
      </c>
      <c r="T326" s="78">
        <v>1.6999999999999999E-3</v>
      </c>
      <c r="U326" s="78">
        <v>2.9999999999999997E-4</v>
      </c>
    </row>
    <row r="327" spans="2:21">
      <c r="B327" t="s">
        <v>1277</v>
      </c>
      <c r="C327" t="s">
        <v>1278</v>
      </c>
      <c r="D327" t="s">
        <v>123</v>
      </c>
      <c r="E327" t="s">
        <v>1124</v>
      </c>
      <c r="F327" t="s">
        <v>1279</v>
      </c>
      <c r="G327" t="s">
        <v>1164</v>
      </c>
      <c r="H327" t="s">
        <v>1233</v>
      </c>
      <c r="I327" t="s">
        <v>364</v>
      </c>
      <c r="J327" t="s">
        <v>266</v>
      </c>
      <c r="K327" s="77">
        <v>3.1</v>
      </c>
      <c r="L327" t="s">
        <v>106</v>
      </c>
      <c r="M327" s="78">
        <v>3.4000000000000002E-2</v>
      </c>
      <c r="N327" s="78">
        <v>7.3700000000000002E-2</v>
      </c>
      <c r="O327" s="77">
        <v>107178.33</v>
      </c>
      <c r="P327" s="77">
        <v>88.550333298345024</v>
      </c>
      <c r="Q327" s="77">
        <v>0</v>
      </c>
      <c r="R327" s="77">
        <v>340.33567162081999</v>
      </c>
      <c r="S327" s="78">
        <v>1E-4</v>
      </c>
      <c r="T327" s="78">
        <v>8.0000000000000004E-4</v>
      </c>
      <c r="U327" s="78">
        <v>1E-4</v>
      </c>
    </row>
    <row r="328" spans="2:21">
      <c r="B328" t="s">
        <v>1280</v>
      </c>
      <c r="C328" t="s">
        <v>1281</v>
      </c>
      <c r="D328" t="s">
        <v>123</v>
      </c>
      <c r="E328" t="s">
        <v>1124</v>
      </c>
      <c r="F328" t="s">
        <v>1279</v>
      </c>
      <c r="G328" t="s">
        <v>1164</v>
      </c>
      <c r="H328" t="s">
        <v>1233</v>
      </c>
      <c r="I328" t="s">
        <v>364</v>
      </c>
      <c r="J328" t="s">
        <v>558</v>
      </c>
      <c r="K328" s="77">
        <v>2.21</v>
      </c>
      <c r="L328" t="s">
        <v>106</v>
      </c>
      <c r="M328" s="78">
        <v>3.7499999999999999E-2</v>
      </c>
      <c r="N328" s="78">
        <v>7.6499999999999999E-2</v>
      </c>
      <c r="O328" s="77">
        <v>71452.22</v>
      </c>
      <c r="P328" s="77">
        <v>92.162333344996213</v>
      </c>
      <c r="Q328" s="77">
        <v>0</v>
      </c>
      <c r="R328" s="77">
        <v>236.14539097917699</v>
      </c>
      <c r="S328" s="78">
        <v>1E-4</v>
      </c>
      <c r="T328" s="78">
        <v>5.0000000000000001E-4</v>
      </c>
      <c r="U328" s="78">
        <v>1E-4</v>
      </c>
    </row>
    <row r="329" spans="2:21">
      <c r="B329" t="s">
        <v>1282</v>
      </c>
      <c r="C329" t="s">
        <v>1283</v>
      </c>
      <c r="D329" t="s">
        <v>123</v>
      </c>
      <c r="E329" t="s">
        <v>1124</v>
      </c>
      <c r="F329" t="s">
        <v>1284</v>
      </c>
      <c r="G329" t="s">
        <v>1223</v>
      </c>
      <c r="H329" t="s">
        <v>1233</v>
      </c>
      <c r="I329" t="s">
        <v>364</v>
      </c>
      <c r="J329" t="s">
        <v>296</v>
      </c>
      <c r="K329" s="77">
        <v>3.66</v>
      </c>
      <c r="L329" t="s">
        <v>106</v>
      </c>
      <c r="M329" s="78">
        <v>6.88E-2</v>
      </c>
      <c r="N329" s="78">
        <v>8.7400000000000005E-2</v>
      </c>
      <c r="O329" s="77">
        <v>247701.02</v>
      </c>
      <c r="P329" s="77">
        <v>93.498205494107424</v>
      </c>
      <c r="Q329" s="77">
        <v>0</v>
      </c>
      <c r="R329" s="77">
        <v>830.50328716449201</v>
      </c>
      <c r="S329" s="78">
        <v>5.0000000000000001E-4</v>
      </c>
      <c r="T329" s="78">
        <v>1.9E-3</v>
      </c>
      <c r="U329" s="78">
        <v>2.9999999999999997E-4</v>
      </c>
    </row>
    <row r="330" spans="2:21">
      <c r="B330" t="s">
        <v>1285</v>
      </c>
      <c r="C330" t="s">
        <v>1286</v>
      </c>
      <c r="D330" t="s">
        <v>123</v>
      </c>
      <c r="E330" t="s">
        <v>1124</v>
      </c>
      <c r="F330" t="s">
        <v>1287</v>
      </c>
      <c r="G330" t="s">
        <v>1246</v>
      </c>
      <c r="H330" t="s">
        <v>1135</v>
      </c>
      <c r="I330" t="s">
        <v>219</v>
      </c>
      <c r="J330" t="s">
        <v>823</v>
      </c>
      <c r="K330" s="77">
        <v>4.26</v>
      </c>
      <c r="L330" t="s">
        <v>110</v>
      </c>
      <c r="M330" s="78">
        <v>0.04</v>
      </c>
      <c r="N330" s="78">
        <v>6.3299999999999995E-2</v>
      </c>
      <c r="O330" s="77">
        <v>285808.87</v>
      </c>
      <c r="P330" s="77">
        <v>93.614666653837304</v>
      </c>
      <c r="Q330" s="77">
        <v>0</v>
      </c>
      <c r="R330" s="77">
        <v>1042.4634572991499</v>
      </c>
      <c r="S330" s="78">
        <v>2.9999999999999997E-4</v>
      </c>
      <c r="T330" s="78">
        <v>2.3999999999999998E-3</v>
      </c>
      <c r="U330" s="78">
        <v>4.0000000000000002E-4</v>
      </c>
    </row>
    <row r="331" spans="2:21">
      <c r="B331" t="s">
        <v>1288</v>
      </c>
      <c r="C331" t="s">
        <v>1289</v>
      </c>
      <c r="D331" t="s">
        <v>123</v>
      </c>
      <c r="E331" t="s">
        <v>1124</v>
      </c>
      <c r="F331" t="s">
        <v>1290</v>
      </c>
      <c r="G331" t="s">
        <v>1267</v>
      </c>
      <c r="H331" t="s">
        <v>1135</v>
      </c>
      <c r="I331" t="s">
        <v>219</v>
      </c>
      <c r="J331" t="s">
        <v>649</v>
      </c>
      <c r="K331" s="77">
        <v>4.25</v>
      </c>
      <c r="L331" t="s">
        <v>110</v>
      </c>
      <c r="M331" s="78">
        <v>4.6300000000000001E-2</v>
      </c>
      <c r="N331" s="78">
        <v>5.3400000000000003E-2</v>
      </c>
      <c r="O331" s="77">
        <v>244128.41</v>
      </c>
      <c r="P331" s="77">
        <v>98.798125018304972</v>
      </c>
      <c r="Q331" s="77">
        <v>0</v>
      </c>
      <c r="R331" s="77">
        <v>939.74119938777596</v>
      </c>
      <c r="S331" s="78">
        <v>4.0000000000000002E-4</v>
      </c>
      <c r="T331" s="78">
        <v>2.0999999999999999E-3</v>
      </c>
      <c r="U331" s="78">
        <v>4.0000000000000002E-4</v>
      </c>
    </row>
    <row r="332" spans="2:21">
      <c r="B332" t="s">
        <v>1291</v>
      </c>
      <c r="C332" t="s">
        <v>1292</v>
      </c>
      <c r="D332" t="s">
        <v>123</v>
      </c>
      <c r="E332" t="s">
        <v>1124</v>
      </c>
      <c r="F332" t="s">
        <v>1293</v>
      </c>
      <c r="G332" t="s">
        <v>1246</v>
      </c>
      <c r="H332" t="s">
        <v>1233</v>
      </c>
      <c r="I332" t="s">
        <v>364</v>
      </c>
      <c r="J332" t="s">
        <v>739</v>
      </c>
      <c r="K332" s="77">
        <v>3.57</v>
      </c>
      <c r="L332" t="s">
        <v>106</v>
      </c>
      <c r="M332" s="78">
        <v>5.2999999999999999E-2</v>
      </c>
      <c r="N332" s="78">
        <v>9.98E-2</v>
      </c>
      <c r="O332" s="77">
        <v>344756.95</v>
      </c>
      <c r="P332" s="77">
        <v>84.577808226926251</v>
      </c>
      <c r="Q332" s="77">
        <v>0</v>
      </c>
      <c r="R332" s="77">
        <v>1045.63410906372</v>
      </c>
      <c r="S332" s="78">
        <v>2.0000000000000001E-4</v>
      </c>
      <c r="T332" s="78">
        <v>2.3999999999999998E-3</v>
      </c>
      <c r="U332" s="78">
        <v>4.0000000000000002E-4</v>
      </c>
    </row>
    <row r="333" spans="2:21">
      <c r="B333" t="s">
        <v>1294</v>
      </c>
      <c r="C333" t="s">
        <v>1295</v>
      </c>
      <c r="D333" t="s">
        <v>123</v>
      </c>
      <c r="E333" t="s">
        <v>1124</v>
      </c>
      <c r="F333" t="s">
        <v>1296</v>
      </c>
      <c r="G333" t="s">
        <v>1223</v>
      </c>
      <c r="H333" t="s">
        <v>1135</v>
      </c>
      <c r="I333" t="s">
        <v>219</v>
      </c>
      <c r="J333" t="s">
        <v>739</v>
      </c>
      <c r="K333" s="77">
        <v>4.57</v>
      </c>
      <c r="L333" t="s">
        <v>110</v>
      </c>
      <c r="M333" s="78">
        <v>4.6300000000000001E-2</v>
      </c>
      <c r="N333" s="78">
        <v>6.6100000000000006E-2</v>
      </c>
      <c r="O333" s="77">
        <v>227456.23</v>
      </c>
      <c r="P333" s="77">
        <v>94.154138885622103</v>
      </c>
      <c r="Q333" s="77">
        <v>0</v>
      </c>
      <c r="R333" s="77">
        <v>834.40806739512698</v>
      </c>
      <c r="S333" s="78">
        <v>2.0000000000000001E-4</v>
      </c>
      <c r="T333" s="78">
        <v>1.9E-3</v>
      </c>
      <c r="U333" s="78">
        <v>2.9999999999999997E-4</v>
      </c>
    </row>
    <row r="334" spans="2:21">
      <c r="B334" t="s">
        <v>1297</v>
      </c>
      <c r="C334" t="s">
        <v>1298</v>
      </c>
      <c r="D334" t="s">
        <v>123</v>
      </c>
      <c r="E334" t="s">
        <v>1124</v>
      </c>
      <c r="F334" t="s">
        <v>1299</v>
      </c>
      <c r="G334" t="s">
        <v>1208</v>
      </c>
      <c r="H334" t="s">
        <v>1300</v>
      </c>
      <c r="I334" t="s">
        <v>219</v>
      </c>
      <c r="J334" t="s">
        <v>384</v>
      </c>
      <c r="K334" s="77">
        <v>2.04</v>
      </c>
      <c r="L334" t="s">
        <v>106</v>
      </c>
      <c r="M334" s="78">
        <v>6.5000000000000002E-2</v>
      </c>
      <c r="N334" s="78">
        <v>9.4E-2</v>
      </c>
      <c r="O334" s="77">
        <v>119087.03</v>
      </c>
      <c r="P334" s="77">
        <v>95.077833324586322</v>
      </c>
      <c r="Q334" s="77">
        <v>0</v>
      </c>
      <c r="R334" s="77">
        <v>406.02616927003601</v>
      </c>
      <c r="S334" s="78">
        <v>2.0000000000000001E-4</v>
      </c>
      <c r="T334" s="78">
        <v>8.9999999999999998E-4</v>
      </c>
      <c r="U334" s="78">
        <v>2.0000000000000001E-4</v>
      </c>
    </row>
    <row r="335" spans="2:21">
      <c r="B335" t="s">
        <v>1301</v>
      </c>
      <c r="C335" t="s">
        <v>1302</v>
      </c>
      <c r="D335" t="s">
        <v>123</v>
      </c>
      <c r="E335" t="s">
        <v>1124</v>
      </c>
      <c r="F335" t="s">
        <v>1303</v>
      </c>
      <c r="G335" t="s">
        <v>1246</v>
      </c>
      <c r="H335" t="s">
        <v>1300</v>
      </c>
      <c r="I335" t="s">
        <v>219</v>
      </c>
      <c r="J335" t="s">
        <v>439</v>
      </c>
      <c r="K335" s="77">
        <v>4.6399999999999997</v>
      </c>
      <c r="L335" t="s">
        <v>106</v>
      </c>
      <c r="M335" s="78">
        <v>4.1300000000000003E-2</v>
      </c>
      <c r="N335" s="78">
        <v>5.9799999999999999E-2</v>
      </c>
      <c r="O335" s="77">
        <v>426331.57</v>
      </c>
      <c r="P335" s="77">
        <v>90.77412499963323</v>
      </c>
      <c r="Q335" s="77">
        <v>0</v>
      </c>
      <c r="R335" s="77">
        <v>1387.7775256212101</v>
      </c>
      <c r="S335" s="78">
        <v>1.1000000000000001E-3</v>
      </c>
      <c r="T335" s="78">
        <v>3.2000000000000002E-3</v>
      </c>
      <c r="U335" s="78">
        <v>5.9999999999999995E-4</v>
      </c>
    </row>
    <row r="336" spans="2:21">
      <c r="B336" t="s">
        <v>1304</v>
      </c>
      <c r="C336" t="s">
        <v>1305</v>
      </c>
      <c r="D336" t="s">
        <v>123</v>
      </c>
      <c r="E336" t="s">
        <v>1124</v>
      </c>
      <c r="F336" t="s">
        <v>1306</v>
      </c>
      <c r="G336" t="s">
        <v>1307</v>
      </c>
      <c r="H336" t="s">
        <v>1300</v>
      </c>
      <c r="I336" t="s">
        <v>219</v>
      </c>
      <c r="J336" t="s">
        <v>480</v>
      </c>
      <c r="K336" s="77">
        <v>4.29</v>
      </c>
      <c r="L336" t="s">
        <v>110</v>
      </c>
      <c r="M336" s="78">
        <v>3.1300000000000001E-2</v>
      </c>
      <c r="N336" s="78">
        <v>6.5000000000000002E-2</v>
      </c>
      <c r="O336" s="77">
        <v>357261.09</v>
      </c>
      <c r="P336" s="77">
        <v>87.262506835799357</v>
      </c>
      <c r="Q336" s="77">
        <v>0</v>
      </c>
      <c r="R336" s="77">
        <v>1214.6597650875999</v>
      </c>
      <c r="S336" s="78">
        <v>5.0000000000000001E-4</v>
      </c>
      <c r="T336" s="78">
        <v>2.8E-3</v>
      </c>
      <c r="U336" s="78">
        <v>5.0000000000000001E-4</v>
      </c>
    </row>
    <row r="337" spans="2:21">
      <c r="B337" t="s">
        <v>1308</v>
      </c>
      <c r="C337" t="s">
        <v>1309</v>
      </c>
      <c r="D337" t="s">
        <v>123</v>
      </c>
      <c r="E337" t="s">
        <v>1124</v>
      </c>
      <c r="F337" t="s">
        <v>1310</v>
      </c>
      <c r="G337" t="s">
        <v>829</v>
      </c>
      <c r="H337" t="s">
        <v>1311</v>
      </c>
      <c r="I337" t="s">
        <v>364</v>
      </c>
      <c r="J337" t="s">
        <v>442</v>
      </c>
      <c r="K337" s="77">
        <v>5.2</v>
      </c>
      <c r="L337" t="s">
        <v>110</v>
      </c>
      <c r="M337" s="78">
        <v>6.88E-2</v>
      </c>
      <c r="N337" s="78">
        <v>8.14E-2</v>
      </c>
      <c r="O337" s="77">
        <v>209593.17</v>
      </c>
      <c r="P337" s="77">
        <v>95.233713062739625</v>
      </c>
      <c r="Q337" s="77">
        <v>0</v>
      </c>
      <c r="R337" s="77">
        <v>777.69460389506605</v>
      </c>
      <c r="S337" s="78">
        <v>2.0000000000000001E-4</v>
      </c>
      <c r="T337" s="78">
        <v>1.8E-3</v>
      </c>
      <c r="U337" s="78">
        <v>2.9999999999999997E-4</v>
      </c>
    </row>
    <row r="338" spans="2:21">
      <c r="B338" t="s">
        <v>1312</v>
      </c>
      <c r="C338" t="s">
        <v>1313</v>
      </c>
      <c r="D338" t="s">
        <v>123</v>
      </c>
      <c r="E338" t="s">
        <v>1124</v>
      </c>
      <c r="F338" t="s">
        <v>1310</v>
      </c>
      <c r="G338" t="s">
        <v>829</v>
      </c>
      <c r="H338" t="s">
        <v>1311</v>
      </c>
      <c r="I338" t="s">
        <v>364</v>
      </c>
      <c r="J338" t="s">
        <v>442</v>
      </c>
      <c r="K338" s="77">
        <v>5.0599999999999996</v>
      </c>
      <c r="L338" t="s">
        <v>106</v>
      </c>
      <c r="M338" s="78">
        <v>7.7499999999999999E-2</v>
      </c>
      <c r="N338" s="78">
        <v>8.6900000000000005E-2</v>
      </c>
      <c r="O338" s="77">
        <v>245878.99</v>
      </c>
      <c r="P338" s="77">
        <v>94.450222208778371</v>
      </c>
      <c r="Q338" s="77">
        <v>0</v>
      </c>
      <c r="R338" s="77">
        <v>832.78844317704397</v>
      </c>
      <c r="S338" s="78">
        <v>1E-4</v>
      </c>
      <c r="T338" s="78">
        <v>1.9E-3</v>
      </c>
      <c r="U338" s="78">
        <v>2.9999999999999997E-4</v>
      </c>
    </row>
    <row r="339" spans="2:21">
      <c r="B339" t="s">
        <v>1314</v>
      </c>
      <c r="C339" t="s">
        <v>1315</v>
      </c>
      <c r="D339" t="s">
        <v>123</v>
      </c>
      <c r="E339" t="s">
        <v>1124</v>
      </c>
      <c r="F339" t="s">
        <v>1316</v>
      </c>
      <c r="G339" t="s">
        <v>1216</v>
      </c>
      <c r="H339" t="s">
        <v>1311</v>
      </c>
      <c r="I339" t="s">
        <v>364</v>
      </c>
      <c r="J339" t="s">
        <v>574</v>
      </c>
      <c r="K339" s="77">
        <v>5.32</v>
      </c>
      <c r="L339" t="s">
        <v>106</v>
      </c>
      <c r="M339" s="78">
        <v>3.2500000000000001E-2</v>
      </c>
      <c r="N339" s="78">
        <v>5.6599999999999998E-2</v>
      </c>
      <c r="O339" s="77">
        <v>175034.12</v>
      </c>
      <c r="P339" s="77">
        <v>87.345249992858569</v>
      </c>
      <c r="Q339" s="77">
        <v>0</v>
      </c>
      <c r="R339" s="77">
        <v>548.24198701686498</v>
      </c>
      <c r="S339" s="78">
        <v>2.9999999999999997E-4</v>
      </c>
      <c r="T339" s="78">
        <v>1.2999999999999999E-3</v>
      </c>
      <c r="U339" s="78">
        <v>2.0000000000000001E-4</v>
      </c>
    </row>
    <row r="340" spans="2:21">
      <c r="B340" t="s">
        <v>1317</v>
      </c>
      <c r="C340" t="s">
        <v>1318</v>
      </c>
      <c r="D340" t="s">
        <v>123</v>
      </c>
      <c r="E340" t="s">
        <v>1124</v>
      </c>
      <c r="F340" t="s">
        <v>1319</v>
      </c>
      <c r="G340" t="s">
        <v>1320</v>
      </c>
      <c r="H340" t="s">
        <v>1311</v>
      </c>
      <c r="I340" t="s">
        <v>364</v>
      </c>
      <c r="J340" t="s">
        <v>739</v>
      </c>
      <c r="K340" s="77">
        <v>3.38</v>
      </c>
      <c r="L340" t="s">
        <v>106</v>
      </c>
      <c r="M340" s="78">
        <v>0.06</v>
      </c>
      <c r="N340" s="78">
        <v>8.3000000000000004E-2</v>
      </c>
      <c r="O340" s="77">
        <v>256156.2</v>
      </c>
      <c r="P340" s="77">
        <v>93.826999999999998</v>
      </c>
      <c r="Q340" s="77">
        <v>0</v>
      </c>
      <c r="R340" s="77">
        <v>861.87242849756399</v>
      </c>
      <c r="S340" s="78">
        <v>2.9999999999999997E-4</v>
      </c>
      <c r="T340" s="78">
        <v>2E-3</v>
      </c>
      <c r="U340" s="78">
        <v>4.0000000000000002E-4</v>
      </c>
    </row>
    <row r="341" spans="2:21">
      <c r="B341" t="s">
        <v>1321</v>
      </c>
      <c r="C341" t="s">
        <v>1322</v>
      </c>
      <c r="D341" t="s">
        <v>123</v>
      </c>
      <c r="E341" t="s">
        <v>1124</v>
      </c>
      <c r="F341" t="s">
        <v>1323</v>
      </c>
      <c r="G341" t="s">
        <v>829</v>
      </c>
      <c r="H341" t="s">
        <v>1311</v>
      </c>
      <c r="I341" t="s">
        <v>364</v>
      </c>
      <c r="J341" t="s">
        <v>290</v>
      </c>
      <c r="K341" s="77">
        <v>4.58</v>
      </c>
      <c r="L341" t="s">
        <v>106</v>
      </c>
      <c r="M341" s="78">
        <v>7.4999999999999997E-2</v>
      </c>
      <c r="N341" s="78">
        <v>9.6699999999999994E-2</v>
      </c>
      <c r="O341" s="77">
        <v>285808.87</v>
      </c>
      <c r="P341" s="77">
        <v>89.725333343538253</v>
      </c>
      <c r="Q341" s="77">
        <v>0</v>
      </c>
      <c r="R341" s="77">
        <v>919.60445933977905</v>
      </c>
      <c r="S341" s="78">
        <v>2.9999999999999997E-4</v>
      </c>
      <c r="T341" s="78">
        <v>2.0999999999999999E-3</v>
      </c>
      <c r="U341" s="78">
        <v>4.0000000000000002E-4</v>
      </c>
    </row>
    <row r="342" spans="2:21">
      <c r="B342" t="s">
        <v>1324</v>
      </c>
      <c r="C342" t="s">
        <v>1325</v>
      </c>
      <c r="D342" t="s">
        <v>123</v>
      </c>
      <c r="E342" t="s">
        <v>1124</v>
      </c>
      <c r="F342" t="s">
        <v>1326</v>
      </c>
      <c r="G342" t="s">
        <v>1164</v>
      </c>
      <c r="H342" t="s">
        <v>1311</v>
      </c>
      <c r="I342" t="s">
        <v>364</v>
      </c>
      <c r="J342" t="s">
        <v>470</v>
      </c>
      <c r="K342" s="77">
        <v>6.47</v>
      </c>
      <c r="L342" t="s">
        <v>106</v>
      </c>
      <c r="M342" s="78">
        <v>3.6299999999999999E-2</v>
      </c>
      <c r="N342" s="78">
        <v>5.7500000000000002E-2</v>
      </c>
      <c r="O342" s="77">
        <v>476348.12</v>
      </c>
      <c r="P342" s="77">
        <v>86.444013690491786</v>
      </c>
      <c r="Q342" s="77">
        <v>0</v>
      </c>
      <c r="R342" s="77">
        <v>1476.6231205649799</v>
      </c>
      <c r="S342" s="78">
        <v>5.0000000000000001E-4</v>
      </c>
      <c r="T342" s="78">
        <v>3.3999999999999998E-3</v>
      </c>
      <c r="U342" s="78">
        <v>5.9999999999999995E-4</v>
      </c>
    </row>
    <row r="343" spans="2:21">
      <c r="B343" t="s">
        <v>1327</v>
      </c>
      <c r="C343" t="s">
        <v>1328</v>
      </c>
      <c r="D343" t="s">
        <v>123</v>
      </c>
      <c r="E343" t="s">
        <v>1124</v>
      </c>
      <c r="F343" t="s">
        <v>1329</v>
      </c>
      <c r="G343" t="s">
        <v>1208</v>
      </c>
      <c r="H343" t="s">
        <v>1311</v>
      </c>
      <c r="I343" t="s">
        <v>364</v>
      </c>
      <c r="J343" t="s">
        <v>574</v>
      </c>
      <c r="K343" s="77">
        <v>4.7699999999999996</v>
      </c>
      <c r="L343" t="s">
        <v>106</v>
      </c>
      <c r="M343" s="78">
        <v>4.4999999999999998E-2</v>
      </c>
      <c r="N343" s="78">
        <v>6.1800000000000001E-2</v>
      </c>
      <c r="O343" s="77">
        <v>478217.79</v>
      </c>
      <c r="P343" s="77">
        <v>91.584500006534867</v>
      </c>
      <c r="Q343" s="77">
        <v>0</v>
      </c>
      <c r="R343" s="77">
        <v>1570.5725116828901</v>
      </c>
      <c r="S343" s="78">
        <v>8.0000000000000004E-4</v>
      </c>
      <c r="T343" s="78">
        <v>3.5999999999999999E-3</v>
      </c>
      <c r="U343" s="78">
        <v>5.9999999999999995E-4</v>
      </c>
    </row>
    <row r="344" spans="2:21">
      <c r="B344" t="s">
        <v>1330</v>
      </c>
      <c r="C344" t="s">
        <v>1331</v>
      </c>
      <c r="D344" t="s">
        <v>123</v>
      </c>
      <c r="E344" t="s">
        <v>1124</v>
      </c>
      <c r="F344" t="s">
        <v>1332</v>
      </c>
      <c r="G344" t="s">
        <v>829</v>
      </c>
      <c r="H344" t="s">
        <v>1300</v>
      </c>
      <c r="I344" t="s">
        <v>219</v>
      </c>
      <c r="J344" t="s">
        <v>356</v>
      </c>
      <c r="K344" s="77">
        <v>4.12</v>
      </c>
      <c r="L344" t="s">
        <v>113</v>
      </c>
      <c r="M344" s="78">
        <v>7.4200000000000002E-2</v>
      </c>
      <c r="N344" s="78">
        <v>7.1499999999999994E-2</v>
      </c>
      <c r="O344" s="77">
        <v>404895.9</v>
      </c>
      <c r="P344" s="77">
        <v>102.50623014705744</v>
      </c>
      <c r="Q344" s="77">
        <v>0</v>
      </c>
      <c r="R344" s="77">
        <v>1837.0656419894799</v>
      </c>
      <c r="S344" s="78">
        <v>5.9999999999999995E-4</v>
      </c>
      <c r="T344" s="78">
        <v>4.1999999999999997E-3</v>
      </c>
      <c r="U344" s="78">
        <v>8.0000000000000004E-4</v>
      </c>
    </row>
    <row r="345" spans="2:21">
      <c r="B345" t="s">
        <v>1333</v>
      </c>
      <c r="C345" t="s">
        <v>1334</v>
      </c>
      <c r="D345" t="s">
        <v>123</v>
      </c>
      <c r="E345" t="s">
        <v>1124</v>
      </c>
      <c r="F345" t="s">
        <v>1335</v>
      </c>
      <c r="G345" t="s">
        <v>1336</v>
      </c>
      <c r="H345" t="s">
        <v>1311</v>
      </c>
      <c r="I345" t="s">
        <v>364</v>
      </c>
      <c r="J345" t="s">
        <v>324</v>
      </c>
      <c r="K345" s="77">
        <v>7.12</v>
      </c>
      <c r="L345" t="s">
        <v>106</v>
      </c>
      <c r="M345" s="78">
        <v>5.1299999999999998E-2</v>
      </c>
      <c r="N345" s="78">
        <v>6.0699999999999997E-2</v>
      </c>
      <c r="O345" s="77">
        <v>256037.11</v>
      </c>
      <c r="P345" s="77">
        <v>91.201624985963889</v>
      </c>
      <c r="Q345" s="77">
        <v>0</v>
      </c>
      <c r="R345" s="77">
        <v>837.36687752514001</v>
      </c>
      <c r="S345" s="78">
        <v>5.0000000000000001E-4</v>
      </c>
      <c r="T345" s="78">
        <v>1.9E-3</v>
      </c>
      <c r="U345" s="78">
        <v>2.9999999999999997E-4</v>
      </c>
    </row>
    <row r="346" spans="2:21">
      <c r="B346" t="s">
        <v>1337</v>
      </c>
      <c r="C346" t="s">
        <v>1338</v>
      </c>
      <c r="D346" t="s">
        <v>123</v>
      </c>
      <c r="E346" t="s">
        <v>1124</v>
      </c>
      <c r="F346" t="s">
        <v>1339</v>
      </c>
      <c r="G346" t="s">
        <v>1208</v>
      </c>
      <c r="H346" t="s">
        <v>1300</v>
      </c>
      <c r="I346" t="s">
        <v>219</v>
      </c>
      <c r="J346" t="s">
        <v>290</v>
      </c>
      <c r="K346" s="77">
        <v>7.33</v>
      </c>
      <c r="L346" t="s">
        <v>106</v>
      </c>
      <c r="M346" s="78">
        <v>6.4000000000000001E-2</v>
      </c>
      <c r="N346" s="78">
        <v>6.3399999999999998E-2</v>
      </c>
      <c r="O346" s="77">
        <v>238174.06</v>
      </c>
      <c r="P346" s="77">
        <v>100.49277776639488</v>
      </c>
      <c r="Q346" s="77">
        <v>0</v>
      </c>
      <c r="R346" s="77">
        <v>858.300955523418</v>
      </c>
      <c r="S346" s="78">
        <v>2.0000000000000001E-4</v>
      </c>
      <c r="T346" s="78">
        <v>2E-3</v>
      </c>
      <c r="U346" s="78">
        <v>4.0000000000000002E-4</v>
      </c>
    </row>
    <row r="347" spans="2:21">
      <c r="B347" t="s">
        <v>1340</v>
      </c>
      <c r="C347" t="s">
        <v>1341</v>
      </c>
      <c r="D347" t="s">
        <v>123</v>
      </c>
      <c r="E347" t="s">
        <v>1124</v>
      </c>
      <c r="F347" t="s">
        <v>1342</v>
      </c>
      <c r="G347" t="s">
        <v>1216</v>
      </c>
      <c r="H347" t="s">
        <v>1300</v>
      </c>
      <c r="I347" t="s">
        <v>219</v>
      </c>
      <c r="J347" t="s">
        <v>318</v>
      </c>
      <c r="K347" s="77">
        <v>5.38</v>
      </c>
      <c r="L347" t="s">
        <v>106</v>
      </c>
      <c r="M347" s="78">
        <v>4.0899999999999999E-2</v>
      </c>
      <c r="N347" s="78">
        <v>6.2399999999999997E-2</v>
      </c>
      <c r="O347" s="77">
        <v>161839.26999999999</v>
      </c>
      <c r="P347" s="77">
        <v>89.035302750747775</v>
      </c>
      <c r="Q347" s="77">
        <v>0</v>
      </c>
      <c r="R347" s="77">
        <v>516.72138527456298</v>
      </c>
      <c r="S347" s="78">
        <v>2.9999999999999997E-4</v>
      </c>
      <c r="T347" s="78">
        <v>1.1999999999999999E-3</v>
      </c>
      <c r="U347" s="78">
        <v>2.0000000000000001E-4</v>
      </c>
    </row>
    <row r="348" spans="2:21">
      <c r="B348" t="s">
        <v>1343</v>
      </c>
      <c r="C348" t="s">
        <v>1344</v>
      </c>
      <c r="D348" t="s">
        <v>123</v>
      </c>
      <c r="E348" t="s">
        <v>1124</v>
      </c>
      <c r="F348" t="s">
        <v>1345</v>
      </c>
      <c r="G348" t="s">
        <v>829</v>
      </c>
      <c r="H348" t="s">
        <v>1311</v>
      </c>
      <c r="I348" t="s">
        <v>364</v>
      </c>
      <c r="J348" t="s">
        <v>290</v>
      </c>
      <c r="K348" s="77">
        <v>4.5</v>
      </c>
      <c r="L348" t="s">
        <v>106</v>
      </c>
      <c r="M348" s="78">
        <v>7.6300000000000007E-2</v>
      </c>
      <c r="N348" s="78">
        <v>8.72E-2</v>
      </c>
      <c r="O348" s="77">
        <v>357261.09</v>
      </c>
      <c r="P348" s="77">
        <v>94.04968055698437</v>
      </c>
      <c r="Q348" s="77">
        <v>0</v>
      </c>
      <c r="R348" s="77">
        <v>1204.9064492432501</v>
      </c>
      <c r="S348" s="78">
        <v>6.9999999999999999E-4</v>
      </c>
      <c r="T348" s="78">
        <v>2.8E-3</v>
      </c>
      <c r="U348" s="78">
        <v>5.0000000000000001E-4</v>
      </c>
    </row>
    <row r="349" spans="2:21">
      <c r="B349" t="s">
        <v>1346</v>
      </c>
      <c r="C349" t="s">
        <v>1347</v>
      </c>
      <c r="D349" t="s">
        <v>123</v>
      </c>
      <c r="E349" t="s">
        <v>1124</v>
      </c>
      <c r="F349" t="s">
        <v>1348</v>
      </c>
      <c r="G349" t="s">
        <v>1267</v>
      </c>
      <c r="H349" t="s">
        <v>1300</v>
      </c>
      <c r="I349" t="s">
        <v>219</v>
      </c>
      <c r="J349" t="s">
        <v>263</v>
      </c>
      <c r="K349" s="77">
        <v>6.55</v>
      </c>
      <c r="L349" t="s">
        <v>106</v>
      </c>
      <c r="M349" s="78">
        <v>4.1300000000000003E-2</v>
      </c>
      <c r="N349" s="78">
        <v>7.7799999999999994E-2</v>
      </c>
      <c r="O349" s="77">
        <v>178630.55</v>
      </c>
      <c r="P349" s="77">
        <v>78.910166651505023</v>
      </c>
      <c r="Q349" s="77">
        <v>0</v>
      </c>
      <c r="R349" s="77">
        <v>505.474185598063</v>
      </c>
      <c r="S349" s="78">
        <v>2.0000000000000001E-4</v>
      </c>
      <c r="T349" s="78">
        <v>1.1999999999999999E-3</v>
      </c>
      <c r="U349" s="78">
        <v>2.0000000000000001E-4</v>
      </c>
    </row>
    <row r="350" spans="2:21">
      <c r="B350" t="s">
        <v>1349</v>
      </c>
      <c r="C350" t="s">
        <v>1350</v>
      </c>
      <c r="D350" t="s">
        <v>123</v>
      </c>
      <c r="E350" t="s">
        <v>1124</v>
      </c>
      <c r="F350" t="s">
        <v>1348</v>
      </c>
      <c r="G350" t="s">
        <v>1267</v>
      </c>
      <c r="H350" t="s">
        <v>1300</v>
      </c>
      <c r="I350" t="s">
        <v>219</v>
      </c>
      <c r="J350" t="s">
        <v>739</v>
      </c>
      <c r="K350" s="77">
        <v>1.2</v>
      </c>
      <c r="L350" t="s">
        <v>106</v>
      </c>
      <c r="M350" s="78">
        <v>6.25E-2</v>
      </c>
      <c r="N350" s="78">
        <v>8.4900000000000003E-2</v>
      </c>
      <c r="O350" s="77">
        <v>452530.71</v>
      </c>
      <c r="P350" s="77">
        <v>99.487277784683499</v>
      </c>
      <c r="Q350" s="77">
        <v>0</v>
      </c>
      <c r="R350" s="77">
        <v>1614.45479748406</v>
      </c>
      <c r="S350" s="78">
        <v>2.9999999999999997E-4</v>
      </c>
      <c r="T350" s="78">
        <v>3.7000000000000002E-3</v>
      </c>
      <c r="U350" s="78">
        <v>6.9999999999999999E-4</v>
      </c>
    </row>
    <row r="351" spans="2:21">
      <c r="B351" t="s">
        <v>1351</v>
      </c>
      <c r="C351" t="s">
        <v>1352</v>
      </c>
      <c r="D351" t="s">
        <v>123</v>
      </c>
      <c r="E351" t="s">
        <v>1124</v>
      </c>
      <c r="F351" t="s">
        <v>1353</v>
      </c>
      <c r="G351" t="s">
        <v>1208</v>
      </c>
      <c r="H351" t="s">
        <v>1311</v>
      </c>
      <c r="I351" t="s">
        <v>364</v>
      </c>
      <c r="J351" t="s">
        <v>287</v>
      </c>
      <c r="K351" s="77">
        <v>3.02</v>
      </c>
      <c r="L351" t="s">
        <v>110</v>
      </c>
      <c r="M351" s="78">
        <v>5.7500000000000002E-2</v>
      </c>
      <c r="N351" s="78">
        <v>5.5800000000000002E-2</v>
      </c>
      <c r="O351" s="77">
        <v>358451.96</v>
      </c>
      <c r="P351" s="77">
        <v>101.06519177264366</v>
      </c>
      <c r="Q351" s="77">
        <v>0</v>
      </c>
      <c r="R351" s="77">
        <v>1411.47700045753</v>
      </c>
      <c r="S351" s="78">
        <v>5.9999999999999995E-4</v>
      </c>
      <c r="T351" s="78">
        <v>3.2000000000000002E-3</v>
      </c>
      <c r="U351" s="78">
        <v>5.9999999999999995E-4</v>
      </c>
    </row>
    <row r="352" spans="2:21">
      <c r="B352" t="s">
        <v>1354</v>
      </c>
      <c r="C352" t="s">
        <v>1355</v>
      </c>
      <c r="D352" t="s">
        <v>123</v>
      </c>
      <c r="E352" t="s">
        <v>1124</v>
      </c>
      <c r="F352" t="s">
        <v>1356</v>
      </c>
      <c r="G352" t="s">
        <v>1181</v>
      </c>
      <c r="H352" t="s">
        <v>1357</v>
      </c>
      <c r="I352" t="s">
        <v>364</v>
      </c>
      <c r="J352" t="s">
        <v>277</v>
      </c>
      <c r="K352" s="77">
        <v>3.2</v>
      </c>
      <c r="L352" t="s">
        <v>110</v>
      </c>
      <c r="M352" s="78">
        <v>3.6299999999999999E-2</v>
      </c>
      <c r="N352" s="78">
        <v>0.39610000000000001</v>
      </c>
      <c r="O352" s="77">
        <v>369169.79</v>
      </c>
      <c r="P352" s="77">
        <v>36.003000012189517</v>
      </c>
      <c r="Q352" s="77">
        <v>0</v>
      </c>
      <c r="R352" s="77">
        <v>517.85251184268304</v>
      </c>
      <c r="S352" s="78">
        <v>1.1000000000000001E-3</v>
      </c>
      <c r="T352" s="78">
        <v>1.1999999999999999E-3</v>
      </c>
      <c r="U352" s="78">
        <v>2.0000000000000001E-4</v>
      </c>
    </row>
    <row r="353" spans="2:21">
      <c r="B353" t="s">
        <v>1358</v>
      </c>
      <c r="C353" t="s">
        <v>1359</v>
      </c>
      <c r="D353" t="s">
        <v>123</v>
      </c>
      <c r="E353" t="s">
        <v>1124</v>
      </c>
      <c r="F353" t="s">
        <v>1360</v>
      </c>
      <c r="G353" t="s">
        <v>1307</v>
      </c>
      <c r="H353" t="s">
        <v>1361</v>
      </c>
      <c r="I353" t="s">
        <v>219</v>
      </c>
      <c r="J353" t="s">
        <v>613</v>
      </c>
      <c r="K353" s="77">
        <v>6.79</v>
      </c>
      <c r="L353" t="s">
        <v>106</v>
      </c>
      <c r="M353" s="78">
        <v>0.04</v>
      </c>
      <c r="N353" s="78">
        <v>5.8000000000000003E-2</v>
      </c>
      <c r="O353" s="77">
        <v>455507.89</v>
      </c>
      <c r="P353" s="77">
        <v>87.081666663007681</v>
      </c>
      <c r="Q353" s="77">
        <v>0</v>
      </c>
      <c r="R353" s="77">
        <v>1422.43661054309</v>
      </c>
      <c r="S353" s="78">
        <v>8.9999999999999998E-4</v>
      </c>
      <c r="T353" s="78">
        <v>3.2000000000000002E-3</v>
      </c>
      <c r="U353" s="78">
        <v>5.9999999999999995E-4</v>
      </c>
    </row>
    <row r="354" spans="2:21">
      <c r="B354" t="s">
        <v>1362</v>
      </c>
      <c r="C354" t="s">
        <v>1363</v>
      </c>
      <c r="D354" t="s">
        <v>123</v>
      </c>
      <c r="E354" t="s">
        <v>1124</v>
      </c>
      <c r="F354" t="s">
        <v>1364</v>
      </c>
      <c r="G354" t="s">
        <v>1320</v>
      </c>
      <c r="H354" t="s">
        <v>1361</v>
      </c>
      <c r="I354" t="s">
        <v>219</v>
      </c>
      <c r="J354" t="s">
        <v>1187</v>
      </c>
      <c r="K354" s="77">
        <v>7.56</v>
      </c>
      <c r="L354" t="s">
        <v>106</v>
      </c>
      <c r="M354" s="78">
        <v>3.2500000000000001E-2</v>
      </c>
      <c r="N354" s="78">
        <v>5.7700000000000001E-2</v>
      </c>
      <c r="O354" s="77">
        <v>59543.519999999997</v>
      </c>
      <c r="P354" s="77">
        <v>82.429666666666847</v>
      </c>
      <c r="Q354" s="77">
        <v>0</v>
      </c>
      <c r="R354" s="77">
        <v>176.00634885655401</v>
      </c>
      <c r="S354" s="78">
        <v>0</v>
      </c>
      <c r="T354" s="78">
        <v>4.0000000000000002E-4</v>
      </c>
      <c r="U354" s="78">
        <v>1E-4</v>
      </c>
    </row>
    <row r="355" spans="2:21">
      <c r="B355" t="s">
        <v>1365</v>
      </c>
      <c r="C355" t="s">
        <v>1366</v>
      </c>
      <c r="D355" t="s">
        <v>123</v>
      </c>
      <c r="E355" t="s">
        <v>1124</v>
      </c>
      <c r="F355" t="s">
        <v>1364</v>
      </c>
      <c r="G355" t="s">
        <v>1320</v>
      </c>
      <c r="H355" t="s">
        <v>1357</v>
      </c>
      <c r="I355" t="s">
        <v>364</v>
      </c>
      <c r="J355" t="s">
        <v>380</v>
      </c>
      <c r="K355" s="77">
        <v>5.67</v>
      </c>
      <c r="L355" t="s">
        <v>106</v>
      </c>
      <c r="M355" s="78">
        <v>4.4999999999999998E-2</v>
      </c>
      <c r="N355" s="78">
        <v>5.7500000000000002E-2</v>
      </c>
      <c r="O355" s="77">
        <v>322725.84999999998</v>
      </c>
      <c r="P355" s="77">
        <v>94.913178073277635</v>
      </c>
      <c r="Q355" s="77">
        <v>0</v>
      </c>
      <c r="R355" s="77">
        <v>1098.4253674666099</v>
      </c>
      <c r="S355" s="78">
        <v>2.0000000000000001E-4</v>
      </c>
      <c r="T355" s="78">
        <v>2.5000000000000001E-3</v>
      </c>
      <c r="U355" s="78">
        <v>5.0000000000000001E-4</v>
      </c>
    </row>
    <row r="356" spans="2:21">
      <c r="B356" t="s">
        <v>1367</v>
      </c>
      <c r="C356" t="s">
        <v>1368</v>
      </c>
      <c r="D356" t="s">
        <v>123</v>
      </c>
      <c r="E356" t="s">
        <v>1124</v>
      </c>
      <c r="F356" t="s">
        <v>1319</v>
      </c>
      <c r="G356" t="s">
        <v>1320</v>
      </c>
      <c r="H356" t="s">
        <v>1369</v>
      </c>
      <c r="I356" t="s">
        <v>210</v>
      </c>
      <c r="J356" t="s">
        <v>739</v>
      </c>
      <c r="K356" s="77">
        <v>3.79</v>
      </c>
      <c r="L356" t="s">
        <v>106</v>
      </c>
      <c r="M356" s="78">
        <v>5.5E-2</v>
      </c>
      <c r="N356" s="78">
        <v>8.7900000000000006E-2</v>
      </c>
      <c r="O356" s="77">
        <v>83360.92</v>
      </c>
      <c r="P356" s="77">
        <v>88.405833323336637</v>
      </c>
      <c r="Q356" s="77">
        <v>0</v>
      </c>
      <c r="R356" s="77">
        <v>264.27355474731201</v>
      </c>
      <c r="S356" s="78">
        <v>1E-4</v>
      </c>
      <c r="T356" s="78">
        <v>5.9999999999999995E-4</v>
      </c>
      <c r="U356" s="78">
        <v>1E-4</v>
      </c>
    </row>
    <row r="357" spans="2:21">
      <c r="B357" t="s">
        <v>1370</v>
      </c>
      <c r="C357" t="s">
        <v>1371</v>
      </c>
      <c r="D357" t="s">
        <v>123</v>
      </c>
      <c r="E357" t="s">
        <v>1124</v>
      </c>
      <c r="F357" t="s">
        <v>1372</v>
      </c>
      <c r="G357" t="s">
        <v>1373</v>
      </c>
      <c r="H357" t="s">
        <v>1357</v>
      </c>
      <c r="I357" t="s">
        <v>364</v>
      </c>
      <c r="J357" t="s">
        <v>442</v>
      </c>
      <c r="K357" s="77">
        <v>7.18</v>
      </c>
      <c r="L357" t="s">
        <v>106</v>
      </c>
      <c r="M357" s="78">
        <v>6.0999999999999999E-2</v>
      </c>
      <c r="N357" s="78">
        <v>6.5699999999999995E-2</v>
      </c>
      <c r="O357" s="77">
        <v>297717.58</v>
      </c>
      <c r="P357" s="77">
        <v>95.329722226346377</v>
      </c>
      <c r="Q357" s="77">
        <v>0</v>
      </c>
      <c r="R357" s="77">
        <v>1017.75464453034</v>
      </c>
      <c r="S357" s="78">
        <v>2.0000000000000001E-4</v>
      </c>
      <c r="T357" s="78">
        <v>2.3E-3</v>
      </c>
      <c r="U357" s="78">
        <v>4.0000000000000002E-4</v>
      </c>
    </row>
    <row r="358" spans="2:21">
      <c r="B358" t="s">
        <v>1374</v>
      </c>
      <c r="C358" t="s">
        <v>1375</v>
      </c>
      <c r="D358" t="s">
        <v>123</v>
      </c>
      <c r="E358" t="s">
        <v>1124</v>
      </c>
      <c r="F358" t="s">
        <v>1376</v>
      </c>
      <c r="G358" t="s">
        <v>1223</v>
      </c>
      <c r="H358" t="s">
        <v>1357</v>
      </c>
      <c r="I358" t="s">
        <v>364</v>
      </c>
      <c r="J358" t="s">
        <v>356</v>
      </c>
      <c r="K358" s="77">
        <v>3.81</v>
      </c>
      <c r="L358" t="s">
        <v>106</v>
      </c>
      <c r="M358" s="78">
        <v>7.3499999999999996E-2</v>
      </c>
      <c r="N358" s="78">
        <v>6.5500000000000003E-2</v>
      </c>
      <c r="O358" s="77">
        <v>190539.25</v>
      </c>
      <c r="P358" s="77">
        <v>105.13283334536059</v>
      </c>
      <c r="Q358" s="77">
        <v>0</v>
      </c>
      <c r="R358" s="77">
        <v>718.34505340576004</v>
      </c>
      <c r="S358" s="78">
        <v>1E-4</v>
      </c>
      <c r="T358" s="78">
        <v>1.6000000000000001E-3</v>
      </c>
      <c r="U358" s="78">
        <v>2.9999999999999997E-4</v>
      </c>
    </row>
    <row r="359" spans="2:21">
      <c r="B359" t="s">
        <v>1377</v>
      </c>
      <c r="C359" t="s">
        <v>1378</v>
      </c>
      <c r="D359" t="s">
        <v>123</v>
      </c>
      <c r="E359" t="s">
        <v>1124</v>
      </c>
      <c r="F359" t="s">
        <v>1379</v>
      </c>
      <c r="G359" t="s">
        <v>1223</v>
      </c>
      <c r="H359" t="s">
        <v>1361</v>
      </c>
      <c r="I359" t="s">
        <v>219</v>
      </c>
      <c r="J359" t="s">
        <v>384</v>
      </c>
      <c r="K359" s="77">
        <v>5.98</v>
      </c>
      <c r="L359" t="s">
        <v>106</v>
      </c>
      <c r="M359" s="78">
        <v>3.7499999999999999E-2</v>
      </c>
      <c r="N359" s="78">
        <v>5.96E-2</v>
      </c>
      <c r="O359" s="77">
        <v>285808.87</v>
      </c>
      <c r="P359" s="77">
        <v>86.50258334025817</v>
      </c>
      <c r="Q359" s="77">
        <v>0</v>
      </c>
      <c r="R359" s="77">
        <v>886.57415269264197</v>
      </c>
      <c r="S359" s="78">
        <v>6.9999999999999999E-4</v>
      </c>
      <c r="T359" s="78">
        <v>2E-3</v>
      </c>
      <c r="U359" s="78">
        <v>4.0000000000000002E-4</v>
      </c>
    </row>
    <row r="360" spans="2:21">
      <c r="B360" t="s">
        <v>1380</v>
      </c>
      <c r="C360" t="s">
        <v>1381</v>
      </c>
      <c r="D360" t="s">
        <v>123</v>
      </c>
      <c r="E360" t="s">
        <v>1124</v>
      </c>
      <c r="F360" t="s">
        <v>1382</v>
      </c>
      <c r="G360" t="s">
        <v>1250</v>
      </c>
      <c r="H360" t="s">
        <v>1357</v>
      </c>
      <c r="I360" t="s">
        <v>364</v>
      </c>
      <c r="J360" t="s">
        <v>854</v>
      </c>
      <c r="K360" s="77">
        <v>6.76</v>
      </c>
      <c r="L360" t="s">
        <v>106</v>
      </c>
      <c r="M360" s="78">
        <v>0.04</v>
      </c>
      <c r="N360" s="78">
        <v>5.91E-2</v>
      </c>
      <c r="O360" s="77">
        <v>375124.14</v>
      </c>
      <c r="P360" s="77">
        <v>88.275555544892569</v>
      </c>
      <c r="Q360" s="77">
        <v>0</v>
      </c>
      <c r="R360" s="77">
        <v>1187.47850598485</v>
      </c>
      <c r="S360" s="78">
        <v>2.9999999999999997E-4</v>
      </c>
      <c r="T360" s="78">
        <v>2.7000000000000001E-3</v>
      </c>
      <c r="U360" s="78">
        <v>5.0000000000000001E-4</v>
      </c>
    </row>
    <row r="361" spans="2:21">
      <c r="B361" t="s">
        <v>1383</v>
      </c>
      <c r="C361" t="s">
        <v>1384</v>
      </c>
      <c r="D361" t="s">
        <v>123</v>
      </c>
      <c r="E361" t="s">
        <v>1124</v>
      </c>
      <c r="F361" t="s">
        <v>1385</v>
      </c>
      <c r="G361" t="s">
        <v>1386</v>
      </c>
      <c r="H361" t="s">
        <v>1357</v>
      </c>
      <c r="I361" t="s">
        <v>364</v>
      </c>
      <c r="J361" t="s">
        <v>613</v>
      </c>
      <c r="K361" s="77">
        <v>5.38</v>
      </c>
      <c r="L361" t="s">
        <v>106</v>
      </c>
      <c r="M361" s="78">
        <v>3.7499999999999999E-2</v>
      </c>
      <c r="N361" s="78">
        <v>5.8400000000000001E-2</v>
      </c>
      <c r="O361" s="77">
        <v>357261.09</v>
      </c>
      <c r="P361" s="77">
        <v>90.081583321962427</v>
      </c>
      <c r="Q361" s="77">
        <v>0</v>
      </c>
      <c r="R361" s="77">
        <v>1154.0696370245701</v>
      </c>
      <c r="S361" s="78">
        <v>5.9999999999999995E-4</v>
      </c>
      <c r="T361" s="78">
        <v>2.5999999999999999E-3</v>
      </c>
      <c r="U361" s="78">
        <v>5.0000000000000001E-4</v>
      </c>
    </row>
    <row r="362" spans="2:21">
      <c r="B362" t="s">
        <v>1387</v>
      </c>
      <c r="C362" t="s">
        <v>1388</v>
      </c>
      <c r="D362" t="s">
        <v>123</v>
      </c>
      <c r="E362" t="s">
        <v>1124</v>
      </c>
      <c r="F362" t="s">
        <v>1389</v>
      </c>
      <c r="G362" t="s">
        <v>829</v>
      </c>
      <c r="H362" t="s">
        <v>1357</v>
      </c>
      <c r="I362" t="s">
        <v>364</v>
      </c>
      <c r="J362" t="s">
        <v>287</v>
      </c>
      <c r="K362" s="77">
        <v>4.93</v>
      </c>
      <c r="L362" t="s">
        <v>110</v>
      </c>
      <c r="M362" s="78">
        <v>7.8799999999999995E-2</v>
      </c>
      <c r="N362" s="78">
        <v>9.6600000000000005E-2</v>
      </c>
      <c r="O362" s="77">
        <v>354879.35</v>
      </c>
      <c r="P362" s="77">
        <v>90.826124998678907</v>
      </c>
      <c r="Q362" s="77">
        <v>0</v>
      </c>
      <c r="R362" s="77">
        <v>1255.8355038837501</v>
      </c>
      <c r="S362" s="78">
        <v>4.0000000000000002E-4</v>
      </c>
      <c r="T362" s="78">
        <v>2.8999999999999998E-3</v>
      </c>
      <c r="U362" s="78">
        <v>5.0000000000000001E-4</v>
      </c>
    </row>
    <row r="363" spans="2:21">
      <c r="B363" t="s">
        <v>1390</v>
      </c>
      <c r="C363" t="s">
        <v>1391</v>
      </c>
      <c r="D363" t="s">
        <v>123</v>
      </c>
      <c r="E363" t="s">
        <v>1124</v>
      </c>
      <c r="F363" t="s">
        <v>1392</v>
      </c>
      <c r="G363" t="s">
        <v>1267</v>
      </c>
      <c r="H363" t="s">
        <v>1361</v>
      </c>
      <c r="I363" t="s">
        <v>219</v>
      </c>
      <c r="J363" t="s">
        <v>287</v>
      </c>
      <c r="K363" s="77">
        <v>5.89</v>
      </c>
      <c r="L363" t="s">
        <v>110</v>
      </c>
      <c r="M363" s="78">
        <v>6.1400000000000003E-2</v>
      </c>
      <c r="N363" s="78">
        <v>6.6699999999999995E-2</v>
      </c>
      <c r="O363" s="77">
        <v>119087.03</v>
      </c>
      <c r="P363" s="77">
        <v>97.365876693120939</v>
      </c>
      <c r="Q363" s="77">
        <v>0</v>
      </c>
      <c r="R363" s="77">
        <v>451.76489957347798</v>
      </c>
      <c r="S363" s="78">
        <v>1E-4</v>
      </c>
      <c r="T363" s="78">
        <v>1E-3</v>
      </c>
      <c r="U363" s="78">
        <v>2.0000000000000001E-4</v>
      </c>
    </row>
    <row r="364" spans="2:21">
      <c r="B364" t="s">
        <v>1393</v>
      </c>
      <c r="C364" t="s">
        <v>1394</v>
      </c>
      <c r="D364" t="s">
        <v>123</v>
      </c>
      <c r="E364" t="s">
        <v>1124</v>
      </c>
      <c r="F364" t="s">
        <v>1395</v>
      </c>
      <c r="G364" t="s">
        <v>1267</v>
      </c>
      <c r="H364" t="s">
        <v>1361</v>
      </c>
      <c r="I364" t="s">
        <v>219</v>
      </c>
      <c r="J364" t="s">
        <v>356</v>
      </c>
      <c r="K364" s="77">
        <v>4.5599999999999996</v>
      </c>
      <c r="L364" t="s">
        <v>110</v>
      </c>
      <c r="M364" s="78">
        <v>7.1300000000000002E-2</v>
      </c>
      <c r="N364" s="78">
        <v>6.6400000000000001E-2</v>
      </c>
      <c r="O364" s="77">
        <v>357261.09</v>
      </c>
      <c r="P364" s="77">
        <v>103.98410957781584</v>
      </c>
      <c r="Q364" s="77">
        <v>0</v>
      </c>
      <c r="R364" s="77">
        <v>1447.41789678699</v>
      </c>
      <c r="S364" s="78">
        <v>5.0000000000000001E-4</v>
      </c>
      <c r="T364" s="78">
        <v>3.3E-3</v>
      </c>
      <c r="U364" s="78">
        <v>5.9999999999999995E-4</v>
      </c>
    </row>
    <row r="365" spans="2:21">
      <c r="B365" t="s">
        <v>1396</v>
      </c>
      <c r="C365" t="s">
        <v>1397</v>
      </c>
      <c r="D365" t="s">
        <v>123</v>
      </c>
      <c r="E365" t="s">
        <v>1124</v>
      </c>
      <c r="F365" t="s">
        <v>1398</v>
      </c>
      <c r="G365" t="s">
        <v>1160</v>
      </c>
      <c r="H365" t="s">
        <v>1361</v>
      </c>
      <c r="I365" t="s">
        <v>219</v>
      </c>
      <c r="J365" t="s">
        <v>346</v>
      </c>
      <c r="K365" s="77">
        <v>2.81</v>
      </c>
      <c r="L365" t="s">
        <v>106</v>
      </c>
      <c r="M365" s="78">
        <v>4.3799999999999999E-2</v>
      </c>
      <c r="N365" s="78">
        <v>6.08E-2</v>
      </c>
      <c r="O365" s="77">
        <v>178630.55</v>
      </c>
      <c r="P365" s="77">
        <v>95.917208347620274</v>
      </c>
      <c r="Q365" s="77">
        <v>0</v>
      </c>
      <c r="R365" s="77">
        <v>614.416048422176</v>
      </c>
      <c r="S365" s="78">
        <v>1E-4</v>
      </c>
      <c r="T365" s="78">
        <v>1.4E-3</v>
      </c>
      <c r="U365" s="78">
        <v>2.9999999999999997E-4</v>
      </c>
    </row>
    <row r="366" spans="2:21">
      <c r="B366" t="s">
        <v>1399</v>
      </c>
      <c r="C366" t="s">
        <v>1400</v>
      </c>
      <c r="D366" t="s">
        <v>123</v>
      </c>
      <c r="E366" t="s">
        <v>1124</v>
      </c>
      <c r="F366" t="s">
        <v>1401</v>
      </c>
      <c r="G366" t="s">
        <v>1208</v>
      </c>
      <c r="H366" t="s">
        <v>1402</v>
      </c>
      <c r="I366" t="s">
        <v>364</v>
      </c>
      <c r="J366" t="s">
        <v>854</v>
      </c>
      <c r="K366" s="77">
        <v>6.7</v>
      </c>
      <c r="L366" t="s">
        <v>106</v>
      </c>
      <c r="M366" s="78">
        <v>3.7499999999999999E-2</v>
      </c>
      <c r="N366" s="78">
        <v>6.1100000000000002E-2</v>
      </c>
      <c r="O366" s="77">
        <v>381078.5</v>
      </c>
      <c r="P366" s="77">
        <v>84.287999993439669</v>
      </c>
      <c r="Q366" s="77">
        <v>0</v>
      </c>
      <c r="R366" s="77">
        <v>1151.83555755323</v>
      </c>
      <c r="S366" s="78">
        <v>4.0000000000000002E-4</v>
      </c>
      <c r="T366" s="78">
        <v>2.5999999999999999E-3</v>
      </c>
      <c r="U366" s="78">
        <v>5.0000000000000001E-4</v>
      </c>
    </row>
    <row r="367" spans="2:21">
      <c r="B367" t="s">
        <v>1403</v>
      </c>
      <c r="C367" t="s">
        <v>1404</v>
      </c>
      <c r="D367" t="s">
        <v>123</v>
      </c>
      <c r="E367" t="s">
        <v>1124</v>
      </c>
      <c r="F367" t="s">
        <v>1405</v>
      </c>
      <c r="G367" t="s">
        <v>1208</v>
      </c>
      <c r="H367" t="s">
        <v>1402</v>
      </c>
      <c r="I367" t="s">
        <v>364</v>
      </c>
      <c r="J367" t="s">
        <v>318</v>
      </c>
      <c r="K367" s="77">
        <v>5.14</v>
      </c>
      <c r="L367" t="s">
        <v>106</v>
      </c>
      <c r="M367" s="78">
        <v>5.8799999999999998E-2</v>
      </c>
      <c r="N367" s="78">
        <v>6.3200000000000006E-2</v>
      </c>
      <c r="O367" s="77">
        <v>35726.11</v>
      </c>
      <c r="P367" s="77">
        <v>98.132013838058498</v>
      </c>
      <c r="Q367" s="77">
        <v>0</v>
      </c>
      <c r="R367" s="77">
        <v>125.720681835474</v>
      </c>
      <c r="S367" s="78">
        <v>1E-4</v>
      </c>
      <c r="T367" s="78">
        <v>2.9999999999999997E-4</v>
      </c>
      <c r="U367" s="78">
        <v>1E-4</v>
      </c>
    </row>
    <row r="368" spans="2:21">
      <c r="B368" t="s">
        <v>1406</v>
      </c>
      <c r="C368" t="s">
        <v>1407</v>
      </c>
      <c r="D368" t="s">
        <v>123</v>
      </c>
      <c r="E368" t="s">
        <v>1124</v>
      </c>
      <c r="F368" t="s">
        <v>1408</v>
      </c>
      <c r="G368" t="s">
        <v>1242</v>
      </c>
      <c r="H368" t="s">
        <v>1402</v>
      </c>
      <c r="I368" t="s">
        <v>364</v>
      </c>
      <c r="J368" t="s">
        <v>544</v>
      </c>
      <c r="K368" s="77">
        <v>4.51</v>
      </c>
      <c r="L368" t="s">
        <v>106</v>
      </c>
      <c r="M368" s="78">
        <v>4.6300000000000001E-2</v>
      </c>
      <c r="N368" s="78">
        <v>6.1100000000000002E-2</v>
      </c>
      <c r="O368" s="77">
        <v>297753.3</v>
      </c>
      <c r="P368" s="77">
        <v>92.839375001049532</v>
      </c>
      <c r="Q368" s="77">
        <v>0</v>
      </c>
      <c r="R368" s="77">
        <v>991.28623771528999</v>
      </c>
      <c r="S368" s="78">
        <v>5.0000000000000001E-4</v>
      </c>
      <c r="T368" s="78">
        <v>2.3E-3</v>
      </c>
      <c r="U368" s="78">
        <v>4.0000000000000002E-4</v>
      </c>
    </row>
    <row r="369" spans="2:21">
      <c r="B369" t="s">
        <v>1409</v>
      </c>
      <c r="C369" t="s">
        <v>1410</v>
      </c>
      <c r="D369" t="s">
        <v>123</v>
      </c>
      <c r="E369" t="s">
        <v>1124</v>
      </c>
      <c r="F369" t="s">
        <v>1411</v>
      </c>
      <c r="G369" t="s">
        <v>1164</v>
      </c>
      <c r="H369" t="s">
        <v>1402</v>
      </c>
      <c r="I369" t="s">
        <v>364</v>
      </c>
      <c r="J369" t="s">
        <v>287</v>
      </c>
      <c r="K369" s="77">
        <v>4.1900000000000004</v>
      </c>
      <c r="L369" t="s">
        <v>106</v>
      </c>
      <c r="M369" s="78">
        <v>6.3799999999999996E-2</v>
      </c>
      <c r="N369" s="78">
        <v>5.7700000000000001E-2</v>
      </c>
      <c r="O369" s="77">
        <v>333443.68</v>
      </c>
      <c r="P369" s="77">
        <v>102.02274999700106</v>
      </c>
      <c r="Q369" s="77">
        <v>0</v>
      </c>
      <c r="R369" s="77">
        <v>1219.9156455295399</v>
      </c>
      <c r="S369" s="78">
        <v>6.9999999999999999E-4</v>
      </c>
      <c r="T369" s="78">
        <v>2.8E-3</v>
      </c>
      <c r="U369" s="78">
        <v>5.0000000000000001E-4</v>
      </c>
    </row>
    <row r="370" spans="2:21">
      <c r="B370" t="s">
        <v>1412</v>
      </c>
      <c r="C370" t="s">
        <v>1413</v>
      </c>
      <c r="D370" t="s">
        <v>123</v>
      </c>
      <c r="E370" t="s">
        <v>1124</v>
      </c>
      <c r="F370" t="s">
        <v>1414</v>
      </c>
      <c r="G370" t="s">
        <v>1246</v>
      </c>
      <c r="H370" t="s">
        <v>830</v>
      </c>
      <c r="I370" t="s">
        <v>219</v>
      </c>
      <c r="J370" t="s">
        <v>739</v>
      </c>
      <c r="K370" s="77">
        <v>2.66</v>
      </c>
      <c r="L370" t="s">
        <v>110</v>
      </c>
      <c r="M370" s="78">
        <v>0.05</v>
      </c>
      <c r="N370" s="78">
        <v>8.0299999999999996E-2</v>
      </c>
      <c r="O370" s="77">
        <v>119087.03</v>
      </c>
      <c r="P370" s="77">
        <v>92.926808177767185</v>
      </c>
      <c r="Q370" s="77">
        <v>0</v>
      </c>
      <c r="R370" s="77">
        <v>431.16820378898598</v>
      </c>
      <c r="S370" s="78">
        <v>1E-4</v>
      </c>
      <c r="T370" s="78">
        <v>1E-3</v>
      </c>
      <c r="U370" s="78">
        <v>2.0000000000000001E-4</v>
      </c>
    </row>
    <row r="371" spans="2:21">
      <c r="B371" t="s">
        <v>1415</v>
      </c>
      <c r="C371" t="s">
        <v>1416</v>
      </c>
      <c r="D371" t="s">
        <v>123</v>
      </c>
      <c r="E371" t="s">
        <v>1124</v>
      </c>
      <c r="F371" t="s">
        <v>1417</v>
      </c>
      <c r="G371" t="s">
        <v>1246</v>
      </c>
      <c r="H371" t="s">
        <v>830</v>
      </c>
      <c r="I371" t="s">
        <v>219</v>
      </c>
      <c r="J371" t="s">
        <v>739</v>
      </c>
      <c r="K371" s="77">
        <v>2.6</v>
      </c>
      <c r="L371" t="s">
        <v>113</v>
      </c>
      <c r="M371" s="78">
        <v>0.06</v>
      </c>
      <c r="N371" s="78">
        <v>0.1038</v>
      </c>
      <c r="O371" s="77">
        <v>282236.26</v>
      </c>
      <c r="P371" s="77">
        <v>89.663666674934163</v>
      </c>
      <c r="Q371" s="77">
        <v>0</v>
      </c>
      <c r="R371" s="77">
        <v>1120.1091299100201</v>
      </c>
      <c r="S371" s="78">
        <v>2.0000000000000001E-4</v>
      </c>
      <c r="T371" s="78">
        <v>2.5999999999999999E-3</v>
      </c>
      <c r="U371" s="78">
        <v>5.0000000000000001E-4</v>
      </c>
    </row>
    <row r="372" spans="2:21">
      <c r="B372" t="s">
        <v>1418</v>
      </c>
      <c r="C372" t="s">
        <v>1419</v>
      </c>
      <c r="D372" t="s">
        <v>123</v>
      </c>
      <c r="E372" t="s">
        <v>1124</v>
      </c>
      <c r="F372" t="s">
        <v>1253</v>
      </c>
      <c r="G372" t="s">
        <v>1164</v>
      </c>
      <c r="H372" t="s">
        <v>1402</v>
      </c>
      <c r="I372" t="s">
        <v>364</v>
      </c>
      <c r="J372" t="s">
        <v>470</v>
      </c>
      <c r="K372" s="77">
        <v>1.8</v>
      </c>
      <c r="L372" t="s">
        <v>106</v>
      </c>
      <c r="M372" s="78">
        <v>4.2500000000000003E-2</v>
      </c>
      <c r="N372" s="78">
        <v>7.6799999999999993E-2</v>
      </c>
      <c r="O372" s="77">
        <v>261991.47</v>
      </c>
      <c r="P372" s="77">
        <v>94.699055542991516</v>
      </c>
      <c r="Q372" s="77">
        <v>0</v>
      </c>
      <c r="R372" s="77">
        <v>889.69896342781499</v>
      </c>
      <c r="S372" s="78">
        <v>5.9999999999999995E-4</v>
      </c>
      <c r="T372" s="78">
        <v>2E-3</v>
      </c>
      <c r="U372" s="78">
        <v>4.0000000000000002E-4</v>
      </c>
    </row>
    <row r="373" spans="2:21">
      <c r="B373" t="s">
        <v>1420</v>
      </c>
      <c r="C373" t="s">
        <v>1421</v>
      </c>
      <c r="D373" t="s">
        <v>123</v>
      </c>
      <c r="E373" t="s">
        <v>1124</v>
      </c>
      <c r="F373" t="s">
        <v>1422</v>
      </c>
      <c r="G373" t="s">
        <v>1320</v>
      </c>
      <c r="H373" t="s">
        <v>1402</v>
      </c>
      <c r="I373" t="s">
        <v>364</v>
      </c>
      <c r="J373" t="s">
        <v>558</v>
      </c>
      <c r="K373" s="77">
        <v>4.54</v>
      </c>
      <c r="L373" t="s">
        <v>106</v>
      </c>
      <c r="M373" s="78">
        <v>5.1299999999999998E-2</v>
      </c>
      <c r="N373" s="78">
        <v>6.1600000000000002E-2</v>
      </c>
      <c r="O373" s="77">
        <v>424747.71</v>
      </c>
      <c r="P373" s="77">
        <v>95.661791672920373</v>
      </c>
      <c r="Q373" s="77">
        <v>0</v>
      </c>
      <c r="R373" s="77">
        <v>1457.06807233986</v>
      </c>
      <c r="S373" s="78">
        <v>8.0000000000000004E-4</v>
      </c>
      <c r="T373" s="78">
        <v>3.3E-3</v>
      </c>
      <c r="U373" s="78">
        <v>5.9999999999999995E-4</v>
      </c>
    </row>
    <row r="374" spans="2:21">
      <c r="B374" t="s">
        <v>1423</v>
      </c>
      <c r="C374" t="s">
        <v>1424</v>
      </c>
      <c r="D374" t="s">
        <v>123</v>
      </c>
      <c r="E374" t="s">
        <v>1124</v>
      </c>
      <c r="F374" t="s">
        <v>828</v>
      </c>
      <c r="G374" t="s">
        <v>829</v>
      </c>
      <c r="H374" t="s">
        <v>830</v>
      </c>
      <c r="I374" t="s">
        <v>219</v>
      </c>
      <c r="J374" t="s">
        <v>649</v>
      </c>
      <c r="K374" s="77">
        <v>4.07</v>
      </c>
      <c r="L374" t="s">
        <v>113</v>
      </c>
      <c r="M374" s="78">
        <v>8.5000000000000006E-2</v>
      </c>
      <c r="N374" s="78">
        <v>0.1024</v>
      </c>
      <c r="O374" s="77">
        <v>119087.03</v>
      </c>
      <c r="P374" s="77">
        <v>90.914863023706332</v>
      </c>
      <c r="Q374" s="77">
        <v>0</v>
      </c>
      <c r="R374" s="77">
        <v>479.21498152273199</v>
      </c>
      <c r="S374" s="78">
        <v>2.0000000000000001E-4</v>
      </c>
      <c r="T374" s="78">
        <v>1.1000000000000001E-3</v>
      </c>
      <c r="U374" s="78">
        <v>2.0000000000000001E-4</v>
      </c>
    </row>
    <row r="375" spans="2:21">
      <c r="B375" t="s">
        <v>1425</v>
      </c>
      <c r="C375" t="s">
        <v>1426</v>
      </c>
      <c r="D375" t="s">
        <v>123</v>
      </c>
      <c r="E375" t="s">
        <v>1124</v>
      </c>
      <c r="F375" t="s">
        <v>1427</v>
      </c>
      <c r="G375" t="s">
        <v>1336</v>
      </c>
      <c r="H375" t="s">
        <v>1402</v>
      </c>
      <c r="I375" t="s">
        <v>364</v>
      </c>
      <c r="J375" t="s">
        <v>439</v>
      </c>
      <c r="K375" s="77">
        <v>6.26</v>
      </c>
      <c r="L375" t="s">
        <v>106</v>
      </c>
      <c r="M375" s="78">
        <v>4.1300000000000003E-2</v>
      </c>
      <c r="N375" s="78">
        <v>6.3700000000000007E-2</v>
      </c>
      <c r="O375" s="77">
        <v>381388.12</v>
      </c>
      <c r="P375" s="77">
        <v>85.44704166590212</v>
      </c>
      <c r="Q375" s="77">
        <v>0</v>
      </c>
      <c r="R375" s="77">
        <v>1168.6231287774499</v>
      </c>
      <c r="S375" s="78">
        <v>8.0000000000000004E-4</v>
      </c>
      <c r="T375" s="78">
        <v>2.7000000000000001E-3</v>
      </c>
      <c r="U375" s="78">
        <v>5.0000000000000001E-4</v>
      </c>
    </row>
    <row r="376" spans="2:21">
      <c r="B376" t="s">
        <v>1428</v>
      </c>
      <c r="C376" t="s">
        <v>1429</v>
      </c>
      <c r="D376" t="s">
        <v>123</v>
      </c>
      <c r="E376" t="s">
        <v>1124</v>
      </c>
      <c r="F376" t="s">
        <v>1430</v>
      </c>
      <c r="G376" t="s">
        <v>1164</v>
      </c>
      <c r="H376" t="s">
        <v>1402</v>
      </c>
      <c r="I376" t="s">
        <v>364</v>
      </c>
      <c r="J376" t="s">
        <v>739</v>
      </c>
      <c r="K376" s="77">
        <v>3.35</v>
      </c>
      <c r="L376" t="s">
        <v>106</v>
      </c>
      <c r="M376" s="78">
        <v>6.88E-2</v>
      </c>
      <c r="N376" s="78">
        <v>6.0999999999999999E-2</v>
      </c>
      <c r="O376" s="77">
        <v>297717.58</v>
      </c>
      <c r="P376" s="77">
        <v>103.31029167051572</v>
      </c>
      <c r="Q376" s="77">
        <v>0</v>
      </c>
      <c r="R376" s="77">
        <v>1102.95642030511</v>
      </c>
      <c r="S376" s="78">
        <v>4.0000000000000002E-4</v>
      </c>
      <c r="T376" s="78">
        <v>2.5000000000000001E-3</v>
      </c>
      <c r="U376" s="78">
        <v>5.0000000000000001E-4</v>
      </c>
    </row>
    <row r="377" spans="2:21">
      <c r="B377" t="s">
        <v>1431</v>
      </c>
      <c r="C377" t="s">
        <v>1432</v>
      </c>
      <c r="D377" t="s">
        <v>123</v>
      </c>
      <c r="E377" t="s">
        <v>1124</v>
      </c>
      <c r="F377" t="s">
        <v>1433</v>
      </c>
      <c r="G377" t="s">
        <v>1336</v>
      </c>
      <c r="H377" t="s">
        <v>1402</v>
      </c>
      <c r="I377" t="s">
        <v>364</v>
      </c>
      <c r="J377" t="s">
        <v>263</v>
      </c>
      <c r="K377" s="77">
        <v>4.72</v>
      </c>
      <c r="L377" t="s">
        <v>106</v>
      </c>
      <c r="M377" s="78">
        <v>0.04</v>
      </c>
      <c r="N377" s="78">
        <v>7.17E-2</v>
      </c>
      <c r="O377" s="77">
        <v>178630.55</v>
      </c>
      <c r="P377" s="77">
        <v>85.02633332400309</v>
      </c>
      <c r="Q377" s="77">
        <v>0</v>
      </c>
      <c r="R377" s="77">
        <v>544.652462605339</v>
      </c>
      <c r="S377" s="78">
        <v>1E-4</v>
      </c>
      <c r="T377" s="78">
        <v>1.1999999999999999E-3</v>
      </c>
      <c r="U377" s="78">
        <v>2.0000000000000001E-4</v>
      </c>
    </row>
    <row r="378" spans="2:21">
      <c r="B378" t="s">
        <v>1434</v>
      </c>
      <c r="C378" t="s">
        <v>1435</v>
      </c>
      <c r="D378" t="s">
        <v>123</v>
      </c>
      <c r="E378" t="s">
        <v>1124</v>
      </c>
      <c r="F378" t="s">
        <v>1436</v>
      </c>
      <c r="G378" t="s">
        <v>829</v>
      </c>
      <c r="H378" t="s">
        <v>1437</v>
      </c>
      <c r="I378" t="s">
        <v>219</v>
      </c>
      <c r="J378" t="s">
        <v>708</v>
      </c>
      <c r="K378" s="77">
        <v>3.99</v>
      </c>
      <c r="L378" t="s">
        <v>113</v>
      </c>
      <c r="M378" s="78">
        <v>8.8800000000000004E-2</v>
      </c>
      <c r="N378" s="78">
        <v>0.1123</v>
      </c>
      <c r="O378" s="77">
        <v>241746.67</v>
      </c>
      <c r="P378" s="77">
        <v>86.917726016701735</v>
      </c>
      <c r="Q378" s="77">
        <v>0</v>
      </c>
      <c r="R378" s="77">
        <v>930.03627901151003</v>
      </c>
      <c r="S378" s="78">
        <v>2.0000000000000001E-4</v>
      </c>
      <c r="T378" s="78">
        <v>2.0999999999999999E-3</v>
      </c>
      <c r="U378" s="78">
        <v>4.0000000000000002E-4</v>
      </c>
    </row>
    <row r="379" spans="2:21">
      <c r="B379" t="s">
        <v>1438</v>
      </c>
      <c r="C379" t="s">
        <v>1439</v>
      </c>
      <c r="D379" t="s">
        <v>123</v>
      </c>
      <c r="E379" t="s">
        <v>1124</v>
      </c>
      <c r="F379" t="s">
        <v>1440</v>
      </c>
      <c r="G379" t="s">
        <v>1336</v>
      </c>
      <c r="H379" t="s">
        <v>1441</v>
      </c>
      <c r="I379" t="s">
        <v>364</v>
      </c>
      <c r="J379" t="s">
        <v>343</v>
      </c>
      <c r="K379" s="77">
        <v>6.2</v>
      </c>
      <c r="L379" t="s">
        <v>106</v>
      </c>
      <c r="M379" s="78">
        <v>4.4999999999999998E-2</v>
      </c>
      <c r="N379" s="78">
        <v>7.2400000000000006E-2</v>
      </c>
      <c r="O379" s="77">
        <v>83360.92</v>
      </c>
      <c r="P379" s="77">
        <v>83.514500029989932</v>
      </c>
      <c r="Q379" s="77">
        <v>0</v>
      </c>
      <c r="R379" s="77">
        <v>249.651781632422</v>
      </c>
      <c r="S379" s="78">
        <v>0</v>
      </c>
      <c r="T379" s="78">
        <v>5.9999999999999995E-4</v>
      </c>
      <c r="U379" s="78">
        <v>1E-4</v>
      </c>
    </row>
    <row r="380" spans="2:21">
      <c r="B380" t="s">
        <v>1442</v>
      </c>
      <c r="C380" t="s">
        <v>1443</v>
      </c>
      <c r="D380" t="s">
        <v>123</v>
      </c>
      <c r="E380" t="s">
        <v>1124</v>
      </c>
      <c r="F380" t="s">
        <v>1440</v>
      </c>
      <c r="G380" t="s">
        <v>1336</v>
      </c>
      <c r="H380" t="s">
        <v>1441</v>
      </c>
      <c r="I380" t="s">
        <v>364</v>
      </c>
      <c r="J380" t="s">
        <v>380</v>
      </c>
      <c r="K380" s="77">
        <v>5.86</v>
      </c>
      <c r="L380" t="s">
        <v>106</v>
      </c>
      <c r="M380" s="78">
        <v>4.7500000000000001E-2</v>
      </c>
      <c r="N380" s="78">
        <v>7.22E-2</v>
      </c>
      <c r="O380" s="77">
        <v>381078.5</v>
      </c>
      <c r="P380" s="77">
        <v>83.87239725542112</v>
      </c>
      <c r="Q380" s="77">
        <v>0</v>
      </c>
      <c r="R380" s="77">
        <v>1146.15614872275</v>
      </c>
      <c r="S380" s="78">
        <v>1E-4</v>
      </c>
      <c r="T380" s="78">
        <v>2.5999999999999999E-3</v>
      </c>
      <c r="U380" s="78">
        <v>5.0000000000000001E-4</v>
      </c>
    </row>
    <row r="381" spans="2:21">
      <c r="B381" t="s">
        <v>1444</v>
      </c>
      <c r="C381" t="s">
        <v>1445</v>
      </c>
      <c r="D381" t="s">
        <v>123</v>
      </c>
      <c r="E381" t="s">
        <v>1124</v>
      </c>
      <c r="F381" t="s">
        <v>1446</v>
      </c>
      <c r="G381" t="s">
        <v>1168</v>
      </c>
      <c r="H381" t="s">
        <v>1441</v>
      </c>
      <c r="I381" t="s">
        <v>364</v>
      </c>
      <c r="J381" t="s">
        <v>277</v>
      </c>
      <c r="K381" s="77">
        <v>6.45</v>
      </c>
      <c r="L381" t="s">
        <v>106</v>
      </c>
      <c r="M381" s="78">
        <v>5.1299999999999998E-2</v>
      </c>
      <c r="N381" s="78">
        <v>7.0000000000000007E-2</v>
      </c>
      <c r="O381" s="77">
        <v>357261.09</v>
      </c>
      <c r="P381" s="77">
        <v>89.618416678037576</v>
      </c>
      <c r="Q381" s="77">
        <v>0</v>
      </c>
      <c r="R381" s="77">
        <v>1148.1358319012099</v>
      </c>
      <c r="S381" s="78">
        <v>2.0000000000000001E-4</v>
      </c>
      <c r="T381" s="78">
        <v>2.5999999999999999E-3</v>
      </c>
      <c r="U381" s="78">
        <v>5.0000000000000001E-4</v>
      </c>
    </row>
    <row r="382" spans="2:21">
      <c r="B382" t="s">
        <v>1447</v>
      </c>
      <c r="C382" t="s">
        <v>1448</v>
      </c>
      <c r="D382" t="s">
        <v>123</v>
      </c>
      <c r="E382" t="s">
        <v>1124</v>
      </c>
      <c r="F382" t="s">
        <v>1449</v>
      </c>
      <c r="G382" t="s">
        <v>125</v>
      </c>
      <c r="H382" t="s">
        <v>216</v>
      </c>
      <c r="I382" t="s">
        <v>217</v>
      </c>
      <c r="J382" t="s">
        <v>708</v>
      </c>
      <c r="K382" s="77">
        <v>4.08</v>
      </c>
      <c r="L382" t="s">
        <v>106</v>
      </c>
      <c r="M382" s="78">
        <v>2.5000000000000001E-2</v>
      </c>
      <c r="N382" s="78">
        <v>-3.8E-3</v>
      </c>
      <c r="O382" s="77">
        <v>222011.06</v>
      </c>
      <c r="P382" s="77">
        <v>112.28783333145653</v>
      </c>
      <c r="Q382" s="77">
        <v>0</v>
      </c>
      <c r="R382" s="77">
        <v>893.95899278229695</v>
      </c>
      <c r="S382" s="78">
        <v>5.0000000000000001E-4</v>
      </c>
      <c r="T382" s="78">
        <v>2E-3</v>
      </c>
      <c r="U382" s="78">
        <v>4.0000000000000002E-4</v>
      </c>
    </row>
    <row r="383" spans="2:21">
      <c r="B383" t="s">
        <v>1450</v>
      </c>
      <c r="C383" t="s">
        <v>1451</v>
      </c>
      <c r="D383" t="s">
        <v>123</v>
      </c>
      <c r="E383" t="s">
        <v>1124</v>
      </c>
      <c r="F383" t="s">
        <v>1452</v>
      </c>
      <c r="G383" t="s">
        <v>1164</v>
      </c>
      <c r="H383" t="s">
        <v>216</v>
      </c>
      <c r="I383" t="s">
        <v>217</v>
      </c>
      <c r="J383" t="s">
        <v>739</v>
      </c>
      <c r="K383" s="77">
        <v>0.35</v>
      </c>
      <c r="L383" t="s">
        <v>106</v>
      </c>
      <c r="M383" s="78">
        <v>6.5000000000000002E-2</v>
      </c>
      <c r="N383" s="78">
        <v>0.19309999999999999</v>
      </c>
      <c r="O383" s="77">
        <v>559.71</v>
      </c>
      <c r="P383" s="77">
        <v>95.878896928766679</v>
      </c>
      <c r="Q383" s="77">
        <v>0</v>
      </c>
      <c r="R383" s="77">
        <v>1.9244045735640001</v>
      </c>
      <c r="S383" s="78">
        <v>0</v>
      </c>
      <c r="T383" s="78">
        <v>0</v>
      </c>
      <c r="U383" s="78">
        <v>0</v>
      </c>
    </row>
    <row r="384" spans="2:21">
      <c r="B384" t="s">
        <v>1453</v>
      </c>
      <c r="C384" t="s">
        <v>1454</v>
      </c>
      <c r="D384" t="s">
        <v>123</v>
      </c>
      <c r="E384" t="s">
        <v>1124</v>
      </c>
      <c r="F384" t="s">
        <v>1430</v>
      </c>
      <c r="G384" t="s">
        <v>1320</v>
      </c>
      <c r="H384" t="s">
        <v>216</v>
      </c>
      <c r="I384" t="s">
        <v>217</v>
      </c>
      <c r="J384" t="s">
        <v>384</v>
      </c>
      <c r="K384" s="77">
        <v>7.32</v>
      </c>
      <c r="L384" t="s">
        <v>106</v>
      </c>
      <c r="M384" s="78">
        <v>0.04</v>
      </c>
      <c r="N384" s="78">
        <v>5.74E-2</v>
      </c>
      <c r="O384" s="77">
        <v>178630.55</v>
      </c>
      <c r="P384" s="77">
        <v>87.841333324003088</v>
      </c>
      <c r="Q384" s="77">
        <v>0</v>
      </c>
      <c r="R384" s="77">
        <v>562.68448424258395</v>
      </c>
      <c r="S384" s="78">
        <v>2.0000000000000001E-4</v>
      </c>
      <c r="T384" s="78">
        <v>1.2999999999999999E-3</v>
      </c>
      <c r="U384" s="78">
        <v>2.0000000000000001E-4</v>
      </c>
    </row>
    <row r="385" spans="2:6">
      <c r="B385" t="s">
        <v>242</v>
      </c>
      <c r="C385" s="16"/>
      <c r="D385" s="16"/>
      <c r="E385" s="16"/>
      <c r="F385" s="16"/>
    </row>
    <row r="386" spans="2:6">
      <c r="B386" t="s">
        <v>367</v>
      </c>
      <c r="C386" s="16"/>
      <c r="D386" s="16"/>
      <c r="E386" s="16"/>
      <c r="F386" s="16"/>
    </row>
    <row r="387" spans="2:6">
      <c r="B387" t="s">
        <v>368</v>
      </c>
      <c r="C387" s="16"/>
      <c r="D387" s="16"/>
      <c r="E387" s="16"/>
      <c r="F387" s="16"/>
    </row>
    <row r="388" spans="2:6">
      <c r="B388" t="s">
        <v>369</v>
      </c>
      <c r="C388" s="16"/>
      <c r="D388" s="16"/>
      <c r="E388" s="16"/>
      <c r="F388" s="16"/>
    </row>
    <row r="389" spans="2:6">
      <c r="B389" t="s">
        <v>370</v>
      </c>
      <c r="C389" s="16"/>
      <c r="D389" s="16"/>
      <c r="E389" s="16"/>
      <c r="F389" s="16"/>
    </row>
    <row r="390" spans="2:6">
      <c r="C390" s="16"/>
      <c r="D390" s="16"/>
      <c r="E390" s="16"/>
      <c r="F390" s="16"/>
    </row>
    <row r="391" spans="2:6">
      <c r="C391" s="16"/>
      <c r="D391" s="16"/>
      <c r="E391" s="16"/>
      <c r="F391" s="16"/>
    </row>
    <row r="392" spans="2:6">
      <c r="C392" s="16"/>
      <c r="D392" s="16"/>
      <c r="E392" s="16"/>
      <c r="F392" s="16"/>
    </row>
    <row r="393" spans="2:6">
      <c r="C393" s="16"/>
      <c r="D393" s="16"/>
      <c r="E393" s="16"/>
      <c r="F393" s="16"/>
    </row>
    <row r="394" spans="2:6">
      <c r="C394" s="16"/>
      <c r="D394" s="16"/>
      <c r="E394" s="16"/>
      <c r="F394" s="16"/>
    </row>
    <row r="395" spans="2:6">
      <c r="C395" s="16"/>
      <c r="D395" s="16"/>
      <c r="E395" s="16"/>
      <c r="F395" s="16"/>
    </row>
    <row r="396" spans="2:6">
      <c r="C396" s="16"/>
      <c r="D396" s="16"/>
      <c r="E396" s="16"/>
      <c r="F396" s="16"/>
    </row>
    <row r="397" spans="2:6">
      <c r="C397" s="16"/>
      <c r="D397" s="16"/>
      <c r="E397" s="16"/>
      <c r="F397" s="16"/>
    </row>
    <row r="398" spans="2:6">
      <c r="C398" s="16"/>
      <c r="D398" s="16"/>
      <c r="E398" s="16"/>
      <c r="F398" s="16"/>
    </row>
    <row r="399" spans="2:6">
      <c r="C399" s="16"/>
      <c r="D399" s="16"/>
      <c r="E399" s="16"/>
      <c r="F399" s="16"/>
    </row>
    <row r="400" spans="2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A1:XFD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>
        <v>45016</v>
      </c>
      <c r="E1" s="16"/>
      <c r="F1" s="16"/>
      <c r="G1" s="16"/>
    </row>
    <row r="2" spans="2:62">
      <c r="B2" s="2" t="s">
        <v>1</v>
      </c>
      <c r="C2" s="12" t="s">
        <v>4292</v>
      </c>
      <c r="E2" s="16"/>
      <c r="F2" s="16"/>
      <c r="G2" s="16"/>
    </row>
    <row r="3" spans="2:62">
      <c r="B3" s="2" t="s">
        <v>2</v>
      </c>
      <c r="C3" s="26" t="s">
        <v>4293</v>
      </c>
      <c r="E3" s="16"/>
      <c r="F3" s="16"/>
      <c r="G3" s="16"/>
    </row>
    <row r="4" spans="2:62">
      <c r="B4" s="2" t="s">
        <v>3</v>
      </c>
      <c r="C4" s="83" t="s">
        <v>197</v>
      </c>
      <c r="E4" s="16"/>
      <c r="F4" s="16"/>
      <c r="G4" s="16"/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18308842.52</v>
      </c>
      <c r="J11" s="7"/>
      <c r="K11" s="75">
        <v>920.0797</v>
      </c>
      <c r="L11" s="75">
        <v>337973.23552928574</v>
      </c>
      <c r="M11" s="7"/>
      <c r="N11" s="76">
        <v>1</v>
      </c>
      <c r="O11" s="76">
        <v>0.13850000000000001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17542057.02</v>
      </c>
      <c r="K12" s="81">
        <v>901.59037999999998</v>
      </c>
      <c r="L12" s="81">
        <v>259939.65278917132</v>
      </c>
      <c r="N12" s="80">
        <v>0.76910000000000001</v>
      </c>
      <c r="O12" s="80">
        <v>0.1066</v>
      </c>
    </row>
    <row r="13" spans="2:62">
      <c r="B13" s="79" t="s">
        <v>1455</v>
      </c>
      <c r="E13" s="16"/>
      <c r="F13" s="16"/>
      <c r="G13" s="16"/>
      <c r="I13" s="81">
        <v>5793007.9800000004</v>
      </c>
      <c r="K13" s="81">
        <v>670.31637000000001</v>
      </c>
      <c r="L13" s="81">
        <v>165976.31430890001</v>
      </c>
      <c r="N13" s="80">
        <v>0.49109999999999998</v>
      </c>
      <c r="O13" s="80">
        <v>6.8000000000000005E-2</v>
      </c>
    </row>
    <row r="14" spans="2:62">
      <c r="B14" t="s">
        <v>1456</v>
      </c>
      <c r="C14" t="s">
        <v>1457</v>
      </c>
      <c r="D14" t="s">
        <v>100</v>
      </c>
      <c r="E14" t="s">
        <v>123</v>
      </c>
      <c r="F14" t="s">
        <v>798</v>
      </c>
      <c r="G14" t="s">
        <v>428</v>
      </c>
      <c r="H14" t="s">
        <v>102</v>
      </c>
      <c r="I14" s="77">
        <v>170148.18</v>
      </c>
      <c r="J14" s="77">
        <v>2674</v>
      </c>
      <c r="K14" s="77">
        <v>0</v>
      </c>
      <c r="L14" s="77">
        <v>4549.7623332000003</v>
      </c>
      <c r="M14" s="78">
        <v>8.0000000000000004E-4</v>
      </c>
      <c r="N14" s="78">
        <v>1.35E-2</v>
      </c>
      <c r="O14" s="78">
        <v>1.9E-3</v>
      </c>
    </row>
    <row r="15" spans="2:62">
      <c r="B15" t="s">
        <v>1458</v>
      </c>
      <c r="C15" t="s">
        <v>1459</v>
      </c>
      <c r="D15" t="s">
        <v>100</v>
      </c>
      <c r="E15" t="s">
        <v>123</v>
      </c>
      <c r="F15" t="s">
        <v>1460</v>
      </c>
      <c r="G15" t="s">
        <v>834</v>
      </c>
      <c r="H15" t="s">
        <v>102</v>
      </c>
      <c r="I15" s="77">
        <v>19338.11</v>
      </c>
      <c r="J15" s="77">
        <v>30480</v>
      </c>
      <c r="K15" s="77">
        <v>0</v>
      </c>
      <c r="L15" s="77">
        <v>5894.2559279999996</v>
      </c>
      <c r="M15" s="78">
        <v>2.9999999999999997E-4</v>
      </c>
      <c r="N15" s="78">
        <v>1.7399999999999999E-2</v>
      </c>
      <c r="O15" s="78">
        <v>2.3999999999999998E-3</v>
      </c>
    </row>
    <row r="16" spans="2:62">
      <c r="B16" t="s">
        <v>1461</v>
      </c>
      <c r="C16" t="s">
        <v>1462</v>
      </c>
      <c r="D16" t="s">
        <v>100</v>
      </c>
      <c r="E16" t="s">
        <v>123</v>
      </c>
      <c r="F16" t="s">
        <v>1024</v>
      </c>
      <c r="G16" t="s">
        <v>834</v>
      </c>
      <c r="H16" t="s">
        <v>102</v>
      </c>
      <c r="I16" s="77">
        <v>76255.600000000006</v>
      </c>
      <c r="J16" s="77">
        <v>6001</v>
      </c>
      <c r="K16" s="77">
        <v>0</v>
      </c>
      <c r="L16" s="77">
        <v>4576.0985559999999</v>
      </c>
      <c r="M16" s="78">
        <v>5.9999999999999995E-4</v>
      </c>
      <c r="N16" s="78">
        <v>1.35E-2</v>
      </c>
      <c r="O16" s="78">
        <v>1.9E-3</v>
      </c>
    </row>
    <row r="17" spans="2:15">
      <c r="B17" t="s">
        <v>1463</v>
      </c>
      <c r="C17" t="s">
        <v>1464</v>
      </c>
      <c r="D17" t="s">
        <v>100</v>
      </c>
      <c r="E17" t="s">
        <v>123</v>
      </c>
      <c r="F17" t="s">
        <v>1029</v>
      </c>
      <c r="G17" t="s">
        <v>834</v>
      </c>
      <c r="H17" t="s">
        <v>102</v>
      </c>
      <c r="I17" s="77">
        <v>335230.13</v>
      </c>
      <c r="J17" s="77">
        <v>1006</v>
      </c>
      <c r="K17" s="77">
        <v>0</v>
      </c>
      <c r="L17" s="77">
        <v>3372.4151078</v>
      </c>
      <c r="M17" s="78">
        <v>5.9999999999999995E-4</v>
      </c>
      <c r="N17" s="78">
        <v>0.01</v>
      </c>
      <c r="O17" s="78">
        <v>1.4E-3</v>
      </c>
    </row>
    <row r="18" spans="2:15">
      <c r="B18" t="s">
        <v>1465</v>
      </c>
      <c r="C18" t="s">
        <v>1466</v>
      </c>
      <c r="D18" t="s">
        <v>100</v>
      </c>
      <c r="E18" t="s">
        <v>123</v>
      </c>
      <c r="F18" t="s">
        <v>662</v>
      </c>
      <c r="G18" t="s">
        <v>663</v>
      </c>
      <c r="H18" t="s">
        <v>102</v>
      </c>
      <c r="I18" s="77">
        <v>90075.94</v>
      </c>
      <c r="J18" s="77">
        <v>3560</v>
      </c>
      <c r="K18" s="77">
        <v>63.216380000000001</v>
      </c>
      <c r="L18" s="77">
        <v>3269.919844</v>
      </c>
      <c r="M18" s="78">
        <v>4.0000000000000002E-4</v>
      </c>
      <c r="N18" s="78">
        <v>9.7000000000000003E-3</v>
      </c>
      <c r="O18" s="78">
        <v>1.2999999999999999E-3</v>
      </c>
    </row>
    <row r="19" spans="2:15">
      <c r="B19" t="s">
        <v>1467</v>
      </c>
      <c r="C19" t="s">
        <v>1468</v>
      </c>
      <c r="D19" t="s">
        <v>100</v>
      </c>
      <c r="E19" t="s">
        <v>123</v>
      </c>
      <c r="F19" t="s">
        <v>1469</v>
      </c>
      <c r="G19" t="s">
        <v>663</v>
      </c>
      <c r="H19" t="s">
        <v>102</v>
      </c>
      <c r="I19" s="77">
        <v>74583</v>
      </c>
      <c r="J19" s="77">
        <v>3020</v>
      </c>
      <c r="K19" s="77">
        <v>0</v>
      </c>
      <c r="L19" s="77">
        <v>2252.4065999999998</v>
      </c>
      <c r="M19" s="78">
        <v>4.0000000000000002E-4</v>
      </c>
      <c r="N19" s="78">
        <v>6.7000000000000002E-3</v>
      </c>
      <c r="O19" s="78">
        <v>8.9999999999999998E-4</v>
      </c>
    </row>
    <row r="20" spans="2:15">
      <c r="B20" t="s">
        <v>1470</v>
      </c>
      <c r="C20" t="s">
        <v>1471</v>
      </c>
      <c r="D20" t="s">
        <v>100</v>
      </c>
      <c r="E20" t="s">
        <v>123</v>
      </c>
      <c r="F20" t="s">
        <v>1108</v>
      </c>
      <c r="G20" t="s">
        <v>873</v>
      </c>
      <c r="H20" t="s">
        <v>102</v>
      </c>
      <c r="I20" s="77">
        <v>15732.95</v>
      </c>
      <c r="J20" s="77">
        <v>60900</v>
      </c>
      <c r="K20" s="77">
        <v>0</v>
      </c>
      <c r="L20" s="77">
        <v>9581.3665500000006</v>
      </c>
      <c r="M20" s="78">
        <v>4.0000000000000002E-4</v>
      </c>
      <c r="N20" s="78">
        <v>2.8299999999999999E-2</v>
      </c>
      <c r="O20" s="78">
        <v>3.8999999999999998E-3</v>
      </c>
    </row>
    <row r="21" spans="2:15">
      <c r="B21" t="s">
        <v>1472</v>
      </c>
      <c r="C21" t="s">
        <v>1473</v>
      </c>
      <c r="D21" t="s">
        <v>100</v>
      </c>
      <c r="E21" t="s">
        <v>123</v>
      </c>
      <c r="F21" t="s">
        <v>785</v>
      </c>
      <c r="G21" t="s">
        <v>786</v>
      </c>
      <c r="H21" t="s">
        <v>102</v>
      </c>
      <c r="I21" s="77">
        <v>9417.2099999999991</v>
      </c>
      <c r="J21" s="77">
        <v>5400</v>
      </c>
      <c r="K21" s="77">
        <v>18.60614</v>
      </c>
      <c r="L21" s="77">
        <v>527.13548000000003</v>
      </c>
      <c r="M21" s="78">
        <v>1E-4</v>
      </c>
      <c r="N21" s="78">
        <v>1.6000000000000001E-3</v>
      </c>
      <c r="O21" s="78">
        <v>2.0000000000000001E-4</v>
      </c>
    </row>
    <row r="22" spans="2:15">
      <c r="B22" t="s">
        <v>1474</v>
      </c>
      <c r="C22" t="s">
        <v>1475</v>
      </c>
      <c r="D22" t="s">
        <v>100</v>
      </c>
      <c r="E22" t="s">
        <v>123</v>
      </c>
      <c r="F22" t="s">
        <v>1476</v>
      </c>
      <c r="G22" t="s">
        <v>786</v>
      </c>
      <c r="H22" t="s">
        <v>102</v>
      </c>
      <c r="I22" s="77">
        <v>203199.51</v>
      </c>
      <c r="J22" s="77">
        <v>671</v>
      </c>
      <c r="K22" s="77">
        <v>0</v>
      </c>
      <c r="L22" s="77">
        <v>1363.4687120999999</v>
      </c>
      <c r="M22" s="78">
        <v>4.0000000000000002E-4</v>
      </c>
      <c r="N22" s="78">
        <v>4.0000000000000001E-3</v>
      </c>
      <c r="O22" s="78">
        <v>5.9999999999999995E-4</v>
      </c>
    </row>
    <row r="23" spans="2:15">
      <c r="B23" t="s">
        <v>1477</v>
      </c>
      <c r="C23" t="s">
        <v>1478</v>
      </c>
      <c r="D23" t="s">
        <v>100</v>
      </c>
      <c r="E23" t="s">
        <v>123</v>
      </c>
      <c r="F23" t="s">
        <v>1479</v>
      </c>
      <c r="G23" t="s">
        <v>378</v>
      </c>
      <c r="H23" t="s">
        <v>102</v>
      </c>
      <c r="I23" s="77">
        <v>424501.22</v>
      </c>
      <c r="J23" s="77">
        <v>1755</v>
      </c>
      <c r="K23" s="77">
        <v>0</v>
      </c>
      <c r="L23" s="77">
        <v>7449.9964110000001</v>
      </c>
      <c r="M23" s="78">
        <v>2.9999999999999997E-4</v>
      </c>
      <c r="N23" s="78">
        <v>2.1999999999999999E-2</v>
      </c>
      <c r="O23" s="78">
        <v>3.0999999999999999E-3</v>
      </c>
    </row>
    <row r="24" spans="2:15">
      <c r="B24" t="s">
        <v>1480</v>
      </c>
      <c r="C24" t="s">
        <v>1481</v>
      </c>
      <c r="D24" t="s">
        <v>100</v>
      </c>
      <c r="E24" t="s">
        <v>123</v>
      </c>
      <c r="F24" t="s">
        <v>415</v>
      </c>
      <c r="G24" t="s">
        <v>378</v>
      </c>
      <c r="H24" t="s">
        <v>102</v>
      </c>
      <c r="I24" s="77">
        <v>506133.43</v>
      </c>
      <c r="J24" s="77">
        <v>2975</v>
      </c>
      <c r="K24" s="77">
        <v>0</v>
      </c>
      <c r="L24" s="77">
        <v>15057.469542500001</v>
      </c>
      <c r="M24" s="78">
        <v>4.0000000000000002E-4</v>
      </c>
      <c r="N24" s="78">
        <v>4.4600000000000001E-2</v>
      </c>
      <c r="O24" s="78">
        <v>6.1999999999999998E-3</v>
      </c>
    </row>
    <row r="25" spans="2:15">
      <c r="B25" t="s">
        <v>1482</v>
      </c>
      <c r="C25" t="s">
        <v>1483</v>
      </c>
      <c r="D25" t="s">
        <v>100</v>
      </c>
      <c r="E25" t="s">
        <v>123</v>
      </c>
      <c r="F25" t="s">
        <v>387</v>
      </c>
      <c r="G25" t="s">
        <v>378</v>
      </c>
      <c r="H25" t="s">
        <v>102</v>
      </c>
      <c r="I25" s="77">
        <v>593168.97</v>
      </c>
      <c r="J25" s="77">
        <v>2700</v>
      </c>
      <c r="K25" s="77">
        <v>268.09872999999999</v>
      </c>
      <c r="L25" s="77">
        <v>16283.66092</v>
      </c>
      <c r="M25" s="78">
        <v>4.0000000000000002E-4</v>
      </c>
      <c r="N25" s="78">
        <v>4.82E-2</v>
      </c>
      <c r="O25" s="78">
        <v>6.7000000000000002E-3</v>
      </c>
    </row>
    <row r="26" spans="2:15">
      <c r="B26" t="s">
        <v>1484</v>
      </c>
      <c r="C26" t="s">
        <v>1485</v>
      </c>
      <c r="D26" t="s">
        <v>100</v>
      </c>
      <c r="E26" t="s">
        <v>123</v>
      </c>
      <c r="F26" t="s">
        <v>1138</v>
      </c>
      <c r="G26" t="s">
        <v>378</v>
      </c>
      <c r="H26" t="s">
        <v>102</v>
      </c>
      <c r="I26" s="77">
        <v>98202.54</v>
      </c>
      <c r="J26" s="77">
        <v>11220</v>
      </c>
      <c r="K26" s="77">
        <v>0</v>
      </c>
      <c r="L26" s="77">
        <v>11018.324988</v>
      </c>
      <c r="M26" s="78">
        <v>4.0000000000000002E-4</v>
      </c>
      <c r="N26" s="78">
        <v>3.2599999999999997E-2</v>
      </c>
      <c r="O26" s="78">
        <v>4.4999999999999997E-3</v>
      </c>
    </row>
    <row r="27" spans="2:15">
      <c r="B27" t="s">
        <v>1486</v>
      </c>
      <c r="C27" t="s">
        <v>1487</v>
      </c>
      <c r="D27" t="s">
        <v>100</v>
      </c>
      <c r="E27" t="s">
        <v>123</v>
      </c>
      <c r="F27" t="s">
        <v>1488</v>
      </c>
      <c r="G27" t="s">
        <v>378</v>
      </c>
      <c r="H27" t="s">
        <v>102</v>
      </c>
      <c r="I27" s="77">
        <v>21349.7</v>
      </c>
      <c r="J27" s="77">
        <v>12650</v>
      </c>
      <c r="K27" s="77">
        <v>57.028970000000001</v>
      </c>
      <c r="L27" s="77">
        <v>2757.76602</v>
      </c>
      <c r="M27" s="78">
        <v>2.0000000000000001E-4</v>
      </c>
      <c r="N27" s="78">
        <v>8.2000000000000007E-3</v>
      </c>
      <c r="O27" s="78">
        <v>1.1000000000000001E-3</v>
      </c>
    </row>
    <row r="28" spans="2:15">
      <c r="B28" t="s">
        <v>1489</v>
      </c>
      <c r="C28" t="s">
        <v>1490</v>
      </c>
      <c r="D28" t="s">
        <v>100</v>
      </c>
      <c r="E28" t="s">
        <v>123</v>
      </c>
      <c r="F28" t="s">
        <v>967</v>
      </c>
      <c r="G28" t="s">
        <v>112</v>
      </c>
      <c r="H28" t="s">
        <v>102</v>
      </c>
      <c r="I28" s="77">
        <v>3647.66</v>
      </c>
      <c r="J28" s="77">
        <v>152370</v>
      </c>
      <c r="K28" s="77">
        <v>0</v>
      </c>
      <c r="L28" s="77">
        <v>5557.9395420000001</v>
      </c>
      <c r="M28" s="78">
        <v>1E-3</v>
      </c>
      <c r="N28" s="78">
        <v>1.6400000000000001E-2</v>
      </c>
      <c r="O28" s="78">
        <v>2.3E-3</v>
      </c>
    </row>
    <row r="29" spans="2:15">
      <c r="B29" t="s">
        <v>1491</v>
      </c>
      <c r="C29" t="s">
        <v>1492</v>
      </c>
      <c r="D29" t="s">
        <v>100</v>
      </c>
      <c r="E29" t="s">
        <v>123</v>
      </c>
      <c r="F29" t="s">
        <v>1493</v>
      </c>
      <c r="G29" t="s">
        <v>112</v>
      </c>
      <c r="H29" t="s">
        <v>102</v>
      </c>
      <c r="I29" s="77">
        <v>1726.95</v>
      </c>
      <c r="J29" s="77">
        <v>117790</v>
      </c>
      <c r="K29" s="77">
        <v>0</v>
      </c>
      <c r="L29" s="77">
        <v>2034.174405</v>
      </c>
      <c r="M29" s="78">
        <v>2.0000000000000001E-4</v>
      </c>
      <c r="N29" s="78">
        <v>6.0000000000000001E-3</v>
      </c>
      <c r="O29" s="78">
        <v>8.0000000000000004E-4</v>
      </c>
    </row>
    <row r="30" spans="2:15">
      <c r="B30" t="s">
        <v>1494</v>
      </c>
      <c r="C30" t="s">
        <v>1495</v>
      </c>
      <c r="D30" t="s">
        <v>100</v>
      </c>
      <c r="E30" t="s">
        <v>123</v>
      </c>
      <c r="F30" t="s">
        <v>1496</v>
      </c>
      <c r="G30" t="s">
        <v>884</v>
      </c>
      <c r="H30" t="s">
        <v>102</v>
      </c>
      <c r="I30" s="77">
        <v>22209.62</v>
      </c>
      <c r="J30" s="77">
        <v>5940</v>
      </c>
      <c r="K30" s="77">
        <v>0</v>
      </c>
      <c r="L30" s="77">
        <v>1319.251428</v>
      </c>
      <c r="M30" s="78">
        <v>1E-4</v>
      </c>
      <c r="N30" s="78">
        <v>3.8999999999999998E-3</v>
      </c>
      <c r="O30" s="78">
        <v>5.0000000000000001E-4</v>
      </c>
    </row>
    <row r="31" spans="2:15">
      <c r="B31" t="s">
        <v>1497</v>
      </c>
      <c r="C31" t="s">
        <v>1498</v>
      </c>
      <c r="D31" t="s">
        <v>100</v>
      </c>
      <c r="E31" t="s">
        <v>123</v>
      </c>
      <c r="F31" t="s">
        <v>1499</v>
      </c>
      <c r="G31" t="s">
        <v>884</v>
      </c>
      <c r="H31" t="s">
        <v>102</v>
      </c>
      <c r="I31" s="77">
        <v>379014.42</v>
      </c>
      <c r="J31" s="77">
        <v>1051</v>
      </c>
      <c r="K31" s="77">
        <v>0</v>
      </c>
      <c r="L31" s="77">
        <v>3983.4415542000002</v>
      </c>
      <c r="M31" s="78">
        <v>2.9999999999999997E-4</v>
      </c>
      <c r="N31" s="78">
        <v>1.18E-2</v>
      </c>
      <c r="O31" s="78">
        <v>1.6000000000000001E-3</v>
      </c>
    </row>
    <row r="32" spans="2:15">
      <c r="B32" t="s">
        <v>1500</v>
      </c>
      <c r="C32" t="s">
        <v>1501</v>
      </c>
      <c r="D32" t="s">
        <v>100</v>
      </c>
      <c r="E32" t="s">
        <v>123</v>
      </c>
      <c r="F32" t="s">
        <v>877</v>
      </c>
      <c r="G32" t="s">
        <v>617</v>
      </c>
      <c r="H32" t="s">
        <v>102</v>
      </c>
      <c r="I32" s="77">
        <v>596633.14</v>
      </c>
      <c r="J32" s="77">
        <v>2413</v>
      </c>
      <c r="K32" s="77">
        <v>0</v>
      </c>
      <c r="L32" s="77">
        <v>14396.7576682</v>
      </c>
      <c r="M32" s="78">
        <v>5.0000000000000001E-4</v>
      </c>
      <c r="N32" s="78">
        <v>4.2599999999999999E-2</v>
      </c>
      <c r="O32" s="78">
        <v>5.8999999999999999E-3</v>
      </c>
    </row>
    <row r="33" spans="2:15">
      <c r="B33" t="s">
        <v>1502</v>
      </c>
      <c r="C33" t="s">
        <v>1503</v>
      </c>
      <c r="D33" t="s">
        <v>100</v>
      </c>
      <c r="E33" t="s">
        <v>123</v>
      </c>
      <c r="F33" t="s">
        <v>1504</v>
      </c>
      <c r="G33" t="s">
        <v>1505</v>
      </c>
      <c r="H33" t="s">
        <v>102</v>
      </c>
      <c r="I33" s="77">
        <v>16367.05</v>
      </c>
      <c r="J33" s="77">
        <v>15300</v>
      </c>
      <c r="K33" s="77">
        <v>0</v>
      </c>
      <c r="L33" s="77">
        <v>2504.1586499999999</v>
      </c>
      <c r="M33" s="78">
        <v>1E-4</v>
      </c>
      <c r="N33" s="78">
        <v>7.4000000000000003E-3</v>
      </c>
      <c r="O33" s="78">
        <v>1E-3</v>
      </c>
    </row>
    <row r="34" spans="2:15">
      <c r="B34" t="s">
        <v>1506</v>
      </c>
      <c r="C34" t="s">
        <v>1507</v>
      </c>
      <c r="D34" t="s">
        <v>100</v>
      </c>
      <c r="E34" t="s">
        <v>123</v>
      </c>
      <c r="F34" t="s">
        <v>1508</v>
      </c>
      <c r="G34" t="s">
        <v>1505</v>
      </c>
      <c r="H34" t="s">
        <v>102</v>
      </c>
      <c r="I34" s="77">
        <v>4344.55</v>
      </c>
      <c r="J34" s="77">
        <v>37180</v>
      </c>
      <c r="K34" s="77">
        <v>0</v>
      </c>
      <c r="L34" s="77">
        <v>1615.30369</v>
      </c>
      <c r="M34" s="78">
        <v>2.0000000000000001E-4</v>
      </c>
      <c r="N34" s="78">
        <v>4.7999999999999996E-3</v>
      </c>
      <c r="O34" s="78">
        <v>6.9999999999999999E-4</v>
      </c>
    </row>
    <row r="35" spans="2:15">
      <c r="B35" t="s">
        <v>1509</v>
      </c>
      <c r="C35" t="s">
        <v>1510</v>
      </c>
      <c r="D35" t="s">
        <v>100</v>
      </c>
      <c r="E35" t="s">
        <v>123</v>
      </c>
      <c r="F35" t="s">
        <v>867</v>
      </c>
      <c r="G35" t="s">
        <v>868</v>
      </c>
      <c r="H35" t="s">
        <v>102</v>
      </c>
      <c r="I35" s="77">
        <v>48036.22</v>
      </c>
      <c r="J35" s="77">
        <v>8105</v>
      </c>
      <c r="K35" s="77">
        <v>0</v>
      </c>
      <c r="L35" s="77">
        <v>3893.3356309999999</v>
      </c>
      <c r="M35" s="78">
        <v>4.0000000000000002E-4</v>
      </c>
      <c r="N35" s="78">
        <v>1.15E-2</v>
      </c>
      <c r="O35" s="78">
        <v>1.6000000000000001E-3</v>
      </c>
    </row>
    <row r="36" spans="2:15">
      <c r="B36" t="s">
        <v>1511</v>
      </c>
      <c r="C36" t="s">
        <v>1512</v>
      </c>
      <c r="D36" t="s">
        <v>100</v>
      </c>
      <c r="E36" t="s">
        <v>123</v>
      </c>
      <c r="F36" t="s">
        <v>989</v>
      </c>
      <c r="G36" t="s">
        <v>990</v>
      </c>
      <c r="H36" t="s">
        <v>102</v>
      </c>
      <c r="I36" s="77">
        <v>211239.11</v>
      </c>
      <c r="J36" s="77">
        <v>2537</v>
      </c>
      <c r="K36" s="77">
        <v>41.390610000000002</v>
      </c>
      <c r="L36" s="77">
        <v>5400.5268306999997</v>
      </c>
      <c r="M36" s="78">
        <v>5.9999999999999995E-4</v>
      </c>
      <c r="N36" s="78">
        <v>1.6E-2</v>
      </c>
      <c r="O36" s="78">
        <v>2.2000000000000001E-3</v>
      </c>
    </row>
    <row r="37" spans="2:15">
      <c r="B37" t="s">
        <v>1513</v>
      </c>
      <c r="C37" t="s">
        <v>1514</v>
      </c>
      <c r="D37" t="s">
        <v>100</v>
      </c>
      <c r="E37" t="s">
        <v>123</v>
      </c>
      <c r="F37" t="s">
        <v>532</v>
      </c>
      <c r="G37" t="s">
        <v>409</v>
      </c>
      <c r="H37" t="s">
        <v>102</v>
      </c>
      <c r="I37" s="77">
        <v>42395.19</v>
      </c>
      <c r="J37" s="77">
        <v>4751</v>
      </c>
      <c r="K37" s="77">
        <v>0</v>
      </c>
      <c r="L37" s="77">
        <v>2014.1954768999999</v>
      </c>
      <c r="M37" s="78">
        <v>2.9999999999999997E-4</v>
      </c>
      <c r="N37" s="78">
        <v>6.0000000000000001E-3</v>
      </c>
      <c r="O37" s="78">
        <v>8.0000000000000004E-4</v>
      </c>
    </row>
    <row r="38" spans="2:15">
      <c r="B38" t="s">
        <v>1515</v>
      </c>
      <c r="C38" t="s">
        <v>1516</v>
      </c>
      <c r="D38" t="s">
        <v>100</v>
      </c>
      <c r="E38" t="s">
        <v>123</v>
      </c>
      <c r="F38" t="s">
        <v>1517</v>
      </c>
      <c r="G38" t="s">
        <v>409</v>
      </c>
      <c r="H38" t="s">
        <v>102</v>
      </c>
      <c r="I38" s="77">
        <v>12192.48</v>
      </c>
      <c r="J38" s="77">
        <v>2805</v>
      </c>
      <c r="K38" s="77">
        <v>0</v>
      </c>
      <c r="L38" s="77">
        <v>341.99906399999998</v>
      </c>
      <c r="M38" s="78">
        <v>1E-4</v>
      </c>
      <c r="N38" s="78">
        <v>1E-3</v>
      </c>
      <c r="O38" s="78">
        <v>1E-4</v>
      </c>
    </row>
    <row r="39" spans="2:15">
      <c r="B39" t="s">
        <v>1518</v>
      </c>
      <c r="C39" t="s">
        <v>1519</v>
      </c>
      <c r="D39" t="s">
        <v>100</v>
      </c>
      <c r="E39" t="s">
        <v>123</v>
      </c>
      <c r="F39" t="s">
        <v>536</v>
      </c>
      <c r="G39" t="s">
        <v>409</v>
      </c>
      <c r="H39" t="s">
        <v>102</v>
      </c>
      <c r="I39" s="77">
        <v>160318.88</v>
      </c>
      <c r="J39" s="77">
        <v>1823</v>
      </c>
      <c r="K39" s="77">
        <v>0</v>
      </c>
      <c r="L39" s="77">
        <v>2922.6131823999999</v>
      </c>
      <c r="M39" s="78">
        <v>2.9999999999999997E-4</v>
      </c>
      <c r="N39" s="78">
        <v>8.6E-3</v>
      </c>
      <c r="O39" s="78">
        <v>1.1999999999999999E-3</v>
      </c>
    </row>
    <row r="40" spans="2:15">
      <c r="B40" t="s">
        <v>1520</v>
      </c>
      <c r="C40" t="s">
        <v>1521</v>
      </c>
      <c r="D40" t="s">
        <v>100</v>
      </c>
      <c r="E40" t="s">
        <v>123</v>
      </c>
      <c r="F40" t="s">
        <v>550</v>
      </c>
      <c r="G40" t="s">
        <v>409</v>
      </c>
      <c r="H40" t="s">
        <v>102</v>
      </c>
      <c r="I40" s="77">
        <v>6910.76</v>
      </c>
      <c r="J40" s="77">
        <v>29700</v>
      </c>
      <c r="K40" s="77">
        <v>0</v>
      </c>
      <c r="L40" s="77">
        <v>2052.4957199999999</v>
      </c>
      <c r="M40" s="78">
        <v>2.9999999999999997E-4</v>
      </c>
      <c r="N40" s="78">
        <v>6.1000000000000004E-3</v>
      </c>
      <c r="O40" s="78">
        <v>8.0000000000000004E-4</v>
      </c>
    </row>
    <row r="41" spans="2:15">
      <c r="B41" t="s">
        <v>1522</v>
      </c>
      <c r="C41" t="s">
        <v>1523</v>
      </c>
      <c r="D41" t="s">
        <v>100</v>
      </c>
      <c r="E41" t="s">
        <v>123</v>
      </c>
      <c r="F41" t="s">
        <v>477</v>
      </c>
      <c r="G41" t="s">
        <v>409</v>
      </c>
      <c r="H41" t="s">
        <v>102</v>
      </c>
      <c r="I41" s="77">
        <v>566886.31999999995</v>
      </c>
      <c r="J41" s="77">
        <v>992</v>
      </c>
      <c r="K41" s="77">
        <v>67.580600000000004</v>
      </c>
      <c r="L41" s="77">
        <v>5691.0928943999998</v>
      </c>
      <c r="M41" s="78">
        <v>8.0000000000000004E-4</v>
      </c>
      <c r="N41" s="78">
        <v>1.6799999999999999E-2</v>
      </c>
      <c r="O41" s="78">
        <v>2.3E-3</v>
      </c>
    </row>
    <row r="42" spans="2:15">
      <c r="B42" t="s">
        <v>1524</v>
      </c>
      <c r="C42" t="s">
        <v>1525</v>
      </c>
      <c r="D42" t="s">
        <v>100</v>
      </c>
      <c r="E42" t="s">
        <v>123</v>
      </c>
      <c r="F42" t="s">
        <v>491</v>
      </c>
      <c r="G42" t="s">
        <v>409</v>
      </c>
      <c r="H42" t="s">
        <v>102</v>
      </c>
      <c r="I42" s="77">
        <v>28201.55</v>
      </c>
      <c r="J42" s="77">
        <v>22500</v>
      </c>
      <c r="K42" s="77">
        <v>154.39493999999999</v>
      </c>
      <c r="L42" s="77">
        <v>6499.7436900000002</v>
      </c>
      <c r="M42" s="78">
        <v>5.9999999999999995E-4</v>
      </c>
      <c r="N42" s="78">
        <v>1.9199999999999998E-2</v>
      </c>
      <c r="O42" s="78">
        <v>2.7000000000000001E-3</v>
      </c>
    </row>
    <row r="43" spans="2:15">
      <c r="B43" t="s">
        <v>1526</v>
      </c>
      <c r="C43" t="s">
        <v>1527</v>
      </c>
      <c r="D43" t="s">
        <v>100</v>
      </c>
      <c r="E43" t="s">
        <v>123</v>
      </c>
      <c r="F43" t="s">
        <v>450</v>
      </c>
      <c r="G43" t="s">
        <v>409</v>
      </c>
      <c r="H43" t="s">
        <v>102</v>
      </c>
      <c r="I43" s="77">
        <v>37121.31</v>
      </c>
      <c r="J43" s="77">
        <v>20580</v>
      </c>
      <c r="K43" s="77">
        <v>0</v>
      </c>
      <c r="L43" s="77">
        <v>7639.5655980000001</v>
      </c>
      <c r="M43" s="78">
        <v>2.9999999999999997E-4</v>
      </c>
      <c r="N43" s="78">
        <v>2.2599999999999999E-2</v>
      </c>
      <c r="O43" s="78">
        <v>3.0999999999999999E-3</v>
      </c>
    </row>
    <row r="44" spans="2:15">
      <c r="B44" t="s">
        <v>1528</v>
      </c>
      <c r="C44" t="s">
        <v>1529</v>
      </c>
      <c r="D44" t="s">
        <v>100</v>
      </c>
      <c r="E44" t="s">
        <v>123</v>
      </c>
      <c r="F44" t="s">
        <v>1141</v>
      </c>
      <c r="G44" t="s">
        <v>1142</v>
      </c>
      <c r="H44" t="s">
        <v>102</v>
      </c>
      <c r="I44" s="77">
        <v>84346.240000000005</v>
      </c>
      <c r="J44" s="77">
        <v>3197</v>
      </c>
      <c r="K44" s="77">
        <v>0</v>
      </c>
      <c r="L44" s="77">
        <v>2696.5492927999999</v>
      </c>
      <c r="M44" s="78">
        <v>1E-4</v>
      </c>
      <c r="N44" s="78">
        <v>8.0000000000000002E-3</v>
      </c>
      <c r="O44" s="78">
        <v>1.1000000000000001E-3</v>
      </c>
    </row>
    <row r="45" spans="2:15">
      <c r="B45" t="s">
        <v>1530</v>
      </c>
      <c r="C45" t="s">
        <v>1531</v>
      </c>
      <c r="D45" t="s">
        <v>100</v>
      </c>
      <c r="E45" t="s">
        <v>123</v>
      </c>
      <c r="F45" t="s">
        <v>1532</v>
      </c>
      <c r="G45" t="s">
        <v>129</v>
      </c>
      <c r="H45" t="s">
        <v>102</v>
      </c>
      <c r="I45" s="77">
        <v>3617.59</v>
      </c>
      <c r="J45" s="77">
        <v>80520</v>
      </c>
      <c r="K45" s="77">
        <v>0</v>
      </c>
      <c r="L45" s="77">
        <v>2912.883468</v>
      </c>
      <c r="M45" s="78">
        <v>1E-4</v>
      </c>
      <c r="N45" s="78">
        <v>8.6E-3</v>
      </c>
      <c r="O45" s="78">
        <v>1.1999999999999999E-3</v>
      </c>
    </row>
    <row r="46" spans="2:15">
      <c r="B46" t="s">
        <v>1533</v>
      </c>
      <c r="C46" t="s">
        <v>1534</v>
      </c>
      <c r="D46" t="s">
        <v>100</v>
      </c>
      <c r="E46" t="s">
        <v>123</v>
      </c>
      <c r="F46" t="s">
        <v>620</v>
      </c>
      <c r="G46" t="s">
        <v>132</v>
      </c>
      <c r="H46" t="s">
        <v>102</v>
      </c>
      <c r="I46" s="77">
        <v>930462.45</v>
      </c>
      <c r="J46" s="77">
        <v>488.6</v>
      </c>
      <c r="K46" s="77">
        <v>0</v>
      </c>
      <c r="L46" s="77">
        <v>4546.2395306999997</v>
      </c>
      <c r="M46" s="78">
        <v>2.9999999999999997E-4</v>
      </c>
      <c r="N46" s="78">
        <v>1.35E-2</v>
      </c>
      <c r="O46" s="78">
        <v>1.9E-3</v>
      </c>
    </row>
    <row r="47" spans="2:15">
      <c r="B47" s="79" t="s">
        <v>1535</v>
      </c>
      <c r="E47" s="16"/>
      <c r="F47" s="16"/>
      <c r="G47" s="16"/>
      <c r="I47" s="81">
        <v>9082525.1300000008</v>
      </c>
      <c r="K47" s="81">
        <v>189.71746999999999</v>
      </c>
      <c r="L47" s="81">
        <v>75572.522866929998</v>
      </c>
      <c r="N47" s="80">
        <v>0.22359999999999999</v>
      </c>
      <c r="O47" s="80">
        <v>3.1E-2</v>
      </c>
    </row>
    <row r="48" spans="2:15">
      <c r="B48" t="s">
        <v>1536</v>
      </c>
      <c r="C48" t="s">
        <v>1537</v>
      </c>
      <c r="D48" t="s">
        <v>100</v>
      </c>
      <c r="E48" t="s">
        <v>123</v>
      </c>
      <c r="F48" t="s">
        <v>1538</v>
      </c>
      <c r="G48" t="s">
        <v>101</v>
      </c>
      <c r="H48" t="s">
        <v>102</v>
      </c>
      <c r="I48" s="77">
        <v>7345.83</v>
      </c>
      <c r="J48" s="77">
        <v>14230</v>
      </c>
      <c r="K48" s="77">
        <v>0</v>
      </c>
      <c r="L48" s="77">
        <v>1045.3116090000001</v>
      </c>
      <c r="M48" s="78">
        <v>2.9999999999999997E-4</v>
      </c>
      <c r="N48" s="78">
        <v>3.0999999999999999E-3</v>
      </c>
      <c r="O48" s="78">
        <v>4.0000000000000002E-4</v>
      </c>
    </row>
    <row r="49" spans="2:15">
      <c r="B49" t="s">
        <v>1539</v>
      </c>
      <c r="C49" t="s">
        <v>1540</v>
      </c>
      <c r="D49" t="s">
        <v>100</v>
      </c>
      <c r="E49" t="s">
        <v>123</v>
      </c>
      <c r="F49" t="s">
        <v>1002</v>
      </c>
      <c r="G49" t="s">
        <v>428</v>
      </c>
      <c r="H49" t="s">
        <v>102</v>
      </c>
      <c r="I49" s="77">
        <v>463143.67999999999</v>
      </c>
      <c r="J49" s="77">
        <v>98.1</v>
      </c>
      <c r="K49" s="77">
        <v>0</v>
      </c>
      <c r="L49" s="77">
        <v>454.34395008000001</v>
      </c>
      <c r="M49" s="78">
        <v>1E-4</v>
      </c>
      <c r="N49" s="78">
        <v>1.2999999999999999E-3</v>
      </c>
      <c r="O49" s="78">
        <v>2.0000000000000001E-4</v>
      </c>
    </row>
    <row r="50" spans="2:15">
      <c r="B50" t="s">
        <v>1541</v>
      </c>
      <c r="C50" t="s">
        <v>1542</v>
      </c>
      <c r="D50" t="s">
        <v>100</v>
      </c>
      <c r="E50" t="s">
        <v>123</v>
      </c>
      <c r="F50" t="s">
        <v>726</v>
      </c>
      <c r="G50" t="s">
        <v>428</v>
      </c>
      <c r="H50" t="s">
        <v>102</v>
      </c>
      <c r="I50" s="77">
        <v>7439.72</v>
      </c>
      <c r="J50" s="77">
        <v>35160</v>
      </c>
      <c r="K50" s="77">
        <v>0</v>
      </c>
      <c r="L50" s="77">
        <v>2615.8055519999998</v>
      </c>
      <c r="M50" s="78">
        <v>6.9999999999999999E-4</v>
      </c>
      <c r="N50" s="78">
        <v>7.7000000000000002E-3</v>
      </c>
      <c r="O50" s="78">
        <v>1.1000000000000001E-3</v>
      </c>
    </row>
    <row r="51" spans="2:15">
      <c r="B51" t="s">
        <v>1543</v>
      </c>
      <c r="C51" t="s">
        <v>1544</v>
      </c>
      <c r="D51" t="s">
        <v>100</v>
      </c>
      <c r="E51" t="s">
        <v>123</v>
      </c>
      <c r="F51" t="s">
        <v>833</v>
      </c>
      <c r="G51" t="s">
        <v>834</v>
      </c>
      <c r="H51" t="s">
        <v>102</v>
      </c>
      <c r="I51" s="77">
        <v>18480.21</v>
      </c>
      <c r="J51" s="77">
        <v>8390</v>
      </c>
      <c r="K51" s="77">
        <v>0</v>
      </c>
      <c r="L51" s="77">
        <v>1550.4896189999999</v>
      </c>
      <c r="M51" s="78">
        <v>5.0000000000000001E-4</v>
      </c>
      <c r="N51" s="78">
        <v>4.5999999999999999E-3</v>
      </c>
      <c r="O51" s="78">
        <v>5.9999999999999995E-4</v>
      </c>
    </row>
    <row r="52" spans="2:15">
      <c r="B52" t="s">
        <v>1545</v>
      </c>
      <c r="C52" t="s">
        <v>1546</v>
      </c>
      <c r="D52" t="s">
        <v>100</v>
      </c>
      <c r="E52" t="s">
        <v>123</v>
      </c>
      <c r="F52" t="s">
        <v>1547</v>
      </c>
      <c r="G52" t="s">
        <v>834</v>
      </c>
      <c r="H52" t="s">
        <v>102</v>
      </c>
      <c r="I52" s="77">
        <v>80693</v>
      </c>
      <c r="J52" s="77">
        <v>762</v>
      </c>
      <c r="K52" s="77">
        <v>0</v>
      </c>
      <c r="L52" s="77">
        <v>614.88066000000003</v>
      </c>
      <c r="M52" s="78">
        <v>5.0000000000000001E-4</v>
      </c>
      <c r="N52" s="78">
        <v>1.8E-3</v>
      </c>
      <c r="O52" s="78">
        <v>2.9999999999999997E-4</v>
      </c>
    </row>
    <row r="53" spans="2:15">
      <c r="B53" t="s">
        <v>1548</v>
      </c>
      <c r="C53" t="s">
        <v>1549</v>
      </c>
      <c r="D53" t="s">
        <v>100</v>
      </c>
      <c r="E53" t="s">
        <v>123</v>
      </c>
      <c r="F53" t="s">
        <v>756</v>
      </c>
      <c r="G53" t="s">
        <v>757</v>
      </c>
      <c r="H53" t="s">
        <v>102</v>
      </c>
      <c r="I53" s="77">
        <v>591.02</v>
      </c>
      <c r="J53" s="77">
        <v>45570</v>
      </c>
      <c r="K53" s="77">
        <v>0</v>
      </c>
      <c r="L53" s="77">
        <v>269.32781399999999</v>
      </c>
      <c r="M53" s="78">
        <v>2.0000000000000001E-4</v>
      </c>
      <c r="N53" s="78">
        <v>8.0000000000000004E-4</v>
      </c>
      <c r="O53" s="78">
        <v>1E-4</v>
      </c>
    </row>
    <row r="54" spans="2:15">
      <c r="B54" t="s">
        <v>1550</v>
      </c>
      <c r="C54" t="s">
        <v>1551</v>
      </c>
      <c r="D54" t="s">
        <v>100</v>
      </c>
      <c r="E54" t="s">
        <v>123</v>
      </c>
      <c r="F54" t="s">
        <v>1552</v>
      </c>
      <c r="G54" t="s">
        <v>663</v>
      </c>
      <c r="H54" t="s">
        <v>102</v>
      </c>
      <c r="I54" s="77">
        <v>4571.22</v>
      </c>
      <c r="J54" s="77">
        <v>8831</v>
      </c>
      <c r="K54" s="77">
        <v>0</v>
      </c>
      <c r="L54" s="77">
        <v>403.68443819999999</v>
      </c>
      <c r="M54" s="78">
        <v>2.9999999999999997E-4</v>
      </c>
      <c r="N54" s="78">
        <v>1.1999999999999999E-3</v>
      </c>
      <c r="O54" s="78">
        <v>2.0000000000000001E-4</v>
      </c>
    </row>
    <row r="55" spans="2:15">
      <c r="B55" t="s">
        <v>1553</v>
      </c>
      <c r="C55" t="s">
        <v>1554</v>
      </c>
      <c r="D55" t="s">
        <v>100</v>
      </c>
      <c r="E55" t="s">
        <v>123</v>
      </c>
      <c r="F55" t="s">
        <v>1555</v>
      </c>
      <c r="G55" t="s">
        <v>663</v>
      </c>
      <c r="H55" t="s">
        <v>102</v>
      </c>
      <c r="I55" s="77">
        <v>23991.95</v>
      </c>
      <c r="J55" s="77">
        <v>4874</v>
      </c>
      <c r="K55" s="77">
        <v>0</v>
      </c>
      <c r="L55" s="77">
        <v>1169.367643</v>
      </c>
      <c r="M55" s="78">
        <v>2.9999999999999997E-4</v>
      </c>
      <c r="N55" s="78">
        <v>3.5000000000000001E-3</v>
      </c>
      <c r="O55" s="78">
        <v>5.0000000000000001E-4</v>
      </c>
    </row>
    <row r="56" spans="2:15">
      <c r="B56" t="s">
        <v>1556</v>
      </c>
      <c r="C56" t="s">
        <v>1557</v>
      </c>
      <c r="D56" t="s">
        <v>100</v>
      </c>
      <c r="E56" t="s">
        <v>123</v>
      </c>
      <c r="F56" t="s">
        <v>1558</v>
      </c>
      <c r="G56" t="s">
        <v>663</v>
      </c>
      <c r="H56" t="s">
        <v>102</v>
      </c>
      <c r="I56" s="77">
        <v>22731.06</v>
      </c>
      <c r="J56" s="77">
        <v>7300</v>
      </c>
      <c r="K56" s="77">
        <v>0</v>
      </c>
      <c r="L56" s="77">
        <v>1659.3673799999999</v>
      </c>
      <c r="M56" s="78">
        <v>4.0000000000000002E-4</v>
      </c>
      <c r="N56" s="78">
        <v>4.8999999999999998E-3</v>
      </c>
      <c r="O56" s="78">
        <v>6.9999999999999999E-4</v>
      </c>
    </row>
    <row r="57" spans="2:15">
      <c r="B57" t="s">
        <v>1559</v>
      </c>
      <c r="C57" t="s">
        <v>1560</v>
      </c>
      <c r="D57" t="s">
        <v>100</v>
      </c>
      <c r="E57" t="s">
        <v>123</v>
      </c>
      <c r="F57" t="s">
        <v>1019</v>
      </c>
      <c r="G57" t="s">
        <v>786</v>
      </c>
      <c r="H57" t="s">
        <v>102</v>
      </c>
      <c r="I57" s="77">
        <v>112087.03</v>
      </c>
      <c r="J57" s="77">
        <v>895.2</v>
      </c>
      <c r="K57" s="77">
        <v>0</v>
      </c>
      <c r="L57" s="77">
        <v>1003.40309256</v>
      </c>
      <c r="M57" s="78">
        <v>5.0000000000000001E-4</v>
      </c>
      <c r="N57" s="78">
        <v>3.0000000000000001E-3</v>
      </c>
      <c r="O57" s="78">
        <v>4.0000000000000002E-4</v>
      </c>
    </row>
    <row r="58" spans="2:15">
      <c r="B58" t="s">
        <v>1561</v>
      </c>
      <c r="C58" t="s">
        <v>1562</v>
      </c>
      <c r="D58" t="s">
        <v>100</v>
      </c>
      <c r="E58" t="s">
        <v>123</v>
      </c>
      <c r="F58" t="s">
        <v>1034</v>
      </c>
      <c r="G58" t="s">
        <v>786</v>
      </c>
      <c r="H58" t="s">
        <v>102</v>
      </c>
      <c r="I58" s="77">
        <v>10685.33</v>
      </c>
      <c r="J58" s="77">
        <v>14130</v>
      </c>
      <c r="K58" s="77">
        <v>0</v>
      </c>
      <c r="L58" s="77">
        <v>1509.837129</v>
      </c>
      <c r="M58" s="78">
        <v>8.0000000000000004E-4</v>
      </c>
      <c r="N58" s="78">
        <v>4.4999999999999997E-3</v>
      </c>
      <c r="O58" s="78">
        <v>5.9999999999999995E-4</v>
      </c>
    </row>
    <row r="59" spans="2:15">
      <c r="B59" t="s">
        <v>1563</v>
      </c>
      <c r="C59" t="s">
        <v>1564</v>
      </c>
      <c r="D59" t="s">
        <v>100</v>
      </c>
      <c r="E59" t="s">
        <v>123</v>
      </c>
      <c r="F59" t="s">
        <v>1565</v>
      </c>
      <c r="G59" t="s">
        <v>786</v>
      </c>
      <c r="H59" t="s">
        <v>102</v>
      </c>
      <c r="I59" s="77">
        <v>5658.59</v>
      </c>
      <c r="J59" s="77">
        <v>7144</v>
      </c>
      <c r="K59" s="77">
        <v>7.2518399999999996</v>
      </c>
      <c r="L59" s="77">
        <v>411.50150960000002</v>
      </c>
      <c r="M59" s="78">
        <v>2.0000000000000001E-4</v>
      </c>
      <c r="N59" s="78">
        <v>1.1999999999999999E-3</v>
      </c>
      <c r="O59" s="78">
        <v>2.0000000000000001E-4</v>
      </c>
    </row>
    <row r="60" spans="2:15">
      <c r="B60" t="s">
        <v>1566</v>
      </c>
      <c r="C60" t="s">
        <v>1567</v>
      </c>
      <c r="D60" t="s">
        <v>100</v>
      </c>
      <c r="E60" t="s">
        <v>123</v>
      </c>
      <c r="F60" t="s">
        <v>973</v>
      </c>
      <c r="G60" t="s">
        <v>786</v>
      </c>
      <c r="H60" t="s">
        <v>102</v>
      </c>
      <c r="I60" s="77">
        <v>8748.73</v>
      </c>
      <c r="J60" s="77">
        <v>20430</v>
      </c>
      <c r="K60" s="77">
        <v>0</v>
      </c>
      <c r="L60" s="77">
        <v>1787.3655389999999</v>
      </c>
      <c r="M60" s="78">
        <v>5.0000000000000001E-4</v>
      </c>
      <c r="N60" s="78">
        <v>5.3E-3</v>
      </c>
      <c r="O60" s="78">
        <v>6.9999999999999999E-4</v>
      </c>
    </row>
    <row r="61" spans="2:15">
      <c r="B61" t="s">
        <v>1568</v>
      </c>
      <c r="C61" t="s">
        <v>1569</v>
      </c>
      <c r="D61" t="s">
        <v>100</v>
      </c>
      <c r="E61" t="s">
        <v>123</v>
      </c>
      <c r="F61" t="s">
        <v>1570</v>
      </c>
      <c r="G61" t="s">
        <v>786</v>
      </c>
      <c r="H61" t="s">
        <v>102</v>
      </c>
      <c r="I61" s="77">
        <v>134891.74</v>
      </c>
      <c r="J61" s="77">
        <v>653</v>
      </c>
      <c r="K61" s="77">
        <v>11.14503</v>
      </c>
      <c r="L61" s="77">
        <v>891.98809219999998</v>
      </c>
      <c r="M61" s="78">
        <v>4.0000000000000002E-4</v>
      </c>
      <c r="N61" s="78">
        <v>2.5999999999999999E-3</v>
      </c>
      <c r="O61" s="78">
        <v>4.0000000000000002E-4</v>
      </c>
    </row>
    <row r="62" spans="2:15">
      <c r="B62" t="s">
        <v>1571</v>
      </c>
      <c r="C62" t="s">
        <v>1572</v>
      </c>
      <c r="D62" t="s">
        <v>100</v>
      </c>
      <c r="E62" t="s">
        <v>123</v>
      </c>
      <c r="F62" t="s">
        <v>1573</v>
      </c>
      <c r="G62" t="s">
        <v>378</v>
      </c>
      <c r="H62" t="s">
        <v>102</v>
      </c>
      <c r="I62" s="77">
        <v>853.06</v>
      </c>
      <c r="J62" s="77">
        <v>13450</v>
      </c>
      <c r="K62" s="77">
        <v>0</v>
      </c>
      <c r="L62" s="77">
        <v>114.73657</v>
      </c>
      <c r="M62" s="78">
        <v>0</v>
      </c>
      <c r="N62" s="78">
        <v>2.9999999999999997E-4</v>
      </c>
      <c r="O62" s="78">
        <v>0</v>
      </c>
    </row>
    <row r="63" spans="2:15">
      <c r="B63" t="s">
        <v>1574</v>
      </c>
      <c r="C63" t="s">
        <v>1575</v>
      </c>
      <c r="D63" t="s">
        <v>100</v>
      </c>
      <c r="E63" t="s">
        <v>123</v>
      </c>
      <c r="F63" t="s">
        <v>1576</v>
      </c>
      <c r="G63" t="s">
        <v>112</v>
      </c>
      <c r="H63" t="s">
        <v>102</v>
      </c>
      <c r="I63" s="77">
        <v>8549.09</v>
      </c>
      <c r="J63" s="77">
        <v>8579</v>
      </c>
      <c r="K63" s="77">
        <v>0</v>
      </c>
      <c r="L63" s="77">
        <v>733.42643109999995</v>
      </c>
      <c r="M63" s="78">
        <v>2.0000000000000001E-4</v>
      </c>
      <c r="N63" s="78">
        <v>2.2000000000000001E-3</v>
      </c>
      <c r="O63" s="78">
        <v>2.9999999999999997E-4</v>
      </c>
    </row>
    <row r="64" spans="2:15">
      <c r="B64" t="s">
        <v>1577</v>
      </c>
      <c r="C64" t="s">
        <v>1578</v>
      </c>
      <c r="D64" t="s">
        <v>100</v>
      </c>
      <c r="E64" t="s">
        <v>123</v>
      </c>
      <c r="F64" t="s">
        <v>706</v>
      </c>
      <c r="G64" t="s">
        <v>112</v>
      </c>
      <c r="H64" t="s">
        <v>102</v>
      </c>
      <c r="I64" s="77">
        <v>1408309.97</v>
      </c>
      <c r="J64" s="77">
        <v>60.9</v>
      </c>
      <c r="K64" s="77">
        <v>0</v>
      </c>
      <c r="L64" s="77">
        <v>857.66077172999996</v>
      </c>
      <c r="M64" s="78">
        <v>1.1000000000000001E-3</v>
      </c>
      <c r="N64" s="78">
        <v>2.5000000000000001E-3</v>
      </c>
      <c r="O64" s="78">
        <v>4.0000000000000002E-4</v>
      </c>
    </row>
    <row r="65" spans="2:15">
      <c r="B65" t="s">
        <v>1579</v>
      </c>
      <c r="C65" t="s">
        <v>1580</v>
      </c>
      <c r="D65" t="s">
        <v>100</v>
      </c>
      <c r="E65" t="s">
        <v>123</v>
      </c>
      <c r="F65" t="s">
        <v>1581</v>
      </c>
      <c r="G65" t="s">
        <v>112</v>
      </c>
      <c r="H65" t="s">
        <v>102</v>
      </c>
      <c r="I65" s="77">
        <v>3249.2</v>
      </c>
      <c r="J65" s="77">
        <v>40150</v>
      </c>
      <c r="K65" s="77">
        <v>0</v>
      </c>
      <c r="L65" s="77">
        <v>1304.5537999999999</v>
      </c>
      <c r="M65" s="78">
        <v>5.0000000000000001E-4</v>
      </c>
      <c r="N65" s="78">
        <v>3.8999999999999998E-3</v>
      </c>
      <c r="O65" s="78">
        <v>5.0000000000000001E-4</v>
      </c>
    </row>
    <row r="66" spans="2:15">
      <c r="B66" t="s">
        <v>1582</v>
      </c>
      <c r="C66" t="s">
        <v>1583</v>
      </c>
      <c r="D66" t="s">
        <v>100</v>
      </c>
      <c r="E66" t="s">
        <v>123</v>
      </c>
      <c r="F66" t="s">
        <v>883</v>
      </c>
      <c r="G66" t="s">
        <v>884</v>
      </c>
      <c r="H66" t="s">
        <v>102</v>
      </c>
      <c r="I66" s="77">
        <v>3637218.02</v>
      </c>
      <c r="J66" s="77">
        <v>126</v>
      </c>
      <c r="K66" s="77">
        <v>0</v>
      </c>
      <c r="L66" s="77">
        <v>4582.8947052000003</v>
      </c>
      <c r="M66" s="78">
        <v>1.4E-3</v>
      </c>
      <c r="N66" s="78">
        <v>1.3599999999999999E-2</v>
      </c>
      <c r="O66" s="78">
        <v>1.9E-3</v>
      </c>
    </row>
    <row r="67" spans="2:15">
      <c r="B67" t="s">
        <v>1584</v>
      </c>
      <c r="C67" t="s">
        <v>1585</v>
      </c>
      <c r="D67" t="s">
        <v>100</v>
      </c>
      <c r="E67" t="s">
        <v>123</v>
      </c>
      <c r="F67" t="s">
        <v>1586</v>
      </c>
      <c r="G67" t="s">
        <v>884</v>
      </c>
      <c r="H67" t="s">
        <v>102</v>
      </c>
      <c r="I67" s="77">
        <v>12013.4</v>
      </c>
      <c r="J67" s="77">
        <v>1796</v>
      </c>
      <c r="K67" s="77">
        <v>0</v>
      </c>
      <c r="L67" s="77">
        <v>215.76066399999999</v>
      </c>
      <c r="M67" s="78">
        <v>1E-4</v>
      </c>
      <c r="N67" s="78">
        <v>5.9999999999999995E-4</v>
      </c>
      <c r="O67" s="78">
        <v>1E-4</v>
      </c>
    </row>
    <row r="68" spans="2:15">
      <c r="B68" t="s">
        <v>1587</v>
      </c>
      <c r="C68" t="s">
        <v>1588</v>
      </c>
      <c r="D68" t="s">
        <v>100</v>
      </c>
      <c r="E68" t="s">
        <v>123</v>
      </c>
      <c r="F68" t="s">
        <v>1589</v>
      </c>
      <c r="G68" t="s">
        <v>884</v>
      </c>
      <c r="H68" t="s">
        <v>102</v>
      </c>
      <c r="I68" s="77">
        <v>57788.26</v>
      </c>
      <c r="J68" s="77">
        <v>1519</v>
      </c>
      <c r="K68" s="77">
        <v>0</v>
      </c>
      <c r="L68" s="77">
        <v>877.80366939999999</v>
      </c>
      <c r="M68" s="78">
        <v>5.9999999999999995E-4</v>
      </c>
      <c r="N68" s="78">
        <v>2.5999999999999999E-3</v>
      </c>
      <c r="O68" s="78">
        <v>4.0000000000000002E-4</v>
      </c>
    </row>
    <row r="69" spans="2:15">
      <c r="B69" t="s">
        <v>1590</v>
      </c>
      <c r="C69" t="s">
        <v>1591</v>
      </c>
      <c r="D69" t="s">
        <v>100</v>
      </c>
      <c r="E69" t="s">
        <v>123</v>
      </c>
      <c r="F69" t="s">
        <v>1592</v>
      </c>
      <c r="G69" t="s">
        <v>884</v>
      </c>
      <c r="H69" t="s">
        <v>102</v>
      </c>
      <c r="I69" s="77">
        <v>291891.52</v>
      </c>
      <c r="J69" s="77">
        <v>263.10000000000002</v>
      </c>
      <c r="K69" s="77">
        <v>0</v>
      </c>
      <c r="L69" s="77">
        <v>767.96658911999998</v>
      </c>
      <c r="M69" s="78">
        <v>2.9999999999999997E-4</v>
      </c>
      <c r="N69" s="78">
        <v>2.3E-3</v>
      </c>
      <c r="O69" s="78">
        <v>2.9999999999999997E-4</v>
      </c>
    </row>
    <row r="70" spans="2:15">
      <c r="B70" t="s">
        <v>1593</v>
      </c>
      <c r="C70" t="s">
        <v>1594</v>
      </c>
      <c r="D70" t="s">
        <v>100</v>
      </c>
      <c r="E70" t="s">
        <v>123</v>
      </c>
      <c r="F70" t="s">
        <v>1595</v>
      </c>
      <c r="G70" t="s">
        <v>617</v>
      </c>
      <c r="H70" t="s">
        <v>102</v>
      </c>
      <c r="I70" s="77">
        <v>115628.71</v>
      </c>
      <c r="J70" s="77">
        <v>861.4</v>
      </c>
      <c r="K70" s="77">
        <v>13.00095</v>
      </c>
      <c r="L70" s="77">
        <v>1009.02665794</v>
      </c>
      <c r="M70" s="78">
        <v>1.1000000000000001E-3</v>
      </c>
      <c r="N70" s="78">
        <v>3.0000000000000001E-3</v>
      </c>
      <c r="O70" s="78">
        <v>4.0000000000000002E-4</v>
      </c>
    </row>
    <row r="71" spans="2:15">
      <c r="B71" t="s">
        <v>1596</v>
      </c>
      <c r="C71" t="s">
        <v>1597</v>
      </c>
      <c r="D71" t="s">
        <v>100</v>
      </c>
      <c r="E71" t="s">
        <v>123</v>
      </c>
      <c r="F71" t="s">
        <v>1598</v>
      </c>
      <c r="G71" t="s">
        <v>617</v>
      </c>
      <c r="H71" t="s">
        <v>102</v>
      </c>
      <c r="I71" s="77">
        <v>4722.05</v>
      </c>
      <c r="J71" s="77">
        <v>14360</v>
      </c>
      <c r="K71" s="77">
        <v>0</v>
      </c>
      <c r="L71" s="77">
        <v>678.08637999999996</v>
      </c>
      <c r="M71" s="78">
        <v>5.0000000000000001E-4</v>
      </c>
      <c r="N71" s="78">
        <v>2E-3</v>
      </c>
      <c r="O71" s="78">
        <v>2.9999999999999997E-4</v>
      </c>
    </row>
    <row r="72" spans="2:15">
      <c r="B72" t="s">
        <v>1599</v>
      </c>
      <c r="C72" t="s">
        <v>1600</v>
      </c>
      <c r="D72" t="s">
        <v>100</v>
      </c>
      <c r="E72" t="s">
        <v>123</v>
      </c>
      <c r="F72" t="s">
        <v>1601</v>
      </c>
      <c r="G72" t="s">
        <v>1505</v>
      </c>
      <c r="H72" t="s">
        <v>102</v>
      </c>
      <c r="I72" s="77">
        <v>10329.98</v>
      </c>
      <c r="J72" s="77">
        <v>9869</v>
      </c>
      <c r="K72" s="77">
        <v>0</v>
      </c>
      <c r="L72" s="77">
        <v>1019.4657261999999</v>
      </c>
      <c r="M72" s="78">
        <v>2.0000000000000001E-4</v>
      </c>
      <c r="N72" s="78">
        <v>3.0000000000000001E-3</v>
      </c>
      <c r="O72" s="78">
        <v>4.0000000000000002E-4</v>
      </c>
    </row>
    <row r="73" spans="2:15">
      <c r="B73" t="s">
        <v>1602</v>
      </c>
      <c r="C73" t="s">
        <v>1603</v>
      </c>
      <c r="D73" t="s">
        <v>100</v>
      </c>
      <c r="E73" t="s">
        <v>123</v>
      </c>
      <c r="F73" t="s">
        <v>1604</v>
      </c>
      <c r="G73" t="s">
        <v>868</v>
      </c>
      <c r="H73" t="s">
        <v>102</v>
      </c>
      <c r="I73" s="77">
        <v>48610.48</v>
      </c>
      <c r="J73" s="77">
        <v>1221</v>
      </c>
      <c r="K73" s="77">
        <v>0</v>
      </c>
      <c r="L73" s="77">
        <v>593.53396080000005</v>
      </c>
      <c r="M73" s="78">
        <v>5.0000000000000001E-4</v>
      </c>
      <c r="N73" s="78">
        <v>1.8E-3</v>
      </c>
      <c r="O73" s="78">
        <v>2.0000000000000001E-4</v>
      </c>
    </row>
    <row r="74" spans="2:15">
      <c r="B74" t="s">
        <v>1605</v>
      </c>
      <c r="C74" t="s">
        <v>1606</v>
      </c>
      <c r="D74" t="s">
        <v>100</v>
      </c>
      <c r="E74" t="s">
        <v>123</v>
      </c>
      <c r="F74" t="s">
        <v>802</v>
      </c>
      <c r="G74" t="s">
        <v>1063</v>
      </c>
      <c r="H74" t="s">
        <v>102</v>
      </c>
      <c r="I74" s="77">
        <v>14606.26</v>
      </c>
      <c r="J74" s="77">
        <v>33500</v>
      </c>
      <c r="K74" s="77">
        <v>0</v>
      </c>
      <c r="L74" s="77">
        <v>4893.0971</v>
      </c>
      <c r="M74" s="78">
        <v>8.9999999999999998E-4</v>
      </c>
      <c r="N74" s="78">
        <v>1.4500000000000001E-2</v>
      </c>
      <c r="O74" s="78">
        <v>2E-3</v>
      </c>
    </row>
    <row r="75" spans="2:15">
      <c r="B75" t="s">
        <v>1607</v>
      </c>
      <c r="C75" t="s">
        <v>1608</v>
      </c>
      <c r="D75" t="s">
        <v>100</v>
      </c>
      <c r="E75" t="s">
        <v>123</v>
      </c>
      <c r="F75" t="s">
        <v>1609</v>
      </c>
      <c r="G75" t="s">
        <v>932</v>
      </c>
      <c r="H75" t="s">
        <v>102</v>
      </c>
      <c r="I75" s="77">
        <v>3424.24</v>
      </c>
      <c r="J75" s="77">
        <v>8193</v>
      </c>
      <c r="K75" s="77">
        <v>6.5626600000000002</v>
      </c>
      <c r="L75" s="77">
        <v>287.11064320000003</v>
      </c>
      <c r="M75" s="78">
        <v>2.9999999999999997E-4</v>
      </c>
      <c r="N75" s="78">
        <v>8.0000000000000004E-4</v>
      </c>
      <c r="O75" s="78">
        <v>1E-4</v>
      </c>
    </row>
    <row r="76" spans="2:15">
      <c r="B76" t="s">
        <v>1610</v>
      </c>
      <c r="C76" t="s">
        <v>1611</v>
      </c>
      <c r="D76" t="s">
        <v>100</v>
      </c>
      <c r="E76" t="s">
        <v>123</v>
      </c>
      <c r="F76" t="s">
        <v>1612</v>
      </c>
      <c r="G76" t="s">
        <v>932</v>
      </c>
      <c r="H76" t="s">
        <v>102</v>
      </c>
      <c r="I76" s="77">
        <v>4917.63</v>
      </c>
      <c r="J76" s="77">
        <v>3586</v>
      </c>
      <c r="K76" s="77">
        <v>0</v>
      </c>
      <c r="L76" s="77">
        <v>176.34621179999999</v>
      </c>
      <c r="M76" s="78">
        <v>2.0000000000000001E-4</v>
      </c>
      <c r="N76" s="78">
        <v>5.0000000000000001E-4</v>
      </c>
      <c r="O76" s="78">
        <v>1E-4</v>
      </c>
    </row>
    <row r="77" spans="2:15">
      <c r="B77" t="s">
        <v>1613</v>
      </c>
      <c r="C77" t="s">
        <v>1614</v>
      </c>
      <c r="D77" t="s">
        <v>100</v>
      </c>
      <c r="E77" t="s">
        <v>123</v>
      </c>
      <c r="F77" t="s">
        <v>1615</v>
      </c>
      <c r="G77" t="s">
        <v>932</v>
      </c>
      <c r="H77" t="s">
        <v>102</v>
      </c>
      <c r="I77" s="77">
        <v>7926.55</v>
      </c>
      <c r="J77" s="77">
        <v>11960</v>
      </c>
      <c r="K77" s="77">
        <v>0</v>
      </c>
      <c r="L77" s="77">
        <v>948.01538000000005</v>
      </c>
      <c r="M77" s="78">
        <v>5.9999999999999995E-4</v>
      </c>
      <c r="N77" s="78">
        <v>2.8E-3</v>
      </c>
      <c r="O77" s="78">
        <v>4.0000000000000002E-4</v>
      </c>
    </row>
    <row r="78" spans="2:15">
      <c r="B78" t="s">
        <v>1616</v>
      </c>
      <c r="C78" t="s">
        <v>1617</v>
      </c>
      <c r="D78" t="s">
        <v>100</v>
      </c>
      <c r="E78" t="s">
        <v>123</v>
      </c>
      <c r="F78" t="s">
        <v>1618</v>
      </c>
      <c r="G78" t="s">
        <v>932</v>
      </c>
      <c r="H78" t="s">
        <v>102</v>
      </c>
      <c r="I78" s="77">
        <v>3543.68</v>
      </c>
      <c r="J78" s="77">
        <v>32520</v>
      </c>
      <c r="K78" s="77">
        <v>0</v>
      </c>
      <c r="L78" s="77">
        <v>1152.404736</v>
      </c>
      <c r="M78" s="78">
        <v>4.0000000000000002E-4</v>
      </c>
      <c r="N78" s="78">
        <v>3.3999999999999998E-3</v>
      </c>
      <c r="O78" s="78">
        <v>5.0000000000000001E-4</v>
      </c>
    </row>
    <row r="79" spans="2:15">
      <c r="B79" t="s">
        <v>1619</v>
      </c>
      <c r="C79" t="s">
        <v>1620</v>
      </c>
      <c r="D79" t="s">
        <v>100</v>
      </c>
      <c r="E79" t="s">
        <v>123</v>
      </c>
      <c r="F79" t="s">
        <v>1621</v>
      </c>
      <c r="G79" t="s">
        <v>990</v>
      </c>
      <c r="H79" t="s">
        <v>102</v>
      </c>
      <c r="I79" s="77">
        <v>128358.98</v>
      </c>
      <c r="J79" s="77">
        <v>1220</v>
      </c>
      <c r="K79" s="77">
        <v>19.247170000000001</v>
      </c>
      <c r="L79" s="77">
        <v>1585.2267260000001</v>
      </c>
      <c r="M79" s="78">
        <v>1E-3</v>
      </c>
      <c r="N79" s="78">
        <v>4.7000000000000002E-3</v>
      </c>
      <c r="O79" s="78">
        <v>5.9999999999999995E-4</v>
      </c>
    </row>
    <row r="80" spans="2:15">
      <c r="B80" t="s">
        <v>1622</v>
      </c>
      <c r="C80" t="s">
        <v>1623</v>
      </c>
      <c r="D80" t="s">
        <v>100</v>
      </c>
      <c r="E80" t="s">
        <v>123</v>
      </c>
      <c r="F80" t="s">
        <v>1624</v>
      </c>
      <c r="G80" t="s">
        <v>767</v>
      </c>
      <c r="H80" t="s">
        <v>102</v>
      </c>
      <c r="I80" s="77">
        <v>3189.01</v>
      </c>
      <c r="J80" s="77">
        <v>3174</v>
      </c>
      <c r="K80" s="77">
        <v>0</v>
      </c>
      <c r="L80" s="77">
        <v>101.21917740000001</v>
      </c>
      <c r="M80" s="78">
        <v>1E-4</v>
      </c>
      <c r="N80" s="78">
        <v>2.9999999999999997E-4</v>
      </c>
      <c r="O80" s="78">
        <v>0</v>
      </c>
    </row>
    <row r="81" spans="2:15">
      <c r="B81" t="s">
        <v>1625</v>
      </c>
      <c r="C81" t="s">
        <v>1626</v>
      </c>
      <c r="D81" t="s">
        <v>100</v>
      </c>
      <c r="E81" t="s">
        <v>123</v>
      </c>
      <c r="F81" t="s">
        <v>1627</v>
      </c>
      <c r="G81" t="s">
        <v>767</v>
      </c>
      <c r="H81" t="s">
        <v>102</v>
      </c>
      <c r="I81" s="77">
        <v>624.41999999999996</v>
      </c>
      <c r="J81" s="77">
        <v>4494</v>
      </c>
      <c r="K81" s="77">
        <v>0</v>
      </c>
      <c r="L81" s="77">
        <v>28.061434800000001</v>
      </c>
      <c r="M81" s="78">
        <v>0</v>
      </c>
      <c r="N81" s="78">
        <v>1E-4</v>
      </c>
      <c r="O81" s="78">
        <v>0</v>
      </c>
    </row>
    <row r="82" spans="2:15">
      <c r="B82" t="s">
        <v>1628</v>
      </c>
      <c r="C82" t="s">
        <v>1629</v>
      </c>
      <c r="D82" t="s">
        <v>100</v>
      </c>
      <c r="E82" t="s">
        <v>123</v>
      </c>
      <c r="F82" t="s">
        <v>789</v>
      </c>
      <c r="G82" t="s">
        <v>767</v>
      </c>
      <c r="H82" t="s">
        <v>102</v>
      </c>
      <c r="I82" s="77">
        <v>90976.01</v>
      </c>
      <c r="J82" s="77">
        <v>1185</v>
      </c>
      <c r="K82" s="77">
        <v>0</v>
      </c>
      <c r="L82" s="77">
        <v>1078.0657185</v>
      </c>
      <c r="M82" s="78">
        <v>5.0000000000000001E-4</v>
      </c>
      <c r="N82" s="78">
        <v>3.2000000000000002E-3</v>
      </c>
      <c r="O82" s="78">
        <v>4.0000000000000002E-4</v>
      </c>
    </row>
    <row r="83" spans="2:15">
      <c r="B83" t="s">
        <v>1630</v>
      </c>
      <c r="C83" t="s">
        <v>1631</v>
      </c>
      <c r="D83" t="s">
        <v>100</v>
      </c>
      <c r="E83" t="s">
        <v>123</v>
      </c>
      <c r="F83" t="s">
        <v>564</v>
      </c>
      <c r="G83" t="s">
        <v>409</v>
      </c>
      <c r="H83" t="s">
        <v>102</v>
      </c>
      <c r="I83" s="77">
        <v>1960.89</v>
      </c>
      <c r="J83" s="77">
        <v>59120</v>
      </c>
      <c r="K83" s="77">
        <v>0</v>
      </c>
      <c r="L83" s="77">
        <v>1159.2781680000001</v>
      </c>
      <c r="M83" s="78">
        <v>4.0000000000000002E-4</v>
      </c>
      <c r="N83" s="78">
        <v>3.3999999999999998E-3</v>
      </c>
      <c r="O83" s="78">
        <v>5.0000000000000001E-4</v>
      </c>
    </row>
    <row r="84" spans="2:15">
      <c r="B84" t="s">
        <v>1632</v>
      </c>
      <c r="C84" t="s">
        <v>1633</v>
      </c>
      <c r="D84" t="s">
        <v>100</v>
      </c>
      <c r="E84" t="s">
        <v>123</v>
      </c>
      <c r="F84" t="s">
        <v>604</v>
      </c>
      <c r="G84" t="s">
        <v>409</v>
      </c>
      <c r="H84" t="s">
        <v>102</v>
      </c>
      <c r="I84" s="77">
        <v>19169.580000000002</v>
      </c>
      <c r="J84" s="77">
        <v>7670</v>
      </c>
      <c r="K84" s="77">
        <v>0</v>
      </c>
      <c r="L84" s="77">
        <v>1470.3067860000001</v>
      </c>
      <c r="M84" s="78">
        <v>5.0000000000000001E-4</v>
      </c>
      <c r="N84" s="78">
        <v>4.4000000000000003E-3</v>
      </c>
      <c r="O84" s="78">
        <v>5.9999999999999995E-4</v>
      </c>
    </row>
    <row r="85" spans="2:15">
      <c r="B85" t="s">
        <v>1634</v>
      </c>
      <c r="C85" t="s">
        <v>1635</v>
      </c>
      <c r="D85" t="s">
        <v>100</v>
      </c>
      <c r="E85" t="s">
        <v>123</v>
      </c>
      <c r="F85" t="s">
        <v>844</v>
      </c>
      <c r="G85" t="s">
        <v>409</v>
      </c>
      <c r="H85" t="s">
        <v>102</v>
      </c>
      <c r="I85" s="77">
        <v>716889.63</v>
      </c>
      <c r="J85" s="77">
        <v>160</v>
      </c>
      <c r="K85" s="77">
        <v>20.77976</v>
      </c>
      <c r="L85" s="77">
        <v>1167.8031679999999</v>
      </c>
      <c r="M85" s="78">
        <v>1E-3</v>
      </c>
      <c r="N85" s="78">
        <v>3.5000000000000001E-3</v>
      </c>
      <c r="O85" s="78">
        <v>5.0000000000000001E-4</v>
      </c>
    </row>
    <row r="86" spans="2:15">
      <c r="B86" t="s">
        <v>1636</v>
      </c>
      <c r="C86" t="s">
        <v>1637</v>
      </c>
      <c r="D86" t="s">
        <v>100</v>
      </c>
      <c r="E86" t="s">
        <v>123</v>
      </c>
      <c r="F86" t="s">
        <v>516</v>
      </c>
      <c r="G86" t="s">
        <v>409</v>
      </c>
      <c r="H86" t="s">
        <v>102</v>
      </c>
      <c r="I86" s="77">
        <v>9800.58</v>
      </c>
      <c r="J86" s="77">
        <v>19500</v>
      </c>
      <c r="K86" s="77">
        <v>0</v>
      </c>
      <c r="L86" s="77">
        <v>1911.1131</v>
      </c>
      <c r="M86" s="78">
        <v>8.0000000000000004E-4</v>
      </c>
      <c r="N86" s="78">
        <v>5.7000000000000002E-3</v>
      </c>
      <c r="O86" s="78">
        <v>8.0000000000000004E-4</v>
      </c>
    </row>
    <row r="87" spans="2:15">
      <c r="B87" t="s">
        <v>1638</v>
      </c>
      <c r="C87" t="s">
        <v>1639</v>
      </c>
      <c r="D87" t="s">
        <v>100</v>
      </c>
      <c r="E87" t="s">
        <v>123</v>
      </c>
      <c r="F87" t="s">
        <v>520</v>
      </c>
      <c r="G87" t="s">
        <v>409</v>
      </c>
      <c r="H87" t="s">
        <v>102</v>
      </c>
      <c r="I87" s="77">
        <v>122466.25</v>
      </c>
      <c r="J87" s="77">
        <v>1570</v>
      </c>
      <c r="K87" s="77">
        <v>0</v>
      </c>
      <c r="L87" s="77">
        <v>1922.7201250000001</v>
      </c>
      <c r="M87" s="78">
        <v>5.9999999999999995E-4</v>
      </c>
      <c r="N87" s="78">
        <v>5.7000000000000002E-3</v>
      </c>
      <c r="O87" s="78">
        <v>8.0000000000000004E-4</v>
      </c>
    </row>
    <row r="88" spans="2:15">
      <c r="B88" t="s">
        <v>1640</v>
      </c>
      <c r="C88" t="s">
        <v>1641</v>
      </c>
      <c r="D88" t="s">
        <v>100</v>
      </c>
      <c r="E88" t="s">
        <v>123</v>
      </c>
      <c r="F88" t="s">
        <v>1642</v>
      </c>
      <c r="G88" t="s">
        <v>125</v>
      </c>
      <c r="H88" t="s">
        <v>102</v>
      </c>
      <c r="I88" s="77">
        <v>36952.160000000003</v>
      </c>
      <c r="J88" s="77">
        <v>1985</v>
      </c>
      <c r="K88" s="77">
        <v>0</v>
      </c>
      <c r="L88" s="77">
        <v>733.50037599999996</v>
      </c>
      <c r="M88" s="78">
        <v>2.9999999999999997E-4</v>
      </c>
      <c r="N88" s="78">
        <v>2.2000000000000001E-3</v>
      </c>
      <c r="O88" s="78">
        <v>2.9999999999999997E-4</v>
      </c>
    </row>
    <row r="89" spans="2:15">
      <c r="B89" t="s">
        <v>1643</v>
      </c>
      <c r="C89" t="s">
        <v>1644</v>
      </c>
      <c r="D89" t="s">
        <v>100</v>
      </c>
      <c r="E89" t="s">
        <v>123</v>
      </c>
      <c r="F89" t="s">
        <v>1645</v>
      </c>
      <c r="G89" t="s">
        <v>1646</v>
      </c>
      <c r="H89" t="s">
        <v>102</v>
      </c>
      <c r="I89" s="77">
        <v>66419.490000000005</v>
      </c>
      <c r="J89" s="77">
        <v>3813</v>
      </c>
      <c r="K89" s="77">
        <v>0</v>
      </c>
      <c r="L89" s="77">
        <v>2532.5751537000001</v>
      </c>
      <c r="M89" s="78">
        <v>5.9999999999999995E-4</v>
      </c>
      <c r="N89" s="78">
        <v>7.4999999999999997E-3</v>
      </c>
      <c r="O89" s="78">
        <v>1E-3</v>
      </c>
    </row>
    <row r="90" spans="2:15">
      <c r="B90" t="s">
        <v>1647</v>
      </c>
      <c r="C90" t="s">
        <v>1648</v>
      </c>
      <c r="D90" t="s">
        <v>100</v>
      </c>
      <c r="E90" t="s">
        <v>123</v>
      </c>
      <c r="F90" t="s">
        <v>1649</v>
      </c>
      <c r="G90" t="s">
        <v>888</v>
      </c>
      <c r="H90" t="s">
        <v>102</v>
      </c>
      <c r="I90" s="77">
        <v>7837.24</v>
      </c>
      <c r="J90" s="77">
        <v>9714</v>
      </c>
      <c r="K90" s="77">
        <v>0</v>
      </c>
      <c r="L90" s="77">
        <v>761.3094936</v>
      </c>
      <c r="M90" s="78">
        <v>4.0000000000000002E-4</v>
      </c>
      <c r="N90" s="78">
        <v>2.3E-3</v>
      </c>
      <c r="O90" s="78">
        <v>2.9999999999999997E-4</v>
      </c>
    </row>
    <row r="91" spans="2:15">
      <c r="B91" t="s">
        <v>1650</v>
      </c>
      <c r="C91" t="s">
        <v>1651</v>
      </c>
      <c r="D91" t="s">
        <v>100</v>
      </c>
      <c r="E91" t="s">
        <v>123</v>
      </c>
      <c r="F91" t="s">
        <v>1652</v>
      </c>
      <c r="G91" t="s">
        <v>888</v>
      </c>
      <c r="H91" t="s">
        <v>102</v>
      </c>
      <c r="I91" s="77">
        <v>7349.41</v>
      </c>
      <c r="J91" s="77">
        <v>16530</v>
      </c>
      <c r="K91" s="77">
        <v>0</v>
      </c>
      <c r="L91" s="77">
        <v>1214.857473</v>
      </c>
      <c r="M91" s="78">
        <v>5.0000000000000001E-4</v>
      </c>
      <c r="N91" s="78">
        <v>3.5999999999999999E-3</v>
      </c>
      <c r="O91" s="78">
        <v>5.0000000000000001E-4</v>
      </c>
    </row>
    <row r="92" spans="2:15">
      <c r="B92" t="s">
        <v>1653</v>
      </c>
      <c r="C92" t="s">
        <v>1654</v>
      </c>
      <c r="D92" t="s">
        <v>100</v>
      </c>
      <c r="E92" t="s">
        <v>123</v>
      </c>
      <c r="F92" t="s">
        <v>1655</v>
      </c>
      <c r="G92" t="s">
        <v>888</v>
      </c>
      <c r="H92" t="s">
        <v>102</v>
      </c>
      <c r="I92" s="77">
        <v>4024.44</v>
      </c>
      <c r="J92" s="77">
        <v>30550</v>
      </c>
      <c r="K92" s="77">
        <v>0</v>
      </c>
      <c r="L92" s="77">
        <v>1229.46642</v>
      </c>
      <c r="M92" s="78">
        <v>2.9999999999999997E-4</v>
      </c>
      <c r="N92" s="78">
        <v>3.5999999999999999E-3</v>
      </c>
      <c r="O92" s="78">
        <v>5.0000000000000001E-4</v>
      </c>
    </row>
    <row r="93" spans="2:15">
      <c r="B93" t="s">
        <v>1656</v>
      </c>
      <c r="C93" t="s">
        <v>1657</v>
      </c>
      <c r="D93" t="s">
        <v>100</v>
      </c>
      <c r="E93" t="s">
        <v>123</v>
      </c>
      <c r="F93" t="s">
        <v>1658</v>
      </c>
      <c r="G93" t="s">
        <v>888</v>
      </c>
      <c r="H93" t="s">
        <v>102</v>
      </c>
      <c r="I93" s="77">
        <v>7647.13</v>
      </c>
      <c r="J93" s="77">
        <v>6565</v>
      </c>
      <c r="K93" s="77">
        <v>0</v>
      </c>
      <c r="L93" s="77">
        <v>502.03408450000001</v>
      </c>
      <c r="M93" s="78">
        <v>2.0000000000000001E-4</v>
      </c>
      <c r="N93" s="78">
        <v>1.5E-3</v>
      </c>
      <c r="O93" s="78">
        <v>2.0000000000000001E-4</v>
      </c>
    </row>
    <row r="94" spans="2:15">
      <c r="B94" t="s">
        <v>1659</v>
      </c>
      <c r="C94" t="s">
        <v>1660</v>
      </c>
      <c r="D94" t="s">
        <v>100</v>
      </c>
      <c r="E94" t="s">
        <v>123</v>
      </c>
      <c r="F94" t="s">
        <v>1661</v>
      </c>
      <c r="G94" t="s">
        <v>888</v>
      </c>
      <c r="H94" t="s">
        <v>102</v>
      </c>
      <c r="I94" s="77">
        <v>3600.8</v>
      </c>
      <c r="J94" s="77">
        <v>21280</v>
      </c>
      <c r="K94" s="77">
        <v>0</v>
      </c>
      <c r="L94" s="77">
        <v>766.25023999999996</v>
      </c>
      <c r="M94" s="78">
        <v>2.9999999999999997E-4</v>
      </c>
      <c r="N94" s="78">
        <v>2.3E-3</v>
      </c>
      <c r="O94" s="78">
        <v>2.9999999999999997E-4</v>
      </c>
    </row>
    <row r="95" spans="2:15">
      <c r="B95" t="s">
        <v>1662</v>
      </c>
      <c r="C95" t="s">
        <v>1663</v>
      </c>
      <c r="D95" t="s">
        <v>100</v>
      </c>
      <c r="E95" t="s">
        <v>123</v>
      </c>
      <c r="F95" t="s">
        <v>887</v>
      </c>
      <c r="G95" t="s">
        <v>888</v>
      </c>
      <c r="H95" t="s">
        <v>102</v>
      </c>
      <c r="I95" s="77">
        <v>258092.73</v>
      </c>
      <c r="J95" s="77">
        <v>1741</v>
      </c>
      <c r="K95" s="77">
        <v>0</v>
      </c>
      <c r="L95" s="77">
        <v>4493.3944293000004</v>
      </c>
      <c r="M95" s="78">
        <v>1E-3</v>
      </c>
      <c r="N95" s="78">
        <v>1.3299999999999999E-2</v>
      </c>
      <c r="O95" s="78">
        <v>1.8E-3</v>
      </c>
    </row>
    <row r="96" spans="2:15">
      <c r="B96" t="s">
        <v>1664</v>
      </c>
      <c r="C96" t="s">
        <v>1665</v>
      </c>
      <c r="D96" t="s">
        <v>100</v>
      </c>
      <c r="E96" t="s">
        <v>123</v>
      </c>
      <c r="F96" t="s">
        <v>1666</v>
      </c>
      <c r="G96" t="s">
        <v>1667</v>
      </c>
      <c r="H96" t="s">
        <v>102</v>
      </c>
      <c r="I96" s="77">
        <v>80257.86</v>
      </c>
      <c r="J96" s="77">
        <v>3650</v>
      </c>
      <c r="K96" s="77">
        <v>32.544319999999999</v>
      </c>
      <c r="L96" s="77">
        <v>2961.9562099999998</v>
      </c>
      <c r="M96" s="78">
        <v>1.1000000000000001E-3</v>
      </c>
      <c r="N96" s="78">
        <v>8.8000000000000005E-3</v>
      </c>
      <c r="O96" s="78">
        <v>1.1999999999999999E-3</v>
      </c>
    </row>
    <row r="97" spans="2:15">
      <c r="B97" t="s">
        <v>1668</v>
      </c>
      <c r="C97" t="s">
        <v>1669</v>
      </c>
      <c r="D97" t="s">
        <v>100</v>
      </c>
      <c r="E97" t="s">
        <v>123</v>
      </c>
      <c r="F97" t="s">
        <v>1670</v>
      </c>
      <c r="G97" t="s">
        <v>1667</v>
      </c>
      <c r="H97" t="s">
        <v>102</v>
      </c>
      <c r="I97" s="77">
        <v>20471.16</v>
      </c>
      <c r="J97" s="77">
        <v>14920</v>
      </c>
      <c r="K97" s="77">
        <v>25.588950000000001</v>
      </c>
      <c r="L97" s="77">
        <v>3079.8860220000001</v>
      </c>
      <c r="M97" s="78">
        <v>8.9999999999999998E-4</v>
      </c>
      <c r="N97" s="78">
        <v>9.1000000000000004E-3</v>
      </c>
      <c r="O97" s="78">
        <v>1.2999999999999999E-3</v>
      </c>
    </row>
    <row r="98" spans="2:15">
      <c r="B98" t="s">
        <v>1671</v>
      </c>
      <c r="C98" t="s">
        <v>1672</v>
      </c>
      <c r="D98" t="s">
        <v>100</v>
      </c>
      <c r="E98" t="s">
        <v>123</v>
      </c>
      <c r="F98" t="s">
        <v>1673</v>
      </c>
      <c r="G98" t="s">
        <v>1667</v>
      </c>
      <c r="H98" t="s">
        <v>102</v>
      </c>
      <c r="I98" s="77">
        <v>53481.599999999999</v>
      </c>
      <c r="J98" s="77">
        <v>6316</v>
      </c>
      <c r="K98" s="77">
        <v>31.55415</v>
      </c>
      <c r="L98" s="77">
        <v>3409.452006</v>
      </c>
      <c r="M98" s="78">
        <v>8.0000000000000004E-4</v>
      </c>
      <c r="N98" s="78">
        <v>1.01E-2</v>
      </c>
      <c r="O98" s="78">
        <v>1.4E-3</v>
      </c>
    </row>
    <row r="99" spans="2:15">
      <c r="B99" t="s">
        <v>1674</v>
      </c>
      <c r="C99" t="s">
        <v>1675</v>
      </c>
      <c r="D99" t="s">
        <v>100</v>
      </c>
      <c r="E99" t="s">
        <v>123</v>
      </c>
      <c r="F99" t="s">
        <v>1676</v>
      </c>
      <c r="G99" t="s">
        <v>127</v>
      </c>
      <c r="H99" t="s">
        <v>102</v>
      </c>
      <c r="I99" s="77">
        <v>6164.16</v>
      </c>
      <c r="J99" s="77">
        <v>26300</v>
      </c>
      <c r="K99" s="77">
        <v>0</v>
      </c>
      <c r="L99" s="77">
        <v>1621.17408</v>
      </c>
      <c r="M99" s="78">
        <v>1.1000000000000001E-3</v>
      </c>
      <c r="N99" s="78">
        <v>4.7999999999999996E-3</v>
      </c>
      <c r="O99" s="78">
        <v>6.9999999999999999E-4</v>
      </c>
    </row>
    <row r="100" spans="2:15">
      <c r="B100" t="s">
        <v>1677</v>
      </c>
      <c r="C100" t="s">
        <v>1678</v>
      </c>
      <c r="D100" t="s">
        <v>100</v>
      </c>
      <c r="E100" t="s">
        <v>123</v>
      </c>
      <c r="F100" t="s">
        <v>1679</v>
      </c>
      <c r="G100" t="s">
        <v>127</v>
      </c>
      <c r="H100" t="s">
        <v>102</v>
      </c>
      <c r="I100" s="77">
        <v>570498.75</v>
      </c>
      <c r="J100" s="77">
        <v>181</v>
      </c>
      <c r="K100" s="77">
        <v>18.953109999999999</v>
      </c>
      <c r="L100" s="77">
        <v>1051.5558475</v>
      </c>
      <c r="M100" s="78">
        <v>1.1000000000000001E-3</v>
      </c>
      <c r="N100" s="78">
        <v>3.0999999999999999E-3</v>
      </c>
      <c r="O100" s="78">
        <v>4.0000000000000002E-4</v>
      </c>
    </row>
    <row r="101" spans="2:15">
      <c r="B101" t="s">
        <v>1680</v>
      </c>
      <c r="C101" t="s">
        <v>1681</v>
      </c>
      <c r="D101" t="s">
        <v>100</v>
      </c>
      <c r="E101" t="s">
        <v>123</v>
      </c>
      <c r="F101" t="s">
        <v>1682</v>
      </c>
      <c r="G101" t="s">
        <v>128</v>
      </c>
      <c r="H101" t="s">
        <v>102</v>
      </c>
      <c r="I101" s="77">
        <v>19054.02</v>
      </c>
      <c r="J101" s="77">
        <v>703.5</v>
      </c>
      <c r="K101" s="77">
        <v>3.0895299999999999</v>
      </c>
      <c r="L101" s="77">
        <v>137.13456070000001</v>
      </c>
      <c r="M101" s="78">
        <v>1E-4</v>
      </c>
      <c r="N101" s="78">
        <v>4.0000000000000002E-4</v>
      </c>
      <c r="O101" s="78">
        <v>1E-4</v>
      </c>
    </row>
    <row r="102" spans="2:15">
      <c r="B102" t="s">
        <v>1683</v>
      </c>
      <c r="C102" t="s">
        <v>1684</v>
      </c>
      <c r="D102" t="s">
        <v>100</v>
      </c>
      <c r="E102" t="s">
        <v>123</v>
      </c>
      <c r="F102" t="s">
        <v>1685</v>
      </c>
      <c r="G102" t="s">
        <v>128</v>
      </c>
      <c r="H102" t="s">
        <v>102</v>
      </c>
      <c r="I102" s="77">
        <v>53189.99</v>
      </c>
      <c r="J102" s="77">
        <v>1500</v>
      </c>
      <c r="K102" s="77">
        <v>0</v>
      </c>
      <c r="L102" s="77">
        <v>797.84984999999995</v>
      </c>
      <c r="M102" s="78">
        <v>2.9999999999999997E-4</v>
      </c>
      <c r="N102" s="78">
        <v>2.3999999999999998E-3</v>
      </c>
      <c r="O102" s="78">
        <v>2.9999999999999997E-4</v>
      </c>
    </row>
    <row r="103" spans="2:15">
      <c r="B103" t="s">
        <v>1686</v>
      </c>
      <c r="C103" t="s">
        <v>1687</v>
      </c>
      <c r="D103" t="s">
        <v>100</v>
      </c>
      <c r="E103" t="s">
        <v>123</v>
      </c>
      <c r="F103" t="s">
        <v>1688</v>
      </c>
      <c r="G103" t="s">
        <v>129</v>
      </c>
      <c r="H103" t="s">
        <v>102</v>
      </c>
      <c r="I103" s="77">
        <v>7961.46</v>
      </c>
      <c r="J103" s="77">
        <v>6095</v>
      </c>
      <c r="K103" s="77">
        <v>0</v>
      </c>
      <c r="L103" s="77">
        <v>485.25098700000001</v>
      </c>
      <c r="M103" s="78">
        <v>2.0000000000000001E-4</v>
      </c>
      <c r="N103" s="78">
        <v>1.4E-3</v>
      </c>
      <c r="O103" s="78">
        <v>2.0000000000000001E-4</v>
      </c>
    </row>
    <row r="104" spans="2:15">
      <c r="B104" t="s">
        <v>1689</v>
      </c>
      <c r="C104" t="s">
        <v>1690</v>
      </c>
      <c r="D104" t="s">
        <v>100</v>
      </c>
      <c r="E104" t="s">
        <v>123</v>
      </c>
      <c r="F104" t="s">
        <v>1691</v>
      </c>
      <c r="G104" t="s">
        <v>129</v>
      </c>
      <c r="H104" t="s">
        <v>102</v>
      </c>
      <c r="I104" s="77">
        <v>224.25</v>
      </c>
      <c r="J104" s="77">
        <v>13850</v>
      </c>
      <c r="K104" s="77">
        <v>0</v>
      </c>
      <c r="L104" s="77">
        <v>31.058624999999999</v>
      </c>
      <c r="M104" s="78">
        <v>0</v>
      </c>
      <c r="N104" s="78">
        <v>1E-4</v>
      </c>
      <c r="O104" s="78">
        <v>0</v>
      </c>
    </row>
    <row r="105" spans="2:15">
      <c r="B105" t="s">
        <v>1692</v>
      </c>
      <c r="C105" t="s">
        <v>1693</v>
      </c>
      <c r="D105" t="s">
        <v>100</v>
      </c>
      <c r="E105" t="s">
        <v>123</v>
      </c>
      <c r="F105" t="s">
        <v>983</v>
      </c>
      <c r="G105" t="s">
        <v>132</v>
      </c>
      <c r="H105" t="s">
        <v>102</v>
      </c>
      <c r="I105" s="77">
        <v>133163.78</v>
      </c>
      <c r="J105" s="77">
        <v>1666</v>
      </c>
      <c r="K105" s="77">
        <v>0</v>
      </c>
      <c r="L105" s="77">
        <v>2218.5085748000001</v>
      </c>
      <c r="M105" s="78">
        <v>6.9999999999999999E-4</v>
      </c>
      <c r="N105" s="78">
        <v>6.6E-3</v>
      </c>
      <c r="O105" s="78">
        <v>8.9999999999999998E-4</v>
      </c>
    </row>
    <row r="106" spans="2:15">
      <c r="B106" t="s">
        <v>1694</v>
      </c>
      <c r="C106" t="s">
        <v>1695</v>
      </c>
      <c r="D106" t="s">
        <v>100</v>
      </c>
      <c r="E106" t="s">
        <v>123</v>
      </c>
      <c r="F106" t="s">
        <v>771</v>
      </c>
      <c r="G106" t="s">
        <v>132</v>
      </c>
      <c r="H106" t="s">
        <v>102</v>
      </c>
      <c r="I106" s="77">
        <v>118058.14</v>
      </c>
      <c r="J106" s="77">
        <v>1290</v>
      </c>
      <c r="K106" s="77">
        <v>0</v>
      </c>
      <c r="L106" s="77">
        <v>1522.950006</v>
      </c>
      <c r="M106" s="78">
        <v>6.9999999999999999E-4</v>
      </c>
      <c r="N106" s="78">
        <v>4.4999999999999997E-3</v>
      </c>
      <c r="O106" s="78">
        <v>5.9999999999999995E-4</v>
      </c>
    </row>
    <row r="107" spans="2:15">
      <c r="B107" s="79" t="s">
        <v>1696</v>
      </c>
      <c r="E107" s="16"/>
      <c r="F107" s="16"/>
      <c r="G107" s="16"/>
      <c r="I107" s="81">
        <v>2666523.91</v>
      </c>
      <c r="K107" s="81">
        <v>41.556539999999998</v>
      </c>
      <c r="L107" s="81">
        <v>18390.815613341325</v>
      </c>
      <c r="N107" s="80">
        <v>5.4399999999999997E-2</v>
      </c>
      <c r="O107" s="80">
        <v>7.4999999999999997E-3</v>
      </c>
    </row>
    <row r="108" spans="2:15">
      <c r="B108" t="s">
        <v>1697</v>
      </c>
      <c r="C108" t="s">
        <v>1698</v>
      </c>
      <c r="D108" t="s">
        <v>100</v>
      </c>
      <c r="E108" t="s">
        <v>123</v>
      </c>
      <c r="F108" t="s">
        <v>1699</v>
      </c>
      <c r="G108" t="s">
        <v>1700</v>
      </c>
      <c r="H108" t="s">
        <v>102</v>
      </c>
      <c r="I108" s="77">
        <v>8847.59</v>
      </c>
      <c r="J108" s="77">
        <v>483.4</v>
      </c>
      <c r="K108" s="77">
        <v>0</v>
      </c>
      <c r="L108" s="77">
        <v>42.769250059999997</v>
      </c>
      <c r="M108" s="78">
        <v>2.9999999999999997E-4</v>
      </c>
      <c r="N108" s="78">
        <v>1E-4</v>
      </c>
      <c r="O108" s="78">
        <v>0</v>
      </c>
    </row>
    <row r="109" spans="2:15">
      <c r="B109" t="s">
        <v>1701</v>
      </c>
      <c r="C109" t="s">
        <v>1702</v>
      </c>
      <c r="D109" t="s">
        <v>100</v>
      </c>
      <c r="E109" t="s">
        <v>123</v>
      </c>
      <c r="F109" t="s">
        <v>1703</v>
      </c>
      <c r="G109" t="s">
        <v>1700</v>
      </c>
      <c r="H109" t="s">
        <v>102</v>
      </c>
      <c r="I109" s="77">
        <v>19739.32</v>
      </c>
      <c r="J109" s="77">
        <v>3999</v>
      </c>
      <c r="K109" s="77">
        <v>0</v>
      </c>
      <c r="L109" s="77">
        <v>789.37540679999995</v>
      </c>
      <c r="M109" s="78">
        <v>8.0000000000000004E-4</v>
      </c>
      <c r="N109" s="78">
        <v>2.3E-3</v>
      </c>
      <c r="O109" s="78">
        <v>2.9999999999999997E-4</v>
      </c>
    </row>
    <row r="110" spans="2:15">
      <c r="B110" t="s">
        <v>1704</v>
      </c>
      <c r="C110" t="s">
        <v>1705</v>
      </c>
      <c r="D110" t="s">
        <v>100</v>
      </c>
      <c r="E110" t="s">
        <v>123</v>
      </c>
      <c r="F110" t="s">
        <v>853</v>
      </c>
      <c r="G110" t="s">
        <v>428</v>
      </c>
      <c r="H110" t="s">
        <v>102</v>
      </c>
      <c r="I110" s="77">
        <v>166957.93</v>
      </c>
      <c r="J110" s="77">
        <v>416.9</v>
      </c>
      <c r="K110" s="77">
        <v>0</v>
      </c>
      <c r="L110" s="77">
        <v>696.04761016999998</v>
      </c>
      <c r="M110" s="78">
        <v>2.9999999999999997E-4</v>
      </c>
      <c r="N110" s="78">
        <v>2.0999999999999999E-3</v>
      </c>
      <c r="O110" s="78">
        <v>2.9999999999999997E-4</v>
      </c>
    </row>
    <row r="111" spans="2:15">
      <c r="B111" t="s">
        <v>1706</v>
      </c>
      <c r="C111" t="s">
        <v>1707</v>
      </c>
      <c r="D111" t="s">
        <v>100</v>
      </c>
      <c r="E111" t="s">
        <v>123</v>
      </c>
      <c r="F111" t="s">
        <v>1708</v>
      </c>
      <c r="G111" t="s">
        <v>428</v>
      </c>
      <c r="H111" t="s">
        <v>102</v>
      </c>
      <c r="I111" s="77">
        <v>11209.87</v>
      </c>
      <c r="J111" s="77">
        <v>3768</v>
      </c>
      <c r="K111" s="77">
        <v>0</v>
      </c>
      <c r="L111" s="77">
        <v>422.38790160000002</v>
      </c>
      <c r="M111" s="78">
        <v>6.9999999999999999E-4</v>
      </c>
      <c r="N111" s="78">
        <v>1.1999999999999999E-3</v>
      </c>
      <c r="O111" s="78">
        <v>2.0000000000000001E-4</v>
      </c>
    </row>
    <row r="112" spans="2:15">
      <c r="B112" t="s">
        <v>1709</v>
      </c>
      <c r="C112" t="s">
        <v>1710</v>
      </c>
      <c r="D112" t="s">
        <v>100</v>
      </c>
      <c r="E112" t="s">
        <v>123</v>
      </c>
      <c r="F112" t="s">
        <v>1083</v>
      </c>
      <c r="G112" t="s">
        <v>834</v>
      </c>
      <c r="H112" t="s">
        <v>102</v>
      </c>
      <c r="I112" s="77">
        <v>1738.14</v>
      </c>
      <c r="J112" s="77">
        <v>4338</v>
      </c>
      <c r="K112" s="77">
        <v>0</v>
      </c>
      <c r="L112" s="77">
        <v>75.400513200000006</v>
      </c>
      <c r="M112" s="78">
        <v>1E-4</v>
      </c>
      <c r="N112" s="78">
        <v>2.0000000000000001E-4</v>
      </c>
      <c r="O112" s="78">
        <v>0</v>
      </c>
    </row>
    <row r="113" spans="2:15">
      <c r="B113" t="s">
        <v>1711</v>
      </c>
      <c r="C113" t="s">
        <v>1712</v>
      </c>
      <c r="D113" t="s">
        <v>100</v>
      </c>
      <c r="E113" t="s">
        <v>123</v>
      </c>
      <c r="F113" t="s">
        <v>1713</v>
      </c>
      <c r="G113" t="s">
        <v>834</v>
      </c>
      <c r="H113" t="s">
        <v>102</v>
      </c>
      <c r="I113" s="77">
        <v>17940.29</v>
      </c>
      <c r="J113" s="77">
        <v>1211</v>
      </c>
      <c r="K113" s="77">
        <v>0</v>
      </c>
      <c r="L113" s="77">
        <v>217.25691190000001</v>
      </c>
      <c r="M113" s="78">
        <v>4.0000000000000002E-4</v>
      </c>
      <c r="N113" s="78">
        <v>5.9999999999999995E-4</v>
      </c>
      <c r="O113" s="78">
        <v>1E-4</v>
      </c>
    </row>
    <row r="114" spans="2:15">
      <c r="B114" t="s">
        <v>1714</v>
      </c>
      <c r="C114" t="s">
        <v>1715</v>
      </c>
      <c r="D114" t="s">
        <v>100</v>
      </c>
      <c r="E114" t="s">
        <v>123</v>
      </c>
      <c r="F114" t="s">
        <v>1716</v>
      </c>
      <c r="G114" t="s">
        <v>834</v>
      </c>
      <c r="H114" t="s">
        <v>102</v>
      </c>
      <c r="I114" s="77">
        <v>20534.689999999999</v>
      </c>
      <c r="J114" s="77">
        <v>428.7</v>
      </c>
      <c r="K114" s="77">
        <v>0</v>
      </c>
      <c r="L114" s="77">
        <v>88.032216030000001</v>
      </c>
      <c r="M114" s="78">
        <v>2.9999999999999997E-4</v>
      </c>
      <c r="N114" s="78">
        <v>2.9999999999999997E-4</v>
      </c>
      <c r="O114" s="78">
        <v>0</v>
      </c>
    </row>
    <row r="115" spans="2:15">
      <c r="B115" t="s">
        <v>1717</v>
      </c>
      <c r="C115" t="s">
        <v>1718</v>
      </c>
      <c r="D115" t="s">
        <v>100</v>
      </c>
      <c r="E115" t="s">
        <v>123</v>
      </c>
      <c r="F115" t="s">
        <v>1719</v>
      </c>
      <c r="G115" t="s">
        <v>834</v>
      </c>
      <c r="H115" t="s">
        <v>102</v>
      </c>
      <c r="I115" s="77">
        <v>19391.86</v>
      </c>
      <c r="J115" s="77">
        <v>701.5</v>
      </c>
      <c r="K115" s="77">
        <v>0</v>
      </c>
      <c r="L115" s="77">
        <v>136.0338979</v>
      </c>
      <c r="M115" s="78">
        <v>6.9999999999999999E-4</v>
      </c>
      <c r="N115" s="78">
        <v>4.0000000000000002E-4</v>
      </c>
      <c r="O115" s="78">
        <v>1E-4</v>
      </c>
    </row>
    <row r="116" spans="2:15">
      <c r="B116" t="s">
        <v>1720</v>
      </c>
      <c r="C116" t="s">
        <v>1721</v>
      </c>
      <c r="D116" t="s">
        <v>100</v>
      </c>
      <c r="E116" t="s">
        <v>123</v>
      </c>
      <c r="F116" t="s">
        <v>1722</v>
      </c>
      <c r="G116" t="s">
        <v>757</v>
      </c>
      <c r="H116" t="s">
        <v>102</v>
      </c>
      <c r="I116" s="77">
        <v>201585.1</v>
      </c>
      <c r="J116" s="77">
        <v>150.1</v>
      </c>
      <c r="K116" s="77">
        <v>0</v>
      </c>
      <c r="L116" s="77">
        <v>302.57923510000001</v>
      </c>
      <c r="M116" s="78">
        <v>8.9999999999999998E-4</v>
      </c>
      <c r="N116" s="78">
        <v>8.9999999999999998E-4</v>
      </c>
      <c r="O116" s="78">
        <v>1E-4</v>
      </c>
    </row>
    <row r="117" spans="2:15">
      <c r="B117" t="s">
        <v>1723</v>
      </c>
      <c r="C117" t="s">
        <v>1724</v>
      </c>
      <c r="D117" t="s">
        <v>100</v>
      </c>
      <c r="E117" t="s">
        <v>123</v>
      </c>
      <c r="F117" t="s">
        <v>1725</v>
      </c>
      <c r="G117" t="s">
        <v>1726</v>
      </c>
      <c r="H117" t="s">
        <v>102</v>
      </c>
      <c r="I117" s="77">
        <v>5953.26</v>
      </c>
      <c r="J117" s="77">
        <v>1684</v>
      </c>
      <c r="K117" s="77">
        <v>0</v>
      </c>
      <c r="L117" s="77">
        <v>100.25289840000001</v>
      </c>
      <c r="M117" s="78">
        <v>1E-4</v>
      </c>
      <c r="N117" s="78">
        <v>2.9999999999999997E-4</v>
      </c>
      <c r="O117" s="78">
        <v>0</v>
      </c>
    </row>
    <row r="118" spans="2:15">
      <c r="B118" t="s">
        <v>1727</v>
      </c>
      <c r="C118" t="s">
        <v>1728</v>
      </c>
      <c r="D118" t="s">
        <v>100</v>
      </c>
      <c r="E118" t="s">
        <v>123</v>
      </c>
      <c r="F118" t="s">
        <v>1070</v>
      </c>
      <c r="G118" t="s">
        <v>786</v>
      </c>
      <c r="H118" t="s">
        <v>102</v>
      </c>
      <c r="I118" s="77">
        <v>2187.04</v>
      </c>
      <c r="J118" s="77">
        <v>3120</v>
      </c>
      <c r="K118" s="77">
        <v>1.9991399999999999</v>
      </c>
      <c r="L118" s="77">
        <v>70.234787999999995</v>
      </c>
      <c r="M118" s="78">
        <v>0</v>
      </c>
      <c r="N118" s="78">
        <v>2.0000000000000001E-4</v>
      </c>
      <c r="O118" s="78">
        <v>0</v>
      </c>
    </row>
    <row r="119" spans="2:15">
      <c r="B119" t="s">
        <v>1729</v>
      </c>
      <c r="C119" t="s">
        <v>1730</v>
      </c>
      <c r="D119" t="s">
        <v>100</v>
      </c>
      <c r="E119" t="s">
        <v>123</v>
      </c>
      <c r="F119" t="s">
        <v>1731</v>
      </c>
      <c r="G119" t="s">
        <v>786</v>
      </c>
      <c r="H119" t="s">
        <v>102</v>
      </c>
      <c r="I119" s="77">
        <v>4414.4799999999996</v>
      </c>
      <c r="J119" s="77">
        <v>26800</v>
      </c>
      <c r="K119" s="77">
        <v>0</v>
      </c>
      <c r="L119" s="77">
        <v>1183.0806399999999</v>
      </c>
      <c r="M119" s="78">
        <v>1.1999999999999999E-3</v>
      </c>
      <c r="N119" s="78">
        <v>3.5000000000000001E-3</v>
      </c>
      <c r="O119" s="78">
        <v>5.0000000000000001E-4</v>
      </c>
    </row>
    <row r="120" spans="2:15">
      <c r="B120" t="s">
        <v>1732</v>
      </c>
      <c r="C120" t="s">
        <v>1733</v>
      </c>
      <c r="D120" t="s">
        <v>100</v>
      </c>
      <c r="E120" t="s">
        <v>123</v>
      </c>
      <c r="F120" t="s">
        <v>1734</v>
      </c>
      <c r="G120" t="s">
        <v>786</v>
      </c>
      <c r="H120" t="s">
        <v>102</v>
      </c>
      <c r="I120" s="77">
        <v>137.18</v>
      </c>
      <c r="J120" s="77">
        <v>168.7</v>
      </c>
      <c r="K120" s="77">
        <v>0</v>
      </c>
      <c r="L120" s="77">
        <v>0.23142266</v>
      </c>
      <c r="M120" s="78">
        <v>0</v>
      </c>
      <c r="N120" s="78">
        <v>0</v>
      </c>
      <c r="O120" s="78">
        <v>0</v>
      </c>
    </row>
    <row r="121" spans="2:15">
      <c r="B121" t="s">
        <v>1735</v>
      </c>
      <c r="C121" t="s">
        <v>1736</v>
      </c>
      <c r="D121" t="s">
        <v>100</v>
      </c>
      <c r="E121" t="s">
        <v>123</v>
      </c>
      <c r="F121" t="s">
        <v>1080</v>
      </c>
      <c r="G121" t="s">
        <v>786</v>
      </c>
      <c r="H121" t="s">
        <v>102</v>
      </c>
      <c r="I121" s="77">
        <v>23313.26</v>
      </c>
      <c r="J121" s="77">
        <v>2616.0000100000002</v>
      </c>
      <c r="K121" s="77">
        <v>0</v>
      </c>
      <c r="L121" s="77">
        <v>609.87488393132605</v>
      </c>
      <c r="M121" s="78">
        <v>4.0000000000000002E-4</v>
      </c>
      <c r="N121" s="78">
        <v>1.8E-3</v>
      </c>
      <c r="O121" s="78">
        <v>2.9999999999999997E-4</v>
      </c>
    </row>
    <row r="122" spans="2:15">
      <c r="B122" t="s">
        <v>1737</v>
      </c>
      <c r="C122" t="s">
        <v>1738</v>
      </c>
      <c r="D122" t="s">
        <v>100</v>
      </c>
      <c r="E122" t="s">
        <v>123</v>
      </c>
      <c r="F122" t="s">
        <v>1739</v>
      </c>
      <c r="G122" t="s">
        <v>786</v>
      </c>
      <c r="H122" t="s">
        <v>102</v>
      </c>
      <c r="I122" s="77">
        <v>20579.3</v>
      </c>
      <c r="J122" s="77">
        <v>2540</v>
      </c>
      <c r="K122" s="77">
        <v>0</v>
      </c>
      <c r="L122" s="77">
        <v>522.71421999999995</v>
      </c>
      <c r="M122" s="78">
        <v>5.9999999999999995E-4</v>
      </c>
      <c r="N122" s="78">
        <v>1.5E-3</v>
      </c>
      <c r="O122" s="78">
        <v>2.0000000000000001E-4</v>
      </c>
    </row>
    <row r="123" spans="2:15">
      <c r="B123" t="s">
        <v>1740</v>
      </c>
      <c r="C123" t="s">
        <v>1741</v>
      </c>
      <c r="D123" t="s">
        <v>100</v>
      </c>
      <c r="E123" t="s">
        <v>123</v>
      </c>
      <c r="F123" t="s">
        <v>1742</v>
      </c>
      <c r="G123" t="s">
        <v>786</v>
      </c>
      <c r="H123" t="s">
        <v>102</v>
      </c>
      <c r="I123" s="77">
        <v>342719.13</v>
      </c>
      <c r="J123" s="77">
        <v>255.8</v>
      </c>
      <c r="K123" s="77">
        <v>0</v>
      </c>
      <c r="L123" s="77">
        <v>876.67553453999994</v>
      </c>
      <c r="M123" s="78">
        <v>4.0000000000000002E-4</v>
      </c>
      <c r="N123" s="78">
        <v>2.5999999999999999E-3</v>
      </c>
      <c r="O123" s="78">
        <v>4.0000000000000002E-4</v>
      </c>
    </row>
    <row r="124" spans="2:15">
      <c r="B124" t="s">
        <v>1743</v>
      </c>
      <c r="C124" t="s">
        <v>1744</v>
      </c>
      <c r="D124" t="s">
        <v>100</v>
      </c>
      <c r="E124" t="s">
        <v>123</v>
      </c>
      <c r="F124" t="s">
        <v>1745</v>
      </c>
      <c r="G124" t="s">
        <v>1746</v>
      </c>
      <c r="H124" t="s">
        <v>102</v>
      </c>
      <c r="I124" s="77">
        <v>2995.58</v>
      </c>
      <c r="J124" s="77">
        <v>1964</v>
      </c>
      <c r="K124" s="77">
        <v>0</v>
      </c>
      <c r="L124" s="77">
        <v>58.833191200000002</v>
      </c>
      <c r="M124" s="78">
        <v>6.9999999999999999E-4</v>
      </c>
      <c r="N124" s="78">
        <v>2.0000000000000001E-4</v>
      </c>
      <c r="O124" s="78">
        <v>0</v>
      </c>
    </row>
    <row r="125" spans="2:15">
      <c r="B125" t="s">
        <v>1747</v>
      </c>
      <c r="C125" t="s">
        <v>1748</v>
      </c>
      <c r="D125" t="s">
        <v>100</v>
      </c>
      <c r="E125" t="s">
        <v>123</v>
      </c>
      <c r="F125" t="s">
        <v>1749</v>
      </c>
      <c r="G125" t="s">
        <v>1750</v>
      </c>
      <c r="H125" t="s">
        <v>102</v>
      </c>
      <c r="I125" s="77">
        <v>11774.75</v>
      </c>
      <c r="J125" s="77">
        <v>432.8</v>
      </c>
      <c r="K125" s="77">
        <v>0</v>
      </c>
      <c r="L125" s="77">
        <v>50.961117999999999</v>
      </c>
      <c r="M125" s="78">
        <v>2.0000000000000001E-4</v>
      </c>
      <c r="N125" s="78">
        <v>2.0000000000000001E-4</v>
      </c>
      <c r="O125" s="78">
        <v>0</v>
      </c>
    </row>
    <row r="126" spans="2:15">
      <c r="B126" t="s">
        <v>1751</v>
      </c>
      <c r="C126" t="s">
        <v>1752</v>
      </c>
      <c r="D126" t="s">
        <v>100</v>
      </c>
      <c r="E126" t="s">
        <v>123</v>
      </c>
      <c r="F126" t="s">
        <v>1753</v>
      </c>
      <c r="G126" t="s">
        <v>112</v>
      </c>
      <c r="H126" t="s">
        <v>102</v>
      </c>
      <c r="I126" s="77">
        <v>5651.19</v>
      </c>
      <c r="J126" s="77">
        <v>9584</v>
      </c>
      <c r="K126" s="77">
        <v>0</v>
      </c>
      <c r="L126" s="77">
        <v>541.61004960000002</v>
      </c>
      <c r="M126" s="78">
        <v>1.4E-3</v>
      </c>
      <c r="N126" s="78">
        <v>1.6000000000000001E-3</v>
      </c>
      <c r="O126" s="78">
        <v>2.0000000000000001E-4</v>
      </c>
    </row>
    <row r="127" spans="2:15">
      <c r="B127" t="s">
        <v>1754</v>
      </c>
      <c r="C127" t="s">
        <v>1755</v>
      </c>
      <c r="D127" t="s">
        <v>100</v>
      </c>
      <c r="E127" t="s">
        <v>123</v>
      </c>
      <c r="F127" t="s">
        <v>1756</v>
      </c>
      <c r="G127" t="s">
        <v>112</v>
      </c>
      <c r="H127" t="s">
        <v>102</v>
      </c>
      <c r="I127" s="77">
        <v>12343.45</v>
      </c>
      <c r="J127" s="77">
        <v>2097</v>
      </c>
      <c r="K127" s="77">
        <v>0</v>
      </c>
      <c r="L127" s="77">
        <v>258.84214650000001</v>
      </c>
      <c r="M127" s="78">
        <v>4.0000000000000002E-4</v>
      </c>
      <c r="N127" s="78">
        <v>8.0000000000000004E-4</v>
      </c>
      <c r="O127" s="78">
        <v>1E-4</v>
      </c>
    </row>
    <row r="128" spans="2:15">
      <c r="B128" t="s">
        <v>1757</v>
      </c>
      <c r="C128" t="s">
        <v>1758</v>
      </c>
      <c r="D128" t="s">
        <v>100</v>
      </c>
      <c r="E128" t="s">
        <v>123</v>
      </c>
      <c r="F128" t="s">
        <v>1759</v>
      </c>
      <c r="G128" t="s">
        <v>112</v>
      </c>
      <c r="H128" t="s">
        <v>102</v>
      </c>
      <c r="I128" s="77">
        <v>2872.76</v>
      </c>
      <c r="J128" s="77">
        <v>11000</v>
      </c>
      <c r="K128" s="77">
        <v>0</v>
      </c>
      <c r="L128" s="77">
        <v>316.00360000000001</v>
      </c>
      <c r="M128" s="78">
        <v>5.9999999999999995E-4</v>
      </c>
      <c r="N128" s="78">
        <v>8.9999999999999998E-4</v>
      </c>
      <c r="O128" s="78">
        <v>1E-4</v>
      </c>
    </row>
    <row r="129" spans="2:15">
      <c r="B129" t="s">
        <v>1760</v>
      </c>
      <c r="C129" t="s">
        <v>1761</v>
      </c>
      <c r="D129" t="s">
        <v>100</v>
      </c>
      <c r="E129" t="s">
        <v>123</v>
      </c>
      <c r="F129" t="s">
        <v>1762</v>
      </c>
      <c r="G129" t="s">
        <v>112</v>
      </c>
      <c r="H129" t="s">
        <v>102</v>
      </c>
      <c r="I129" s="77">
        <v>67832.23</v>
      </c>
      <c r="J129" s="77">
        <v>483.7</v>
      </c>
      <c r="K129" s="77">
        <v>0</v>
      </c>
      <c r="L129" s="77">
        <v>328.10449650999999</v>
      </c>
      <c r="M129" s="78">
        <v>4.0000000000000002E-4</v>
      </c>
      <c r="N129" s="78">
        <v>1E-3</v>
      </c>
      <c r="O129" s="78">
        <v>1E-4</v>
      </c>
    </row>
    <row r="130" spans="2:15">
      <c r="B130" t="s">
        <v>1763</v>
      </c>
      <c r="C130" t="s">
        <v>1764</v>
      </c>
      <c r="D130" t="s">
        <v>100</v>
      </c>
      <c r="E130" t="s">
        <v>123</v>
      </c>
      <c r="F130" t="s">
        <v>837</v>
      </c>
      <c r="G130" t="s">
        <v>112</v>
      </c>
      <c r="H130" t="s">
        <v>102</v>
      </c>
      <c r="I130" s="77">
        <v>9615.01</v>
      </c>
      <c r="J130" s="77">
        <v>5.0999999999999996</v>
      </c>
      <c r="K130" s="77">
        <v>0</v>
      </c>
      <c r="L130" s="77">
        <v>0.49036551</v>
      </c>
      <c r="M130" s="78">
        <v>4.0000000000000002E-4</v>
      </c>
      <c r="N130" s="78">
        <v>0</v>
      </c>
      <c r="O130" s="78">
        <v>0</v>
      </c>
    </row>
    <row r="131" spans="2:15">
      <c r="B131" t="s">
        <v>1765</v>
      </c>
      <c r="C131" t="s">
        <v>1766</v>
      </c>
      <c r="D131" t="s">
        <v>100</v>
      </c>
      <c r="E131" t="s">
        <v>123</v>
      </c>
      <c r="F131" t="s">
        <v>1767</v>
      </c>
      <c r="G131" t="s">
        <v>112</v>
      </c>
      <c r="H131" t="s">
        <v>102</v>
      </c>
      <c r="I131" s="77">
        <v>13838.54</v>
      </c>
      <c r="J131" s="77">
        <v>7550</v>
      </c>
      <c r="K131" s="77">
        <v>0</v>
      </c>
      <c r="L131" s="77">
        <v>1044.8097700000001</v>
      </c>
      <c r="M131" s="78">
        <v>5.9999999999999995E-4</v>
      </c>
      <c r="N131" s="78">
        <v>3.0999999999999999E-3</v>
      </c>
      <c r="O131" s="78">
        <v>4.0000000000000002E-4</v>
      </c>
    </row>
    <row r="132" spans="2:15">
      <c r="B132" t="s">
        <v>1768</v>
      </c>
      <c r="C132" t="s">
        <v>1769</v>
      </c>
      <c r="D132" t="s">
        <v>100</v>
      </c>
      <c r="E132" t="s">
        <v>123</v>
      </c>
      <c r="F132" t="s">
        <v>1770</v>
      </c>
      <c r="G132" t="s">
        <v>884</v>
      </c>
      <c r="H132" t="s">
        <v>102</v>
      </c>
      <c r="I132" s="77">
        <v>14267.01</v>
      </c>
      <c r="J132" s="77">
        <v>819.8</v>
      </c>
      <c r="K132" s="77">
        <v>0</v>
      </c>
      <c r="L132" s="77">
        <v>116.96094798</v>
      </c>
      <c r="M132" s="78">
        <v>6.9999999999999999E-4</v>
      </c>
      <c r="N132" s="78">
        <v>2.9999999999999997E-4</v>
      </c>
      <c r="O132" s="78">
        <v>0</v>
      </c>
    </row>
    <row r="133" spans="2:15">
      <c r="B133" t="s">
        <v>1771</v>
      </c>
      <c r="C133" t="s">
        <v>1772</v>
      </c>
      <c r="D133" t="s">
        <v>100</v>
      </c>
      <c r="E133" t="s">
        <v>123</v>
      </c>
      <c r="F133" t="s">
        <v>1111</v>
      </c>
      <c r="G133" t="s">
        <v>884</v>
      </c>
      <c r="H133" t="s">
        <v>102</v>
      </c>
      <c r="I133" s="77">
        <v>59566.61</v>
      </c>
      <c r="J133" s="77">
        <v>1003</v>
      </c>
      <c r="K133" s="77">
        <v>0</v>
      </c>
      <c r="L133" s="77">
        <v>597.45309829999997</v>
      </c>
      <c r="M133" s="78">
        <v>6.9999999999999999E-4</v>
      </c>
      <c r="N133" s="78">
        <v>1.8E-3</v>
      </c>
      <c r="O133" s="78">
        <v>2.0000000000000001E-4</v>
      </c>
    </row>
    <row r="134" spans="2:15">
      <c r="B134" t="s">
        <v>1773</v>
      </c>
      <c r="C134" t="s">
        <v>1774</v>
      </c>
      <c r="D134" t="s">
        <v>100</v>
      </c>
      <c r="E134" t="s">
        <v>123</v>
      </c>
      <c r="F134" t="s">
        <v>1775</v>
      </c>
      <c r="G134" t="s">
        <v>1776</v>
      </c>
      <c r="H134" t="s">
        <v>102</v>
      </c>
      <c r="I134" s="77">
        <v>19618.13</v>
      </c>
      <c r="J134" s="77">
        <v>276.39999999999998</v>
      </c>
      <c r="K134" s="77">
        <v>0</v>
      </c>
      <c r="L134" s="77">
        <v>54.224511319999998</v>
      </c>
      <c r="M134" s="78">
        <v>1E-3</v>
      </c>
      <c r="N134" s="78">
        <v>2.0000000000000001E-4</v>
      </c>
      <c r="O134" s="78">
        <v>0</v>
      </c>
    </row>
    <row r="135" spans="2:15">
      <c r="B135" t="s">
        <v>1777</v>
      </c>
      <c r="C135" t="s">
        <v>1778</v>
      </c>
      <c r="D135" t="s">
        <v>100</v>
      </c>
      <c r="E135" t="s">
        <v>123</v>
      </c>
      <c r="F135" t="s">
        <v>1779</v>
      </c>
      <c r="G135" t="s">
        <v>617</v>
      </c>
      <c r="H135" t="s">
        <v>102</v>
      </c>
      <c r="I135" s="77">
        <v>24279.35</v>
      </c>
      <c r="J135" s="77">
        <v>885</v>
      </c>
      <c r="K135" s="77">
        <v>0</v>
      </c>
      <c r="L135" s="77">
        <v>214.87224749999999</v>
      </c>
      <c r="M135" s="78">
        <v>6.9999999999999999E-4</v>
      </c>
      <c r="N135" s="78">
        <v>5.9999999999999995E-4</v>
      </c>
      <c r="O135" s="78">
        <v>1E-4</v>
      </c>
    </row>
    <row r="136" spans="2:15">
      <c r="B136" t="s">
        <v>1780</v>
      </c>
      <c r="C136" t="s">
        <v>1781</v>
      </c>
      <c r="D136" t="s">
        <v>100</v>
      </c>
      <c r="E136" t="s">
        <v>123</v>
      </c>
      <c r="F136" t="s">
        <v>1782</v>
      </c>
      <c r="G136" t="s">
        <v>617</v>
      </c>
      <c r="H136" t="s">
        <v>102</v>
      </c>
      <c r="I136" s="77">
        <v>15158.19</v>
      </c>
      <c r="J136" s="77">
        <v>702.2</v>
      </c>
      <c r="K136" s="77">
        <v>0</v>
      </c>
      <c r="L136" s="77">
        <v>106.44081018</v>
      </c>
      <c r="M136" s="78">
        <v>1E-3</v>
      </c>
      <c r="N136" s="78">
        <v>2.9999999999999997E-4</v>
      </c>
      <c r="O136" s="78">
        <v>0</v>
      </c>
    </row>
    <row r="137" spans="2:15">
      <c r="B137" t="s">
        <v>1783</v>
      </c>
      <c r="C137" t="s">
        <v>1784</v>
      </c>
      <c r="D137" t="s">
        <v>100</v>
      </c>
      <c r="E137" t="s">
        <v>123</v>
      </c>
      <c r="F137" t="s">
        <v>1785</v>
      </c>
      <c r="G137" t="s">
        <v>617</v>
      </c>
      <c r="H137" t="s">
        <v>102</v>
      </c>
      <c r="I137" s="77">
        <v>6622.72</v>
      </c>
      <c r="J137" s="77">
        <v>490</v>
      </c>
      <c r="K137" s="77">
        <v>0</v>
      </c>
      <c r="L137" s="77">
        <v>32.451327999999997</v>
      </c>
      <c r="M137" s="78">
        <v>4.0000000000000002E-4</v>
      </c>
      <c r="N137" s="78">
        <v>1E-4</v>
      </c>
      <c r="O137" s="78">
        <v>0</v>
      </c>
    </row>
    <row r="138" spans="2:15">
      <c r="B138" t="s">
        <v>1786</v>
      </c>
      <c r="C138" t="s">
        <v>1787</v>
      </c>
      <c r="D138" t="s">
        <v>100</v>
      </c>
      <c r="E138" t="s">
        <v>123</v>
      </c>
      <c r="F138" t="s">
        <v>1788</v>
      </c>
      <c r="G138" t="s">
        <v>617</v>
      </c>
      <c r="H138" t="s">
        <v>102</v>
      </c>
      <c r="I138" s="77">
        <v>14529.99</v>
      </c>
      <c r="J138" s="77">
        <v>2190</v>
      </c>
      <c r="K138" s="77">
        <v>0</v>
      </c>
      <c r="L138" s="77">
        <v>318.20678099999998</v>
      </c>
      <c r="M138" s="78">
        <v>5.9999999999999995E-4</v>
      </c>
      <c r="N138" s="78">
        <v>8.9999999999999998E-4</v>
      </c>
      <c r="O138" s="78">
        <v>1E-4</v>
      </c>
    </row>
    <row r="139" spans="2:15">
      <c r="B139" t="s">
        <v>1789</v>
      </c>
      <c r="C139" t="s">
        <v>1790</v>
      </c>
      <c r="D139" t="s">
        <v>100</v>
      </c>
      <c r="E139" t="s">
        <v>123</v>
      </c>
      <c r="F139" t="s">
        <v>1791</v>
      </c>
      <c r="G139" t="s">
        <v>617</v>
      </c>
      <c r="H139" t="s">
        <v>102</v>
      </c>
      <c r="I139" s="77">
        <v>74270.48</v>
      </c>
      <c r="J139" s="77">
        <v>470.4</v>
      </c>
      <c r="K139" s="77">
        <v>0</v>
      </c>
      <c r="L139" s="77">
        <v>349.36833791999999</v>
      </c>
      <c r="M139" s="78">
        <v>8.9999999999999998E-4</v>
      </c>
      <c r="N139" s="78">
        <v>1E-3</v>
      </c>
      <c r="O139" s="78">
        <v>1E-4</v>
      </c>
    </row>
    <row r="140" spans="2:15">
      <c r="B140" t="s">
        <v>1792</v>
      </c>
      <c r="C140" t="s">
        <v>1793</v>
      </c>
      <c r="D140" t="s">
        <v>100</v>
      </c>
      <c r="E140" t="s">
        <v>123</v>
      </c>
      <c r="F140" t="s">
        <v>1794</v>
      </c>
      <c r="G140" t="s">
        <v>617</v>
      </c>
      <c r="H140" t="s">
        <v>102</v>
      </c>
      <c r="I140" s="77">
        <v>4485.07</v>
      </c>
      <c r="J140" s="77">
        <v>5790</v>
      </c>
      <c r="K140" s="77">
        <v>0</v>
      </c>
      <c r="L140" s="77">
        <v>259.68555300000003</v>
      </c>
      <c r="M140" s="78">
        <v>5.0000000000000001E-4</v>
      </c>
      <c r="N140" s="78">
        <v>8.0000000000000004E-4</v>
      </c>
      <c r="O140" s="78">
        <v>1E-4</v>
      </c>
    </row>
    <row r="141" spans="2:15">
      <c r="B141" t="s">
        <v>1795</v>
      </c>
      <c r="C141" t="s">
        <v>1796</v>
      </c>
      <c r="D141" t="s">
        <v>100</v>
      </c>
      <c r="E141" t="s">
        <v>123</v>
      </c>
      <c r="F141" t="s">
        <v>1797</v>
      </c>
      <c r="G141" t="s">
        <v>617</v>
      </c>
      <c r="H141" t="s">
        <v>102</v>
      </c>
      <c r="I141" s="77">
        <v>17586.79</v>
      </c>
      <c r="J141" s="77">
        <v>1013</v>
      </c>
      <c r="K141" s="77">
        <v>2.9005399999999999</v>
      </c>
      <c r="L141" s="77">
        <v>181.05472270000001</v>
      </c>
      <c r="M141" s="78">
        <v>1.1000000000000001E-3</v>
      </c>
      <c r="N141" s="78">
        <v>5.0000000000000001E-4</v>
      </c>
      <c r="O141" s="78">
        <v>1E-4</v>
      </c>
    </row>
    <row r="142" spans="2:15">
      <c r="B142" t="s">
        <v>1798</v>
      </c>
      <c r="C142" t="s">
        <v>1799</v>
      </c>
      <c r="D142" t="s">
        <v>100</v>
      </c>
      <c r="E142" t="s">
        <v>123</v>
      </c>
      <c r="F142" t="s">
        <v>1800</v>
      </c>
      <c r="G142" t="s">
        <v>868</v>
      </c>
      <c r="H142" t="s">
        <v>102</v>
      </c>
      <c r="I142" s="77">
        <v>10515.21</v>
      </c>
      <c r="J142" s="77">
        <v>1780</v>
      </c>
      <c r="K142" s="77">
        <v>0</v>
      </c>
      <c r="L142" s="77">
        <v>187.170738</v>
      </c>
      <c r="M142" s="78">
        <v>6.9999999999999999E-4</v>
      </c>
      <c r="N142" s="78">
        <v>5.9999999999999995E-4</v>
      </c>
      <c r="O142" s="78">
        <v>1E-4</v>
      </c>
    </row>
    <row r="143" spans="2:15">
      <c r="B143" t="s">
        <v>1801</v>
      </c>
      <c r="C143" t="s">
        <v>1802</v>
      </c>
      <c r="D143" t="s">
        <v>100</v>
      </c>
      <c r="E143" t="s">
        <v>123</v>
      </c>
      <c r="F143" t="s">
        <v>1803</v>
      </c>
      <c r="G143" t="s">
        <v>868</v>
      </c>
      <c r="H143" t="s">
        <v>102</v>
      </c>
      <c r="I143" s="77">
        <v>443.45</v>
      </c>
      <c r="J143" s="77">
        <v>11220</v>
      </c>
      <c r="K143" s="77">
        <v>0</v>
      </c>
      <c r="L143" s="77">
        <v>49.755090000000003</v>
      </c>
      <c r="M143" s="78">
        <v>1E-4</v>
      </c>
      <c r="N143" s="78">
        <v>1E-4</v>
      </c>
      <c r="O143" s="78">
        <v>0</v>
      </c>
    </row>
    <row r="144" spans="2:15">
      <c r="B144" t="s">
        <v>1804</v>
      </c>
      <c r="C144" t="s">
        <v>1805</v>
      </c>
      <c r="D144" t="s">
        <v>100</v>
      </c>
      <c r="E144" t="s">
        <v>123</v>
      </c>
      <c r="F144" t="s">
        <v>1806</v>
      </c>
      <c r="G144" t="s">
        <v>868</v>
      </c>
      <c r="H144" t="s">
        <v>102</v>
      </c>
      <c r="I144" s="77">
        <v>7655.46</v>
      </c>
      <c r="J144" s="77">
        <v>7922</v>
      </c>
      <c r="K144" s="77">
        <v>0</v>
      </c>
      <c r="L144" s="77">
        <v>606.46554119999996</v>
      </c>
      <c r="M144" s="78">
        <v>5.9999999999999995E-4</v>
      </c>
      <c r="N144" s="78">
        <v>1.8E-3</v>
      </c>
      <c r="O144" s="78">
        <v>2.0000000000000001E-4</v>
      </c>
    </row>
    <row r="145" spans="2:15">
      <c r="B145" t="s">
        <v>1807</v>
      </c>
      <c r="C145" t="s">
        <v>1808</v>
      </c>
      <c r="D145" t="s">
        <v>100</v>
      </c>
      <c r="E145" t="s">
        <v>123</v>
      </c>
      <c r="F145" t="s">
        <v>1809</v>
      </c>
      <c r="G145" t="s">
        <v>1810</v>
      </c>
      <c r="H145" t="s">
        <v>102</v>
      </c>
      <c r="I145" s="77">
        <v>14576.48</v>
      </c>
      <c r="J145" s="77">
        <v>751.1</v>
      </c>
      <c r="K145" s="77">
        <v>0</v>
      </c>
      <c r="L145" s="77">
        <v>109.48394128</v>
      </c>
      <c r="M145" s="78">
        <v>2.9999999999999997E-4</v>
      </c>
      <c r="N145" s="78">
        <v>2.9999999999999997E-4</v>
      </c>
      <c r="O145" s="78">
        <v>0</v>
      </c>
    </row>
    <row r="146" spans="2:15">
      <c r="B146" t="s">
        <v>1811</v>
      </c>
      <c r="C146" t="s">
        <v>1812</v>
      </c>
      <c r="D146" t="s">
        <v>100</v>
      </c>
      <c r="E146" t="s">
        <v>123</v>
      </c>
      <c r="F146" t="s">
        <v>1813</v>
      </c>
      <c r="G146" t="s">
        <v>1063</v>
      </c>
      <c r="H146" t="s">
        <v>102</v>
      </c>
      <c r="I146" s="77">
        <v>7233.99</v>
      </c>
      <c r="J146" s="77">
        <v>7273</v>
      </c>
      <c r="K146" s="77">
        <v>0</v>
      </c>
      <c r="L146" s="77">
        <v>526.12809270000002</v>
      </c>
      <c r="M146" s="78">
        <v>1E-4</v>
      </c>
      <c r="N146" s="78">
        <v>1.6000000000000001E-3</v>
      </c>
      <c r="O146" s="78">
        <v>2.0000000000000001E-4</v>
      </c>
    </row>
    <row r="147" spans="2:15">
      <c r="B147" t="s">
        <v>1814</v>
      </c>
      <c r="C147" t="s">
        <v>1815</v>
      </c>
      <c r="D147" t="s">
        <v>100</v>
      </c>
      <c r="E147" t="s">
        <v>123</v>
      </c>
      <c r="F147" t="s">
        <v>1816</v>
      </c>
      <c r="G147" t="s">
        <v>932</v>
      </c>
      <c r="H147" t="s">
        <v>102</v>
      </c>
      <c r="I147" s="77">
        <v>21528.35</v>
      </c>
      <c r="J147" s="77">
        <v>510.5</v>
      </c>
      <c r="K147" s="77">
        <v>0</v>
      </c>
      <c r="L147" s="77">
        <v>109.90222675</v>
      </c>
      <c r="M147" s="78">
        <v>4.0000000000000002E-4</v>
      </c>
      <c r="N147" s="78">
        <v>2.9999999999999997E-4</v>
      </c>
      <c r="O147" s="78">
        <v>0</v>
      </c>
    </row>
    <row r="148" spans="2:15">
      <c r="B148" t="s">
        <v>1817</v>
      </c>
      <c r="C148" t="s">
        <v>1818</v>
      </c>
      <c r="D148" t="s">
        <v>100</v>
      </c>
      <c r="E148" t="s">
        <v>123</v>
      </c>
      <c r="F148" t="s">
        <v>1819</v>
      </c>
      <c r="G148" t="s">
        <v>932</v>
      </c>
      <c r="H148" t="s">
        <v>102</v>
      </c>
      <c r="I148" s="77">
        <v>74272.789999999994</v>
      </c>
      <c r="J148" s="77">
        <v>221.9</v>
      </c>
      <c r="K148" s="77">
        <v>0</v>
      </c>
      <c r="L148" s="77">
        <v>164.81132101</v>
      </c>
      <c r="M148" s="78">
        <v>5.0000000000000001E-4</v>
      </c>
      <c r="N148" s="78">
        <v>5.0000000000000001E-4</v>
      </c>
      <c r="O148" s="78">
        <v>1E-4</v>
      </c>
    </row>
    <row r="149" spans="2:15">
      <c r="B149" t="s">
        <v>1820</v>
      </c>
      <c r="C149" t="s">
        <v>1821</v>
      </c>
      <c r="D149" t="s">
        <v>100</v>
      </c>
      <c r="E149" t="s">
        <v>123</v>
      </c>
      <c r="F149" t="s">
        <v>1822</v>
      </c>
      <c r="G149" t="s">
        <v>932</v>
      </c>
      <c r="H149" t="s">
        <v>102</v>
      </c>
      <c r="I149" s="77">
        <v>28518.45</v>
      </c>
      <c r="J149" s="77">
        <v>881.6</v>
      </c>
      <c r="K149" s="77">
        <v>0</v>
      </c>
      <c r="L149" s="77">
        <v>251.41865519999999</v>
      </c>
      <c r="M149" s="78">
        <v>6.9999999999999999E-4</v>
      </c>
      <c r="N149" s="78">
        <v>6.9999999999999999E-4</v>
      </c>
      <c r="O149" s="78">
        <v>1E-4</v>
      </c>
    </row>
    <row r="150" spans="2:15">
      <c r="B150" t="s">
        <v>1823</v>
      </c>
      <c r="C150" t="s">
        <v>1824</v>
      </c>
      <c r="D150" t="s">
        <v>100</v>
      </c>
      <c r="E150" t="s">
        <v>123</v>
      </c>
      <c r="F150" t="s">
        <v>1825</v>
      </c>
      <c r="G150" t="s">
        <v>990</v>
      </c>
      <c r="H150" t="s">
        <v>102</v>
      </c>
      <c r="I150" s="77">
        <v>5984.25</v>
      </c>
      <c r="J150" s="77">
        <v>7908</v>
      </c>
      <c r="K150" s="77">
        <v>0</v>
      </c>
      <c r="L150" s="77">
        <v>473.23448999999999</v>
      </c>
      <c r="M150" s="78">
        <v>6.9999999999999999E-4</v>
      </c>
      <c r="N150" s="78">
        <v>1.4E-3</v>
      </c>
      <c r="O150" s="78">
        <v>2.0000000000000001E-4</v>
      </c>
    </row>
    <row r="151" spans="2:15">
      <c r="B151" t="s">
        <v>1826</v>
      </c>
      <c r="C151" t="s">
        <v>1827</v>
      </c>
      <c r="D151" t="s">
        <v>100</v>
      </c>
      <c r="E151" t="s">
        <v>123</v>
      </c>
      <c r="F151" t="s">
        <v>1828</v>
      </c>
      <c r="G151" t="s">
        <v>990</v>
      </c>
      <c r="H151" t="s">
        <v>102</v>
      </c>
      <c r="I151" s="77">
        <v>80731.3</v>
      </c>
      <c r="J151" s="77">
        <v>414.8</v>
      </c>
      <c r="K151" s="77">
        <v>0</v>
      </c>
      <c r="L151" s="77">
        <v>334.87343240000001</v>
      </c>
      <c r="M151" s="78">
        <v>2.9999999999999997E-4</v>
      </c>
      <c r="N151" s="78">
        <v>1E-3</v>
      </c>
      <c r="O151" s="78">
        <v>1E-4</v>
      </c>
    </row>
    <row r="152" spans="2:15">
      <c r="B152" t="s">
        <v>1829</v>
      </c>
      <c r="C152" t="s">
        <v>1830</v>
      </c>
      <c r="D152" t="s">
        <v>100</v>
      </c>
      <c r="E152" t="s">
        <v>123</v>
      </c>
      <c r="F152" t="s">
        <v>1831</v>
      </c>
      <c r="G152" t="s">
        <v>990</v>
      </c>
      <c r="H152" t="s">
        <v>102</v>
      </c>
      <c r="I152" s="77">
        <v>1259.3800000000001</v>
      </c>
      <c r="J152" s="77">
        <v>17030</v>
      </c>
      <c r="K152" s="77">
        <v>0</v>
      </c>
      <c r="L152" s="77">
        <v>214.47241399999999</v>
      </c>
      <c r="M152" s="78">
        <v>5.9999999999999995E-4</v>
      </c>
      <c r="N152" s="78">
        <v>5.9999999999999995E-4</v>
      </c>
      <c r="O152" s="78">
        <v>1E-4</v>
      </c>
    </row>
    <row r="153" spans="2:15">
      <c r="B153" t="s">
        <v>1832</v>
      </c>
      <c r="C153" t="s">
        <v>1833</v>
      </c>
      <c r="D153" t="s">
        <v>100</v>
      </c>
      <c r="E153" t="s">
        <v>123</v>
      </c>
      <c r="F153" t="s">
        <v>1834</v>
      </c>
      <c r="G153" t="s">
        <v>990</v>
      </c>
      <c r="H153" t="s">
        <v>102</v>
      </c>
      <c r="I153" s="77">
        <v>9089.84</v>
      </c>
      <c r="J153" s="77">
        <v>227.3</v>
      </c>
      <c r="K153" s="77">
        <v>0</v>
      </c>
      <c r="L153" s="77">
        <v>20.661206320000002</v>
      </c>
      <c r="M153" s="78">
        <v>1E-4</v>
      </c>
      <c r="N153" s="78">
        <v>1E-4</v>
      </c>
      <c r="O153" s="78">
        <v>0</v>
      </c>
    </row>
    <row r="154" spans="2:15">
      <c r="B154" t="s">
        <v>1835</v>
      </c>
      <c r="C154" t="s">
        <v>1836</v>
      </c>
      <c r="D154" t="s">
        <v>100</v>
      </c>
      <c r="E154" t="s">
        <v>123</v>
      </c>
      <c r="F154" t="s">
        <v>766</v>
      </c>
      <c r="G154" t="s">
        <v>767</v>
      </c>
      <c r="H154" t="s">
        <v>102</v>
      </c>
      <c r="I154" s="77">
        <v>87898.83</v>
      </c>
      <c r="J154" s="77">
        <v>388.5</v>
      </c>
      <c r="K154" s="77">
        <v>8.1044499999999999</v>
      </c>
      <c r="L154" s="77">
        <v>349.59140454999999</v>
      </c>
      <c r="M154" s="78">
        <v>5.0000000000000001E-4</v>
      </c>
      <c r="N154" s="78">
        <v>1E-3</v>
      </c>
      <c r="O154" s="78">
        <v>1E-4</v>
      </c>
    </row>
    <row r="155" spans="2:15">
      <c r="B155" t="s">
        <v>1837</v>
      </c>
      <c r="C155" t="s">
        <v>1838</v>
      </c>
      <c r="D155" t="s">
        <v>100</v>
      </c>
      <c r="E155" t="s">
        <v>123</v>
      </c>
      <c r="F155" t="s">
        <v>1097</v>
      </c>
      <c r="G155" t="s">
        <v>409</v>
      </c>
      <c r="H155" t="s">
        <v>102</v>
      </c>
      <c r="I155" s="77">
        <v>99568.6</v>
      </c>
      <c r="J155" s="77">
        <v>576</v>
      </c>
      <c r="K155" s="77">
        <v>0</v>
      </c>
      <c r="L155" s="77">
        <v>573.51513599999998</v>
      </c>
      <c r="M155" s="78">
        <v>1.4E-3</v>
      </c>
      <c r="N155" s="78">
        <v>1.6999999999999999E-3</v>
      </c>
      <c r="O155" s="78">
        <v>2.0000000000000001E-4</v>
      </c>
    </row>
    <row r="156" spans="2:15">
      <c r="B156" t="s">
        <v>1839</v>
      </c>
      <c r="C156" t="s">
        <v>1840</v>
      </c>
      <c r="D156" t="s">
        <v>100</v>
      </c>
      <c r="E156" t="s">
        <v>123</v>
      </c>
      <c r="F156" t="s">
        <v>1841</v>
      </c>
      <c r="G156" t="s">
        <v>1842</v>
      </c>
      <c r="H156" t="s">
        <v>102</v>
      </c>
      <c r="I156" s="77">
        <v>216980.53</v>
      </c>
      <c r="J156" s="77">
        <v>174.1</v>
      </c>
      <c r="K156" s="77">
        <v>0</v>
      </c>
      <c r="L156" s="77">
        <v>377.76310273000001</v>
      </c>
      <c r="M156" s="78">
        <v>6.9999999999999999E-4</v>
      </c>
      <c r="N156" s="78">
        <v>1.1000000000000001E-3</v>
      </c>
      <c r="O156" s="78">
        <v>2.0000000000000001E-4</v>
      </c>
    </row>
    <row r="157" spans="2:15">
      <c r="B157" t="s">
        <v>1843</v>
      </c>
      <c r="C157" t="s">
        <v>1844</v>
      </c>
      <c r="D157" t="s">
        <v>100</v>
      </c>
      <c r="E157" t="s">
        <v>123</v>
      </c>
      <c r="F157" t="s">
        <v>1845</v>
      </c>
      <c r="G157" t="s">
        <v>1842</v>
      </c>
      <c r="H157" t="s">
        <v>102</v>
      </c>
      <c r="I157" s="77">
        <v>1282.48</v>
      </c>
      <c r="J157" s="77">
        <v>711</v>
      </c>
      <c r="K157" s="77">
        <v>0</v>
      </c>
      <c r="L157" s="77">
        <v>9.1184328000000008</v>
      </c>
      <c r="M157" s="78">
        <v>1E-4</v>
      </c>
      <c r="N157" s="78">
        <v>0</v>
      </c>
      <c r="O157" s="78">
        <v>0</v>
      </c>
    </row>
    <row r="158" spans="2:15">
      <c r="B158" t="s">
        <v>1846</v>
      </c>
      <c r="C158" t="s">
        <v>1847</v>
      </c>
      <c r="D158" t="s">
        <v>100</v>
      </c>
      <c r="E158" t="s">
        <v>123</v>
      </c>
      <c r="F158" t="s">
        <v>1848</v>
      </c>
      <c r="G158" t="s">
        <v>1849</v>
      </c>
      <c r="H158" t="s">
        <v>102</v>
      </c>
      <c r="I158" s="77">
        <v>64408.33</v>
      </c>
      <c r="J158" s="77">
        <v>670.4</v>
      </c>
      <c r="K158" s="77">
        <v>0</v>
      </c>
      <c r="L158" s="77">
        <v>431.79344431999999</v>
      </c>
      <c r="M158" s="78">
        <v>6.9999999999999999E-4</v>
      </c>
      <c r="N158" s="78">
        <v>1.2999999999999999E-3</v>
      </c>
      <c r="O158" s="78">
        <v>2.0000000000000001E-4</v>
      </c>
    </row>
    <row r="159" spans="2:15">
      <c r="B159" t="s">
        <v>1850</v>
      </c>
      <c r="C159" t="s">
        <v>1851</v>
      </c>
      <c r="D159" t="s">
        <v>100</v>
      </c>
      <c r="E159" t="s">
        <v>123</v>
      </c>
      <c r="F159" t="s">
        <v>1852</v>
      </c>
      <c r="G159" t="s">
        <v>125</v>
      </c>
      <c r="H159" t="s">
        <v>102</v>
      </c>
      <c r="I159" s="77">
        <v>1145.76</v>
      </c>
      <c r="J159" s="77">
        <v>7258</v>
      </c>
      <c r="K159" s="77">
        <v>0</v>
      </c>
      <c r="L159" s="77">
        <v>83.159260799999998</v>
      </c>
      <c r="M159" s="78">
        <v>1E-4</v>
      </c>
      <c r="N159" s="78">
        <v>2.0000000000000001E-4</v>
      </c>
      <c r="O159" s="78">
        <v>0</v>
      </c>
    </row>
    <row r="160" spans="2:15">
      <c r="B160" t="s">
        <v>1853</v>
      </c>
      <c r="C160" t="s">
        <v>1854</v>
      </c>
      <c r="D160" t="s">
        <v>100</v>
      </c>
      <c r="E160" t="s">
        <v>123</v>
      </c>
      <c r="F160" t="s">
        <v>1855</v>
      </c>
      <c r="G160" t="s">
        <v>125</v>
      </c>
      <c r="H160" t="s">
        <v>102</v>
      </c>
      <c r="I160" s="77">
        <v>8671.66</v>
      </c>
      <c r="J160" s="77">
        <v>318.89999999999998</v>
      </c>
      <c r="K160" s="77">
        <v>0</v>
      </c>
      <c r="L160" s="77">
        <v>27.65392374</v>
      </c>
      <c r="M160" s="78">
        <v>5.0000000000000001E-4</v>
      </c>
      <c r="N160" s="78">
        <v>1E-4</v>
      </c>
      <c r="O160" s="78">
        <v>0</v>
      </c>
    </row>
    <row r="161" spans="2:15">
      <c r="B161" t="s">
        <v>1856</v>
      </c>
      <c r="C161" t="s">
        <v>1857</v>
      </c>
      <c r="D161" t="s">
        <v>100</v>
      </c>
      <c r="E161" t="s">
        <v>123</v>
      </c>
      <c r="F161" t="s">
        <v>1858</v>
      </c>
      <c r="G161" t="s">
        <v>125</v>
      </c>
      <c r="H161" t="s">
        <v>102</v>
      </c>
      <c r="I161" s="77">
        <v>72394.61</v>
      </c>
      <c r="J161" s="77">
        <v>194.5</v>
      </c>
      <c r="K161" s="77">
        <v>0</v>
      </c>
      <c r="L161" s="77">
        <v>140.80751645000001</v>
      </c>
      <c r="M161" s="78">
        <v>6.9999999999999999E-4</v>
      </c>
      <c r="N161" s="78">
        <v>4.0000000000000002E-4</v>
      </c>
      <c r="O161" s="78">
        <v>1E-4</v>
      </c>
    </row>
    <row r="162" spans="2:15">
      <c r="B162" t="s">
        <v>1859</v>
      </c>
      <c r="C162" t="s">
        <v>1860</v>
      </c>
      <c r="D162" t="s">
        <v>100</v>
      </c>
      <c r="E162" t="s">
        <v>123</v>
      </c>
      <c r="F162" t="s">
        <v>1861</v>
      </c>
      <c r="G162" t="s">
        <v>125</v>
      </c>
      <c r="H162" t="s">
        <v>102</v>
      </c>
      <c r="I162" s="77">
        <v>18232.71</v>
      </c>
      <c r="J162" s="77">
        <v>676</v>
      </c>
      <c r="K162" s="77">
        <v>0</v>
      </c>
      <c r="L162" s="77">
        <v>123.25311960000001</v>
      </c>
      <c r="M162" s="78">
        <v>8.9999999999999998E-4</v>
      </c>
      <c r="N162" s="78">
        <v>4.0000000000000002E-4</v>
      </c>
      <c r="O162" s="78">
        <v>1E-4</v>
      </c>
    </row>
    <row r="163" spans="2:15">
      <c r="B163" t="s">
        <v>1862</v>
      </c>
      <c r="C163" t="s">
        <v>1863</v>
      </c>
      <c r="D163" t="s">
        <v>100</v>
      </c>
      <c r="E163" t="s">
        <v>123</v>
      </c>
      <c r="F163" t="s">
        <v>1864</v>
      </c>
      <c r="G163" t="s">
        <v>125</v>
      </c>
      <c r="H163" t="s">
        <v>102</v>
      </c>
      <c r="I163" s="77">
        <v>5920.3</v>
      </c>
      <c r="J163" s="77">
        <v>546.4</v>
      </c>
      <c r="K163" s="77">
        <v>0</v>
      </c>
      <c r="L163" s="77">
        <v>32.348519199999998</v>
      </c>
      <c r="M163" s="78">
        <v>8.0000000000000004E-4</v>
      </c>
      <c r="N163" s="78">
        <v>1E-4</v>
      </c>
      <c r="O163" s="78">
        <v>0</v>
      </c>
    </row>
    <row r="164" spans="2:15">
      <c r="B164" t="s">
        <v>1865</v>
      </c>
      <c r="C164" t="s">
        <v>1866</v>
      </c>
      <c r="D164" t="s">
        <v>100</v>
      </c>
      <c r="E164" t="s">
        <v>123</v>
      </c>
      <c r="F164" t="s">
        <v>1867</v>
      </c>
      <c r="G164" t="s">
        <v>125</v>
      </c>
      <c r="H164" t="s">
        <v>102</v>
      </c>
      <c r="I164" s="77">
        <v>48260.28</v>
      </c>
      <c r="J164" s="77">
        <v>265.39999999999998</v>
      </c>
      <c r="K164" s="77">
        <v>0</v>
      </c>
      <c r="L164" s="77">
        <v>128.08278311999999</v>
      </c>
      <c r="M164" s="78">
        <v>5.9999999999999995E-4</v>
      </c>
      <c r="N164" s="78">
        <v>4.0000000000000002E-4</v>
      </c>
      <c r="O164" s="78">
        <v>1E-4</v>
      </c>
    </row>
    <row r="165" spans="2:15">
      <c r="B165" t="s">
        <v>1868</v>
      </c>
      <c r="C165" t="s">
        <v>1869</v>
      </c>
      <c r="D165" t="s">
        <v>100</v>
      </c>
      <c r="E165" t="s">
        <v>123</v>
      </c>
      <c r="F165" t="s">
        <v>1870</v>
      </c>
      <c r="G165" t="s">
        <v>1646</v>
      </c>
      <c r="H165" t="s">
        <v>102</v>
      </c>
      <c r="I165" s="77">
        <v>18178.150000000001</v>
      </c>
      <c r="J165" s="77">
        <v>108.9</v>
      </c>
      <c r="K165" s="77">
        <v>0</v>
      </c>
      <c r="L165" s="77">
        <v>19.796005350000001</v>
      </c>
      <c r="M165" s="78">
        <v>2.0000000000000001E-4</v>
      </c>
      <c r="N165" s="78">
        <v>1E-4</v>
      </c>
      <c r="O165" s="78">
        <v>0</v>
      </c>
    </row>
    <row r="166" spans="2:15">
      <c r="B166" t="s">
        <v>1871</v>
      </c>
      <c r="C166" t="s">
        <v>1872</v>
      </c>
      <c r="D166" t="s">
        <v>100</v>
      </c>
      <c r="E166" t="s">
        <v>123</v>
      </c>
      <c r="F166" t="s">
        <v>1873</v>
      </c>
      <c r="G166" t="s">
        <v>1646</v>
      </c>
      <c r="H166" t="s">
        <v>102</v>
      </c>
      <c r="I166" s="77">
        <v>75477.429999999993</v>
      </c>
      <c r="J166" s="77">
        <v>51.5</v>
      </c>
      <c r="K166" s="77">
        <v>0</v>
      </c>
      <c r="L166" s="77">
        <v>38.870876449999997</v>
      </c>
      <c r="M166" s="78">
        <v>8.0000000000000004E-4</v>
      </c>
      <c r="N166" s="78">
        <v>1E-4</v>
      </c>
      <c r="O166" s="78">
        <v>0</v>
      </c>
    </row>
    <row r="167" spans="2:15">
      <c r="B167" t="s">
        <v>1874</v>
      </c>
      <c r="C167" t="s">
        <v>1875</v>
      </c>
      <c r="D167" t="s">
        <v>100</v>
      </c>
      <c r="E167" t="s">
        <v>123</v>
      </c>
      <c r="F167" t="s">
        <v>1876</v>
      </c>
      <c r="G167" t="s">
        <v>1646</v>
      </c>
      <c r="H167" t="s">
        <v>102</v>
      </c>
      <c r="I167" s="77">
        <v>12836.28</v>
      </c>
      <c r="J167" s="77">
        <v>654.6</v>
      </c>
      <c r="K167" s="77">
        <v>0</v>
      </c>
      <c r="L167" s="77">
        <v>84.026288879999996</v>
      </c>
      <c r="M167" s="78">
        <v>5.9999999999999995E-4</v>
      </c>
      <c r="N167" s="78">
        <v>2.0000000000000001E-4</v>
      </c>
      <c r="O167" s="78">
        <v>0</v>
      </c>
    </row>
    <row r="168" spans="2:15">
      <c r="B168" t="s">
        <v>1877</v>
      </c>
      <c r="C168" t="s">
        <v>1878</v>
      </c>
      <c r="D168" t="s">
        <v>100</v>
      </c>
      <c r="E168" t="s">
        <v>123</v>
      </c>
      <c r="F168" t="s">
        <v>1879</v>
      </c>
      <c r="G168" t="s">
        <v>888</v>
      </c>
      <c r="H168" t="s">
        <v>102</v>
      </c>
      <c r="I168" s="77">
        <v>45345.81</v>
      </c>
      <c r="J168" s="77">
        <v>97.2</v>
      </c>
      <c r="K168" s="77">
        <v>0</v>
      </c>
      <c r="L168" s="77">
        <v>44.076127319999998</v>
      </c>
      <c r="M168" s="78">
        <v>2.9999999999999997E-4</v>
      </c>
      <c r="N168" s="78">
        <v>1E-4</v>
      </c>
      <c r="O168" s="78">
        <v>0</v>
      </c>
    </row>
    <row r="169" spans="2:15">
      <c r="B169" t="s">
        <v>1880</v>
      </c>
      <c r="C169" t="s">
        <v>1881</v>
      </c>
      <c r="D169" t="s">
        <v>100</v>
      </c>
      <c r="E169" t="s">
        <v>123</v>
      </c>
      <c r="F169" t="s">
        <v>1882</v>
      </c>
      <c r="G169" t="s">
        <v>888</v>
      </c>
      <c r="H169" t="s">
        <v>102</v>
      </c>
      <c r="I169" s="77">
        <v>30154.31</v>
      </c>
      <c r="J169" s="77">
        <v>353.6</v>
      </c>
      <c r="K169" s="77">
        <v>0</v>
      </c>
      <c r="L169" s="77">
        <v>106.62564016</v>
      </c>
      <c r="M169" s="78">
        <v>2.0000000000000001E-4</v>
      </c>
      <c r="N169" s="78">
        <v>2.9999999999999997E-4</v>
      </c>
      <c r="O169" s="78">
        <v>0</v>
      </c>
    </row>
    <row r="170" spans="2:15">
      <c r="B170" t="s">
        <v>1883</v>
      </c>
      <c r="C170" t="s">
        <v>1884</v>
      </c>
      <c r="D170" t="s">
        <v>100</v>
      </c>
      <c r="E170" t="s">
        <v>123</v>
      </c>
      <c r="F170" t="s">
        <v>1885</v>
      </c>
      <c r="G170" t="s">
        <v>888</v>
      </c>
      <c r="H170" t="s">
        <v>102</v>
      </c>
      <c r="I170" s="77">
        <v>40110.69</v>
      </c>
      <c r="J170" s="77">
        <v>701.5</v>
      </c>
      <c r="K170" s="77">
        <v>17.31671</v>
      </c>
      <c r="L170" s="77">
        <v>298.69320034999998</v>
      </c>
      <c r="M170" s="78">
        <v>2.9999999999999997E-4</v>
      </c>
      <c r="N170" s="78">
        <v>8.9999999999999998E-4</v>
      </c>
      <c r="O170" s="78">
        <v>1E-4</v>
      </c>
    </row>
    <row r="171" spans="2:15">
      <c r="B171" t="s">
        <v>1886</v>
      </c>
      <c r="C171" t="s">
        <v>1887</v>
      </c>
      <c r="D171" t="s">
        <v>100</v>
      </c>
      <c r="E171" t="s">
        <v>123</v>
      </c>
      <c r="F171" t="s">
        <v>1888</v>
      </c>
      <c r="G171" t="s">
        <v>127</v>
      </c>
      <c r="H171" t="s">
        <v>102</v>
      </c>
      <c r="I171" s="77">
        <v>39155.43</v>
      </c>
      <c r="J171" s="77">
        <v>455</v>
      </c>
      <c r="K171" s="77">
        <v>0.71177000000000001</v>
      </c>
      <c r="L171" s="77">
        <v>178.8689765</v>
      </c>
      <c r="M171" s="78">
        <v>6.9999999999999999E-4</v>
      </c>
      <c r="N171" s="78">
        <v>5.0000000000000001E-4</v>
      </c>
      <c r="O171" s="78">
        <v>1E-4</v>
      </c>
    </row>
    <row r="172" spans="2:15">
      <c r="B172" t="s">
        <v>1889</v>
      </c>
      <c r="C172" t="s">
        <v>1890</v>
      </c>
      <c r="D172" t="s">
        <v>100</v>
      </c>
      <c r="E172" t="s">
        <v>123</v>
      </c>
      <c r="F172" t="s">
        <v>1891</v>
      </c>
      <c r="G172" t="s">
        <v>127</v>
      </c>
      <c r="H172" t="s">
        <v>102</v>
      </c>
      <c r="I172" s="77">
        <v>17217.849999999999</v>
      </c>
      <c r="J172" s="77">
        <v>2137</v>
      </c>
      <c r="K172" s="77">
        <v>0</v>
      </c>
      <c r="L172" s="77">
        <v>367.94545449999998</v>
      </c>
      <c r="M172" s="78">
        <v>1E-3</v>
      </c>
      <c r="N172" s="78">
        <v>1.1000000000000001E-3</v>
      </c>
      <c r="O172" s="78">
        <v>2.0000000000000001E-4</v>
      </c>
    </row>
    <row r="173" spans="2:15">
      <c r="B173" t="s">
        <v>1892</v>
      </c>
      <c r="C173" t="s">
        <v>1893</v>
      </c>
      <c r="D173" t="s">
        <v>100</v>
      </c>
      <c r="E173" t="s">
        <v>123</v>
      </c>
      <c r="F173" t="s">
        <v>1894</v>
      </c>
      <c r="G173" t="s">
        <v>127</v>
      </c>
      <c r="H173" t="s">
        <v>102</v>
      </c>
      <c r="I173" s="77">
        <v>6589.43</v>
      </c>
      <c r="J173" s="77">
        <v>1946</v>
      </c>
      <c r="K173" s="77">
        <v>0</v>
      </c>
      <c r="L173" s="77">
        <v>128.23030779999999</v>
      </c>
      <c r="M173" s="78">
        <v>1E-3</v>
      </c>
      <c r="N173" s="78">
        <v>4.0000000000000002E-4</v>
      </c>
      <c r="O173" s="78">
        <v>1E-4</v>
      </c>
    </row>
    <row r="174" spans="2:15">
      <c r="B174" t="s">
        <v>1895</v>
      </c>
      <c r="C174" t="s">
        <v>1896</v>
      </c>
      <c r="D174" t="s">
        <v>100</v>
      </c>
      <c r="E174" t="s">
        <v>123</v>
      </c>
      <c r="F174" t="s">
        <v>1897</v>
      </c>
      <c r="G174" t="s">
        <v>127</v>
      </c>
      <c r="H174" t="s">
        <v>102</v>
      </c>
      <c r="I174" s="77">
        <v>69967.12</v>
      </c>
      <c r="J174" s="77">
        <v>365.1</v>
      </c>
      <c r="K174" s="77">
        <v>0</v>
      </c>
      <c r="L174" s="77">
        <v>255.44995512</v>
      </c>
      <c r="M174" s="78">
        <v>8.9999999999999998E-4</v>
      </c>
      <c r="N174" s="78">
        <v>8.0000000000000004E-4</v>
      </c>
      <c r="O174" s="78">
        <v>1E-4</v>
      </c>
    </row>
    <row r="175" spans="2:15">
      <c r="B175" t="s">
        <v>1898</v>
      </c>
      <c r="C175" t="s">
        <v>1899</v>
      </c>
      <c r="D175" t="s">
        <v>100</v>
      </c>
      <c r="E175" t="s">
        <v>123</v>
      </c>
      <c r="F175" t="s">
        <v>1900</v>
      </c>
      <c r="G175" t="s">
        <v>127</v>
      </c>
      <c r="H175" t="s">
        <v>102</v>
      </c>
      <c r="I175" s="77">
        <v>10523.93</v>
      </c>
      <c r="J175" s="77">
        <v>1355</v>
      </c>
      <c r="K175" s="77">
        <v>10.52393</v>
      </c>
      <c r="L175" s="77">
        <v>153.12318149999999</v>
      </c>
      <c r="M175" s="78">
        <v>8.9999999999999998E-4</v>
      </c>
      <c r="N175" s="78">
        <v>5.0000000000000001E-4</v>
      </c>
      <c r="O175" s="78">
        <v>1E-4</v>
      </c>
    </row>
    <row r="176" spans="2:15">
      <c r="B176" t="s">
        <v>1901</v>
      </c>
      <c r="C176" t="s">
        <v>1902</v>
      </c>
      <c r="D176" t="s">
        <v>100</v>
      </c>
      <c r="E176" t="s">
        <v>123</v>
      </c>
      <c r="F176" t="s">
        <v>916</v>
      </c>
      <c r="G176" t="s">
        <v>128</v>
      </c>
      <c r="H176" t="s">
        <v>102</v>
      </c>
      <c r="I176" s="77">
        <v>28598.78</v>
      </c>
      <c r="J176" s="77">
        <v>834</v>
      </c>
      <c r="K176" s="77">
        <v>0</v>
      </c>
      <c r="L176" s="77">
        <v>238.51382520000001</v>
      </c>
      <c r="M176" s="78">
        <v>4.0000000000000002E-4</v>
      </c>
      <c r="N176" s="78">
        <v>6.9999999999999999E-4</v>
      </c>
      <c r="O176" s="78">
        <v>1E-4</v>
      </c>
    </row>
    <row r="177" spans="2:15">
      <c r="B177" t="s">
        <v>1903</v>
      </c>
      <c r="C177" t="s">
        <v>1904</v>
      </c>
      <c r="D177" t="s">
        <v>100</v>
      </c>
      <c r="E177" t="s">
        <v>123</v>
      </c>
      <c r="F177" t="s">
        <v>1905</v>
      </c>
      <c r="G177" t="s">
        <v>129</v>
      </c>
      <c r="H177" t="s">
        <v>102</v>
      </c>
      <c r="I177" s="77">
        <v>6023.36</v>
      </c>
      <c r="J177" s="77">
        <v>2060</v>
      </c>
      <c r="K177" s="77">
        <v>0</v>
      </c>
      <c r="L177" s="77">
        <v>124.081216</v>
      </c>
      <c r="M177" s="78">
        <v>5.0000000000000001E-4</v>
      </c>
      <c r="N177" s="78">
        <v>4.0000000000000002E-4</v>
      </c>
      <c r="O177" s="78">
        <v>1E-4</v>
      </c>
    </row>
    <row r="178" spans="2:15">
      <c r="B178" t="s">
        <v>1906</v>
      </c>
      <c r="C178" t="s">
        <v>1907</v>
      </c>
      <c r="D178" t="s">
        <v>100</v>
      </c>
      <c r="E178" t="s">
        <v>123</v>
      </c>
      <c r="F178" t="s">
        <v>1908</v>
      </c>
      <c r="G178" t="s">
        <v>129</v>
      </c>
      <c r="H178" t="s">
        <v>102</v>
      </c>
      <c r="I178" s="77">
        <v>118343.17</v>
      </c>
      <c r="J178" s="77">
        <v>44.1</v>
      </c>
      <c r="K178" s="77">
        <v>0</v>
      </c>
      <c r="L178" s="77">
        <v>52.189337969999997</v>
      </c>
      <c r="M178" s="78">
        <v>8.9999999999999998E-4</v>
      </c>
      <c r="N178" s="78">
        <v>2.0000000000000001E-4</v>
      </c>
      <c r="O178" s="78">
        <v>0</v>
      </c>
    </row>
    <row r="179" spans="2:15">
      <c r="B179" t="s">
        <v>1909</v>
      </c>
      <c r="C179" t="s">
        <v>1910</v>
      </c>
      <c r="D179" t="s">
        <v>100</v>
      </c>
      <c r="E179" t="s">
        <v>123</v>
      </c>
      <c r="F179" t="s">
        <v>1911</v>
      </c>
      <c r="G179" t="s">
        <v>129</v>
      </c>
      <c r="H179" t="s">
        <v>102</v>
      </c>
      <c r="I179" s="77">
        <v>16872.84</v>
      </c>
      <c r="J179" s="77">
        <v>68.400000000000006</v>
      </c>
      <c r="K179" s="77">
        <v>0</v>
      </c>
      <c r="L179" s="77">
        <v>11.54102256</v>
      </c>
      <c r="M179" s="78">
        <v>4.0000000000000002E-4</v>
      </c>
      <c r="N179" s="78">
        <v>0</v>
      </c>
      <c r="O179" s="78">
        <v>0</v>
      </c>
    </row>
    <row r="180" spans="2:15">
      <c r="B180" s="79" t="s">
        <v>1912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216</v>
      </c>
      <c r="C181" t="s">
        <v>216</v>
      </c>
      <c r="E181" s="16"/>
      <c r="F181" s="16"/>
      <c r="G181" t="s">
        <v>216</v>
      </c>
      <c r="H181" t="s">
        <v>216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240</v>
      </c>
      <c r="E182" s="16"/>
      <c r="F182" s="16"/>
      <c r="G182" s="16"/>
      <c r="I182" s="81">
        <v>766785.5</v>
      </c>
      <c r="K182" s="81">
        <v>18.489319999999999</v>
      </c>
      <c r="L182" s="81">
        <v>78033.58274011442</v>
      </c>
      <c r="N182" s="80">
        <v>0.23089999999999999</v>
      </c>
      <c r="O182" s="80">
        <v>3.2000000000000001E-2</v>
      </c>
    </row>
    <row r="183" spans="2:15">
      <c r="B183" s="79" t="s">
        <v>373</v>
      </c>
      <c r="E183" s="16"/>
      <c r="F183" s="16"/>
      <c r="G183" s="16"/>
      <c r="I183" s="81">
        <v>497662.07</v>
      </c>
      <c r="K183" s="81">
        <v>0</v>
      </c>
      <c r="L183" s="81">
        <v>35411.986034838599</v>
      </c>
      <c r="N183" s="80">
        <v>0.1048</v>
      </c>
      <c r="O183" s="80">
        <v>1.4500000000000001E-2</v>
      </c>
    </row>
    <row r="184" spans="2:15">
      <c r="B184" t="s">
        <v>1913</v>
      </c>
      <c r="C184" t="s">
        <v>1914</v>
      </c>
      <c r="D184" t="s">
        <v>1915</v>
      </c>
      <c r="E184" t="s">
        <v>1124</v>
      </c>
      <c r="F184" t="s">
        <v>1916</v>
      </c>
      <c r="G184" t="s">
        <v>1208</v>
      </c>
      <c r="H184" t="s">
        <v>106</v>
      </c>
      <c r="I184" s="77">
        <v>4249</v>
      </c>
      <c r="J184" s="77">
        <v>1940</v>
      </c>
      <c r="K184" s="77">
        <v>0</v>
      </c>
      <c r="L184" s="77">
        <v>295.59613159999998</v>
      </c>
      <c r="M184" s="78">
        <v>1E-4</v>
      </c>
      <c r="N184" s="78">
        <v>8.9999999999999998E-4</v>
      </c>
      <c r="O184" s="78">
        <v>1E-4</v>
      </c>
    </row>
    <row r="185" spans="2:15">
      <c r="B185" t="s">
        <v>1917</v>
      </c>
      <c r="C185" t="s">
        <v>1918</v>
      </c>
      <c r="D185" t="s">
        <v>1915</v>
      </c>
      <c r="E185" t="s">
        <v>1124</v>
      </c>
      <c r="F185" t="s">
        <v>1460</v>
      </c>
      <c r="G185" t="s">
        <v>1320</v>
      </c>
      <c r="H185" t="s">
        <v>106</v>
      </c>
      <c r="I185" s="77">
        <v>10212.74</v>
      </c>
      <c r="J185" s="77">
        <v>8469</v>
      </c>
      <c r="K185" s="77">
        <v>0</v>
      </c>
      <c r="L185" s="77">
        <v>3101.5921848516</v>
      </c>
      <c r="M185" s="78">
        <v>2.0000000000000001E-4</v>
      </c>
      <c r="N185" s="78">
        <v>9.1999999999999998E-3</v>
      </c>
      <c r="O185" s="78">
        <v>1.2999999999999999E-3</v>
      </c>
    </row>
    <row r="186" spans="2:15">
      <c r="B186" t="s">
        <v>1919</v>
      </c>
      <c r="C186" t="s">
        <v>1920</v>
      </c>
      <c r="D186" t="s">
        <v>1915</v>
      </c>
      <c r="E186" t="s">
        <v>1124</v>
      </c>
      <c r="F186" t="s">
        <v>1921</v>
      </c>
      <c r="G186" t="s">
        <v>1922</v>
      </c>
      <c r="H186" t="s">
        <v>106</v>
      </c>
      <c r="I186" s="77">
        <v>8828.11</v>
      </c>
      <c r="J186" s="77">
        <v>3152</v>
      </c>
      <c r="K186" s="77">
        <v>0</v>
      </c>
      <c r="L186" s="77">
        <v>997.84762953920006</v>
      </c>
      <c r="M186" s="78">
        <v>1E-4</v>
      </c>
      <c r="N186" s="78">
        <v>3.0000000000000001E-3</v>
      </c>
      <c r="O186" s="78">
        <v>4.0000000000000002E-4</v>
      </c>
    </row>
    <row r="187" spans="2:15">
      <c r="B187" t="s">
        <v>1923</v>
      </c>
      <c r="C187" t="s">
        <v>1924</v>
      </c>
      <c r="D187" t="s">
        <v>1915</v>
      </c>
      <c r="E187" t="s">
        <v>1124</v>
      </c>
      <c r="F187" t="s">
        <v>1925</v>
      </c>
      <c r="G187" t="s">
        <v>1307</v>
      </c>
      <c r="H187" t="s">
        <v>106</v>
      </c>
      <c r="I187" s="77">
        <v>11038.98</v>
      </c>
      <c r="J187" s="77">
        <v>403</v>
      </c>
      <c r="K187" s="77">
        <v>0</v>
      </c>
      <c r="L187" s="77">
        <v>159.5307025884</v>
      </c>
      <c r="M187" s="78">
        <v>4.0000000000000002E-4</v>
      </c>
      <c r="N187" s="78">
        <v>5.0000000000000001E-4</v>
      </c>
      <c r="O187" s="78">
        <v>1E-4</v>
      </c>
    </row>
    <row r="188" spans="2:15">
      <c r="B188" t="s">
        <v>1926</v>
      </c>
      <c r="C188" t="s">
        <v>1927</v>
      </c>
      <c r="D188" t="s">
        <v>1915</v>
      </c>
      <c r="E188" t="s">
        <v>1124</v>
      </c>
      <c r="F188" t="s">
        <v>1928</v>
      </c>
      <c r="G188" t="s">
        <v>1307</v>
      </c>
      <c r="H188" t="s">
        <v>106</v>
      </c>
      <c r="I188" s="77">
        <v>6263.87</v>
      </c>
      <c r="J188" s="77">
        <v>838</v>
      </c>
      <c r="K188" s="77">
        <v>0</v>
      </c>
      <c r="L188" s="77">
        <v>188.2335529316</v>
      </c>
      <c r="M188" s="78">
        <v>2.9999999999999997E-4</v>
      </c>
      <c r="N188" s="78">
        <v>5.9999999999999995E-4</v>
      </c>
      <c r="O188" s="78">
        <v>1E-4</v>
      </c>
    </row>
    <row r="189" spans="2:15">
      <c r="B189" t="s">
        <v>1929</v>
      </c>
      <c r="C189" t="s">
        <v>1930</v>
      </c>
      <c r="D189" t="s">
        <v>1915</v>
      </c>
      <c r="E189" t="s">
        <v>1124</v>
      </c>
      <c r="F189" t="s">
        <v>1931</v>
      </c>
      <c r="G189" t="s">
        <v>1932</v>
      </c>
      <c r="H189" t="s">
        <v>106</v>
      </c>
      <c r="I189" s="77">
        <v>7355.52</v>
      </c>
      <c r="J189" s="77">
        <v>2996</v>
      </c>
      <c r="K189" s="77">
        <v>0</v>
      </c>
      <c r="L189" s="77">
        <v>790.25176581120002</v>
      </c>
      <c r="M189" s="78">
        <v>0</v>
      </c>
      <c r="N189" s="78">
        <v>2.3E-3</v>
      </c>
      <c r="O189" s="78">
        <v>2.9999999999999997E-4</v>
      </c>
    </row>
    <row r="190" spans="2:15">
      <c r="B190" t="s">
        <v>1933</v>
      </c>
      <c r="C190" t="s">
        <v>1934</v>
      </c>
      <c r="D190" t="s">
        <v>1935</v>
      </c>
      <c r="E190" t="s">
        <v>1124</v>
      </c>
      <c r="F190" t="s">
        <v>1936</v>
      </c>
      <c r="G190" t="s">
        <v>1932</v>
      </c>
      <c r="H190" t="s">
        <v>106</v>
      </c>
      <c r="I190" s="77">
        <v>1791.81</v>
      </c>
      <c r="J190" s="77">
        <v>3390</v>
      </c>
      <c r="K190" s="77">
        <v>0</v>
      </c>
      <c r="L190" s="77">
        <v>217.822099374</v>
      </c>
      <c r="M190" s="78">
        <v>0</v>
      </c>
      <c r="N190" s="78">
        <v>5.9999999999999995E-4</v>
      </c>
      <c r="O190" s="78">
        <v>1E-4</v>
      </c>
    </row>
    <row r="191" spans="2:15">
      <c r="B191" t="s">
        <v>1937</v>
      </c>
      <c r="C191" t="s">
        <v>1938</v>
      </c>
      <c r="D191" t="s">
        <v>1915</v>
      </c>
      <c r="E191" t="s">
        <v>1124</v>
      </c>
      <c r="F191" t="s">
        <v>1150</v>
      </c>
      <c r="G191" t="s">
        <v>1151</v>
      </c>
      <c r="H191" t="s">
        <v>106</v>
      </c>
      <c r="I191" s="77">
        <v>2321.9899999999998</v>
      </c>
      <c r="J191" s="77">
        <v>29603</v>
      </c>
      <c r="K191" s="77">
        <v>0</v>
      </c>
      <c r="L191" s="77">
        <v>2464.9400171242</v>
      </c>
      <c r="M191" s="78">
        <v>0</v>
      </c>
      <c r="N191" s="78">
        <v>7.3000000000000001E-3</v>
      </c>
      <c r="O191" s="78">
        <v>1E-3</v>
      </c>
    </row>
    <row r="192" spans="2:15">
      <c r="B192" t="s">
        <v>1939</v>
      </c>
      <c r="C192" t="s">
        <v>1940</v>
      </c>
      <c r="D192" t="s">
        <v>1915</v>
      </c>
      <c r="E192" t="s">
        <v>1124</v>
      </c>
      <c r="F192" t="s">
        <v>1601</v>
      </c>
      <c r="G192" t="s">
        <v>1151</v>
      </c>
      <c r="H192" t="s">
        <v>106</v>
      </c>
      <c r="I192" s="77">
        <v>13742.02</v>
      </c>
      <c r="J192" s="77">
        <v>2776</v>
      </c>
      <c r="K192" s="77">
        <v>0</v>
      </c>
      <c r="L192" s="77">
        <v>1367.9818120672001</v>
      </c>
      <c r="M192" s="78">
        <v>2.9999999999999997E-4</v>
      </c>
      <c r="N192" s="78">
        <v>4.0000000000000001E-3</v>
      </c>
      <c r="O192" s="78">
        <v>5.9999999999999995E-4</v>
      </c>
    </row>
    <row r="193" spans="2:15">
      <c r="B193" t="s">
        <v>1941</v>
      </c>
      <c r="C193" t="s">
        <v>1942</v>
      </c>
      <c r="D193" t="s">
        <v>1915</v>
      </c>
      <c r="E193" t="s">
        <v>1124</v>
      </c>
      <c r="F193" t="s">
        <v>1943</v>
      </c>
      <c r="G193" t="s">
        <v>1263</v>
      </c>
      <c r="H193" t="s">
        <v>106</v>
      </c>
      <c r="I193" s="77">
        <v>1345.52</v>
      </c>
      <c r="J193" s="77">
        <v>1907</v>
      </c>
      <c r="K193" s="77">
        <v>0</v>
      </c>
      <c r="L193" s="77">
        <v>92.013412110399997</v>
      </c>
      <c r="M193" s="78">
        <v>0</v>
      </c>
      <c r="N193" s="78">
        <v>2.9999999999999997E-4</v>
      </c>
      <c r="O193" s="78">
        <v>0</v>
      </c>
    </row>
    <row r="194" spans="2:15">
      <c r="B194" t="s">
        <v>1944</v>
      </c>
      <c r="C194" t="s">
        <v>1945</v>
      </c>
      <c r="D194" t="s">
        <v>1915</v>
      </c>
      <c r="E194" t="s">
        <v>1124</v>
      </c>
      <c r="F194" t="s">
        <v>1946</v>
      </c>
      <c r="G194" t="s">
        <v>1263</v>
      </c>
      <c r="H194" t="s">
        <v>106</v>
      </c>
      <c r="I194" s="77">
        <v>1349.53</v>
      </c>
      <c r="J194" s="77">
        <v>13669</v>
      </c>
      <c r="K194" s="77">
        <v>0</v>
      </c>
      <c r="L194" s="77">
        <v>661.49957894019997</v>
      </c>
      <c r="M194" s="78">
        <v>0</v>
      </c>
      <c r="N194" s="78">
        <v>2E-3</v>
      </c>
      <c r="O194" s="78">
        <v>2.9999999999999997E-4</v>
      </c>
    </row>
    <row r="195" spans="2:15">
      <c r="B195" t="s">
        <v>1947</v>
      </c>
      <c r="C195" t="s">
        <v>1948</v>
      </c>
      <c r="D195" t="s">
        <v>1935</v>
      </c>
      <c r="E195" t="s">
        <v>1124</v>
      </c>
      <c r="F195" t="s">
        <v>1949</v>
      </c>
      <c r="G195" t="s">
        <v>1263</v>
      </c>
      <c r="H195" t="s">
        <v>106</v>
      </c>
      <c r="I195" s="77">
        <v>6624.89</v>
      </c>
      <c r="J195" s="77">
        <v>543</v>
      </c>
      <c r="K195" s="77">
        <v>0</v>
      </c>
      <c r="L195" s="77">
        <v>128.9997255822</v>
      </c>
      <c r="M195" s="78">
        <v>1E-4</v>
      </c>
      <c r="N195" s="78">
        <v>4.0000000000000002E-4</v>
      </c>
      <c r="O195" s="78">
        <v>1E-4</v>
      </c>
    </row>
    <row r="196" spans="2:15">
      <c r="B196" t="s">
        <v>1950</v>
      </c>
      <c r="C196" t="s">
        <v>1951</v>
      </c>
      <c r="D196" t="s">
        <v>1935</v>
      </c>
      <c r="E196" t="s">
        <v>1124</v>
      </c>
      <c r="F196" t="s">
        <v>1952</v>
      </c>
      <c r="G196" t="s">
        <v>1263</v>
      </c>
      <c r="H196" t="s">
        <v>106</v>
      </c>
      <c r="I196" s="77">
        <v>14235.17</v>
      </c>
      <c r="J196" s="77">
        <v>675</v>
      </c>
      <c r="K196" s="77">
        <v>0</v>
      </c>
      <c r="L196" s="77">
        <v>344.56940743500002</v>
      </c>
      <c r="M196" s="78">
        <v>2.0000000000000001E-4</v>
      </c>
      <c r="N196" s="78">
        <v>1E-3</v>
      </c>
      <c r="O196" s="78">
        <v>1E-4</v>
      </c>
    </row>
    <row r="197" spans="2:15">
      <c r="B197" t="s">
        <v>1953</v>
      </c>
      <c r="C197" t="s">
        <v>1954</v>
      </c>
      <c r="D197" t="s">
        <v>107</v>
      </c>
      <c r="E197" t="s">
        <v>1124</v>
      </c>
      <c r="F197" t="s">
        <v>1955</v>
      </c>
      <c r="G197" t="s">
        <v>1263</v>
      </c>
      <c r="H197" t="s">
        <v>120</v>
      </c>
      <c r="I197" s="77">
        <v>119302.92</v>
      </c>
      <c r="J197" s="77">
        <v>14</v>
      </c>
      <c r="K197" s="77">
        <v>0</v>
      </c>
      <c r="L197" s="77">
        <v>40.110834733200001</v>
      </c>
      <c r="M197" s="78">
        <v>2.0000000000000001E-4</v>
      </c>
      <c r="N197" s="78">
        <v>1E-4</v>
      </c>
      <c r="O197" s="78">
        <v>0</v>
      </c>
    </row>
    <row r="198" spans="2:15">
      <c r="B198" t="s">
        <v>1956</v>
      </c>
      <c r="C198" t="s">
        <v>1957</v>
      </c>
      <c r="D198" t="s">
        <v>1915</v>
      </c>
      <c r="E198" t="s">
        <v>1124</v>
      </c>
      <c r="F198" t="s">
        <v>1958</v>
      </c>
      <c r="G198" t="s">
        <v>1263</v>
      </c>
      <c r="H198" t="s">
        <v>106</v>
      </c>
      <c r="I198" s="77">
        <v>1785.36</v>
      </c>
      <c r="J198" s="77">
        <v>9605</v>
      </c>
      <c r="K198" s="77">
        <v>0</v>
      </c>
      <c r="L198" s="77">
        <v>614.94100720799997</v>
      </c>
      <c r="M198" s="78">
        <v>0</v>
      </c>
      <c r="N198" s="78">
        <v>1.8E-3</v>
      </c>
      <c r="O198" s="78">
        <v>2.9999999999999997E-4</v>
      </c>
    </row>
    <row r="199" spans="2:15">
      <c r="B199" t="s">
        <v>1959</v>
      </c>
      <c r="C199" t="s">
        <v>1960</v>
      </c>
      <c r="D199" t="s">
        <v>1915</v>
      </c>
      <c r="E199" t="s">
        <v>1124</v>
      </c>
      <c r="F199" t="s">
        <v>1961</v>
      </c>
      <c r="G199" t="s">
        <v>1263</v>
      </c>
      <c r="H199" t="s">
        <v>106</v>
      </c>
      <c r="I199" s="77">
        <v>1356.29</v>
      </c>
      <c r="J199" s="77">
        <v>14219</v>
      </c>
      <c r="K199" s="77">
        <v>0</v>
      </c>
      <c r="L199" s="77">
        <v>691.56323810859999</v>
      </c>
      <c r="M199" s="78">
        <v>0</v>
      </c>
      <c r="N199" s="78">
        <v>2E-3</v>
      </c>
      <c r="O199" s="78">
        <v>2.9999999999999997E-4</v>
      </c>
    </row>
    <row r="200" spans="2:15">
      <c r="B200" t="s">
        <v>1962</v>
      </c>
      <c r="C200" t="s">
        <v>1963</v>
      </c>
      <c r="D200" t="s">
        <v>1915</v>
      </c>
      <c r="E200" t="s">
        <v>1124</v>
      </c>
      <c r="F200" t="s">
        <v>1964</v>
      </c>
      <c r="G200" t="s">
        <v>1263</v>
      </c>
      <c r="H200" t="s">
        <v>106</v>
      </c>
      <c r="I200" s="77">
        <v>1875.02</v>
      </c>
      <c r="J200" s="77">
        <v>12763</v>
      </c>
      <c r="K200" s="77">
        <v>0</v>
      </c>
      <c r="L200" s="77">
        <v>858.16136612360003</v>
      </c>
      <c r="M200" s="78">
        <v>0</v>
      </c>
      <c r="N200" s="78">
        <v>2.5000000000000001E-3</v>
      </c>
      <c r="O200" s="78">
        <v>4.0000000000000002E-4</v>
      </c>
    </row>
    <row r="201" spans="2:15">
      <c r="B201" t="s">
        <v>1965</v>
      </c>
      <c r="C201" t="s">
        <v>1966</v>
      </c>
      <c r="D201" t="s">
        <v>1915</v>
      </c>
      <c r="E201" t="s">
        <v>1124</v>
      </c>
      <c r="F201" t="s">
        <v>1967</v>
      </c>
      <c r="G201" t="s">
        <v>1216</v>
      </c>
      <c r="H201" t="s">
        <v>106</v>
      </c>
      <c r="I201" s="77">
        <v>12558.2</v>
      </c>
      <c r="J201" s="77">
        <v>330</v>
      </c>
      <c r="K201" s="77">
        <v>0</v>
      </c>
      <c r="L201" s="77">
        <v>148.61122716</v>
      </c>
      <c r="M201" s="78">
        <v>2.0000000000000001E-4</v>
      </c>
      <c r="N201" s="78">
        <v>4.0000000000000002E-4</v>
      </c>
      <c r="O201" s="78">
        <v>1E-4</v>
      </c>
    </row>
    <row r="202" spans="2:15">
      <c r="B202" t="s">
        <v>1968</v>
      </c>
      <c r="C202" t="s">
        <v>1969</v>
      </c>
      <c r="D202" t="s">
        <v>1915</v>
      </c>
      <c r="E202" t="s">
        <v>1124</v>
      </c>
      <c r="F202" t="s">
        <v>1970</v>
      </c>
      <c r="G202" t="s">
        <v>1216</v>
      </c>
      <c r="H202" t="s">
        <v>106</v>
      </c>
      <c r="I202" s="77">
        <v>18523.349999999999</v>
      </c>
      <c r="J202" s="77">
        <v>328</v>
      </c>
      <c r="K202" s="77">
        <v>0</v>
      </c>
      <c r="L202" s="77">
        <v>217.87312456800001</v>
      </c>
      <c r="M202" s="78">
        <v>1E-4</v>
      </c>
      <c r="N202" s="78">
        <v>5.9999999999999995E-4</v>
      </c>
      <c r="O202" s="78">
        <v>1E-4</v>
      </c>
    </row>
    <row r="203" spans="2:15">
      <c r="B203" t="s">
        <v>1971</v>
      </c>
      <c r="C203" t="s">
        <v>1972</v>
      </c>
      <c r="D203" t="s">
        <v>1915</v>
      </c>
      <c r="E203" t="s">
        <v>1124</v>
      </c>
      <c r="F203" t="s">
        <v>1108</v>
      </c>
      <c r="G203" t="s">
        <v>873</v>
      </c>
      <c r="H203" t="s">
        <v>106</v>
      </c>
      <c r="I203" s="77">
        <v>62.79</v>
      </c>
      <c r="J203" s="77">
        <v>17030</v>
      </c>
      <c r="K203" s="77">
        <v>0</v>
      </c>
      <c r="L203" s="77">
        <v>38.345589281999999</v>
      </c>
      <c r="M203" s="78">
        <v>0</v>
      </c>
      <c r="N203" s="78">
        <v>1E-4</v>
      </c>
      <c r="O203" s="78">
        <v>0</v>
      </c>
    </row>
    <row r="204" spans="2:15">
      <c r="B204" t="s">
        <v>1973</v>
      </c>
      <c r="C204" t="s">
        <v>1974</v>
      </c>
      <c r="D204" t="s">
        <v>1915</v>
      </c>
      <c r="E204" t="s">
        <v>1124</v>
      </c>
      <c r="F204" t="s">
        <v>1504</v>
      </c>
      <c r="G204" t="s">
        <v>1505</v>
      </c>
      <c r="H204" t="s">
        <v>106</v>
      </c>
      <c r="I204" s="77">
        <v>5030.51</v>
      </c>
      <c r="J204" s="77">
        <v>4236</v>
      </c>
      <c r="K204" s="77">
        <v>0</v>
      </c>
      <c r="L204" s="77">
        <v>764.14935930959996</v>
      </c>
      <c r="M204" s="78">
        <v>0</v>
      </c>
      <c r="N204" s="78">
        <v>2.3E-3</v>
      </c>
      <c r="O204" s="78">
        <v>2.9999999999999997E-4</v>
      </c>
    </row>
    <row r="205" spans="2:15">
      <c r="B205" t="s">
        <v>1975</v>
      </c>
      <c r="C205" t="s">
        <v>1976</v>
      </c>
      <c r="D205" t="s">
        <v>1915</v>
      </c>
      <c r="E205" t="s">
        <v>1124</v>
      </c>
      <c r="F205" t="s">
        <v>1508</v>
      </c>
      <c r="G205" t="s">
        <v>1505</v>
      </c>
      <c r="H205" t="s">
        <v>106</v>
      </c>
      <c r="I205" s="77">
        <v>9433.77</v>
      </c>
      <c r="J205" s="77">
        <v>10313</v>
      </c>
      <c r="K205" s="77">
        <v>0</v>
      </c>
      <c r="L205" s="77">
        <v>3488.8362545586001</v>
      </c>
      <c r="M205" s="78">
        <v>2.9999999999999997E-4</v>
      </c>
      <c r="N205" s="78">
        <v>1.03E-2</v>
      </c>
      <c r="O205" s="78">
        <v>1.4E-3</v>
      </c>
    </row>
    <row r="206" spans="2:15">
      <c r="B206" t="s">
        <v>1977</v>
      </c>
      <c r="C206" t="s">
        <v>1978</v>
      </c>
      <c r="D206" t="s">
        <v>1935</v>
      </c>
      <c r="E206" t="s">
        <v>1124</v>
      </c>
      <c r="F206" t="s">
        <v>1141</v>
      </c>
      <c r="G206" t="s">
        <v>1142</v>
      </c>
      <c r="H206" t="s">
        <v>106</v>
      </c>
      <c r="I206" s="77">
        <v>209298.58</v>
      </c>
      <c r="J206" s="77">
        <v>882</v>
      </c>
      <c r="K206" s="77">
        <v>0</v>
      </c>
      <c r="L206" s="77">
        <v>6619.8043235016003</v>
      </c>
      <c r="M206" s="78">
        <v>2.0000000000000001E-4</v>
      </c>
      <c r="N206" s="78">
        <v>1.9599999999999999E-2</v>
      </c>
      <c r="O206" s="78">
        <v>2.7000000000000001E-3</v>
      </c>
    </row>
    <row r="207" spans="2:15">
      <c r="B207" t="s">
        <v>1979</v>
      </c>
      <c r="C207" t="s">
        <v>1980</v>
      </c>
      <c r="D207" t="s">
        <v>1915</v>
      </c>
      <c r="E207" t="s">
        <v>1124</v>
      </c>
      <c r="F207" t="s">
        <v>1532</v>
      </c>
      <c r="G207" t="s">
        <v>129</v>
      </c>
      <c r="H207" t="s">
        <v>106</v>
      </c>
      <c r="I207" s="77">
        <v>10771.08</v>
      </c>
      <c r="J207" s="77">
        <v>22440</v>
      </c>
      <c r="K207" s="77">
        <v>0</v>
      </c>
      <c r="L207" s="77">
        <v>8667.4708422719996</v>
      </c>
      <c r="M207" s="78">
        <v>2.0000000000000001E-4</v>
      </c>
      <c r="N207" s="78">
        <v>2.5600000000000001E-2</v>
      </c>
      <c r="O207" s="78">
        <v>3.5999999999999999E-3</v>
      </c>
    </row>
    <row r="208" spans="2:15">
      <c r="B208" t="s">
        <v>1981</v>
      </c>
      <c r="C208" t="s">
        <v>1982</v>
      </c>
      <c r="D208" t="s">
        <v>1915</v>
      </c>
      <c r="E208" t="s">
        <v>1124</v>
      </c>
      <c r="F208" t="s">
        <v>1983</v>
      </c>
      <c r="G208" t="s">
        <v>129</v>
      </c>
      <c r="H208" t="s">
        <v>106</v>
      </c>
      <c r="I208" s="77">
        <v>1090.99</v>
      </c>
      <c r="J208" s="77">
        <v>2129</v>
      </c>
      <c r="K208" s="77">
        <v>0</v>
      </c>
      <c r="L208" s="77">
        <v>83.292657080599994</v>
      </c>
      <c r="M208" s="78">
        <v>0</v>
      </c>
      <c r="N208" s="78">
        <v>2.0000000000000001E-4</v>
      </c>
      <c r="O208" s="78">
        <v>0</v>
      </c>
    </row>
    <row r="209" spans="2:15">
      <c r="B209" t="s">
        <v>1984</v>
      </c>
      <c r="C209" t="s">
        <v>1985</v>
      </c>
      <c r="D209" t="s">
        <v>1915</v>
      </c>
      <c r="E209" t="s">
        <v>1124</v>
      </c>
      <c r="F209" t="s">
        <v>1691</v>
      </c>
      <c r="G209" t="s">
        <v>129</v>
      </c>
      <c r="H209" t="s">
        <v>106</v>
      </c>
      <c r="I209" s="77">
        <v>17214.060000000001</v>
      </c>
      <c r="J209" s="77">
        <v>3836</v>
      </c>
      <c r="K209" s="77">
        <v>0</v>
      </c>
      <c r="L209" s="77">
        <v>2367.9481909776</v>
      </c>
      <c r="M209" s="78">
        <v>4.0000000000000002E-4</v>
      </c>
      <c r="N209" s="78">
        <v>7.0000000000000001E-3</v>
      </c>
      <c r="O209" s="78">
        <v>1E-3</v>
      </c>
    </row>
    <row r="210" spans="2:15">
      <c r="B210" s="79" t="s">
        <v>374</v>
      </c>
      <c r="E210" s="16"/>
      <c r="F210" s="16"/>
      <c r="G210" s="16"/>
      <c r="I210" s="81">
        <v>269123.43</v>
      </c>
      <c r="K210" s="81">
        <v>18.489319999999999</v>
      </c>
      <c r="L210" s="81">
        <v>42621.596705275813</v>
      </c>
      <c r="N210" s="80">
        <v>0.12609999999999999</v>
      </c>
      <c r="O210" s="80">
        <v>1.7500000000000002E-2</v>
      </c>
    </row>
    <row r="211" spans="2:15">
      <c r="B211" t="s">
        <v>1986</v>
      </c>
      <c r="C211" t="s">
        <v>1987</v>
      </c>
      <c r="D211" t="s">
        <v>1935</v>
      </c>
      <c r="E211" t="s">
        <v>1124</v>
      </c>
      <c r="F211" t="s">
        <v>1988</v>
      </c>
      <c r="G211" t="s">
        <v>1208</v>
      </c>
      <c r="H211" t="s">
        <v>106</v>
      </c>
      <c r="I211" s="77">
        <v>2410.41</v>
      </c>
      <c r="J211" s="77">
        <v>13310</v>
      </c>
      <c r="K211" s="77">
        <v>0</v>
      </c>
      <c r="L211" s="77">
        <v>1150.480497606</v>
      </c>
      <c r="M211" s="78">
        <v>0</v>
      </c>
      <c r="N211" s="78">
        <v>3.3999999999999998E-3</v>
      </c>
      <c r="O211" s="78">
        <v>5.0000000000000001E-4</v>
      </c>
    </row>
    <row r="212" spans="2:15">
      <c r="B212" t="s">
        <v>1989</v>
      </c>
      <c r="C212" t="s">
        <v>1990</v>
      </c>
      <c r="D212" t="s">
        <v>1935</v>
      </c>
      <c r="E212" t="s">
        <v>1124</v>
      </c>
      <c r="F212" t="s">
        <v>1991</v>
      </c>
      <c r="G212" t="s">
        <v>1208</v>
      </c>
      <c r="H212" t="s">
        <v>106</v>
      </c>
      <c r="I212" s="77">
        <v>2863.57</v>
      </c>
      <c r="J212" s="77">
        <v>21104</v>
      </c>
      <c r="K212" s="77">
        <v>0</v>
      </c>
      <c r="L212" s="77">
        <v>2167.1195367007999</v>
      </c>
      <c r="M212" s="78">
        <v>0</v>
      </c>
      <c r="N212" s="78">
        <v>6.4000000000000003E-3</v>
      </c>
      <c r="O212" s="78">
        <v>8.9999999999999998E-4</v>
      </c>
    </row>
    <row r="213" spans="2:15">
      <c r="B213" t="s">
        <v>1992</v>
      </c>
      <c r="C213" t="s">
        <v>1993</v>
      </c>
      <c r="D213" t="s">
        <v>1935</v>
      </c>
      <c r="E213" t="s">
        <v>1124</v>
      </c>
      <c r="F213" t="s">
        <v>1994</v>
      </c>
      <c r="G213" t="s">
        <v>1208</v>
      </c>
      <c r="H213" t="s">
        <v>106</v>
      </c>
      <c r="I213" s="77">
        <v>867.75</v>
      </c>
      <c r="J213" s="77">
        <v>40370</v>
      </c>
      <c r="K213" s="77">
        <v>3.9211399999999998</v>
      </c>
      <c r="L213" s="77">
        <v>1260.13522055</v>
      </c>
      <c r="M213" s="78">
        <v>0</v>
      </c>
      <c r="N213" s="78">
        <v>3.7000000000000002E-3</v>
      </c>
      <c r="O213" s="78">
        <v>5.0000000000000001E-4</v>
      </c>
    </row>
    <row r="214" spans="2:15">
      <c r="B214" t="s">
        <v>1995</v>
      </c>
      <c r="C214" t="s">
        <v>1996</v>
      </c>
      <c r="D214" t="s">
        <v>123</v>
      </c>
      <c r="E214" t="s">
        <v>1124</v>
      </c>
      <c r="F214" t="s">
        <v>1997</v>
      </c>
      <c r="G214" t="s">
        <v>1208</v>
      </c>
      <c r="H214" t="s">
        <v>110</v>
      </c>
      <c r="I214" s="77">
        <v>2940.7</v>
      </c>
      <c r="J214" s="77">
        <v>9964</v>
      </c>
      <c r="K214" s="77">
        <v>0</v>
      </c>
      <c r="L214" s="77">
        <v>1141.6308140776</v>
      </c>
      <c r="M214" s="78">
        <v>0</v>
      </c>
      <c r="N214" s="78">
        <v>3.3999999999999998E-3</v>
      </c>
      <c r="O214" s="78">
        <v>5.0000000000000001E-4</v>
      </c>
    </row>
    <row r="215" spans="2:15">
      <c r="B215" t="s">
        <v>1998</v>
      </c>
      <c r="C215" t="s">
        <v>1999</v>
      </c>
      <c r="D215" t="s">
        <v>1915</v>
      </c>
      <c r="E215" t="s">
        <v>1124</v>
      </c>
      <c r="F215" t="s">
        <v>2000</v>
      </c>
      <c r="G215" t="s">
        <v>1208</v>
      </c>
      <c r="H215" t="s">
        <v>106</v>
      </c>
      <c r="I215" s="77">
        <v>2699.66</v>
      </c>
      <c r="J215" s="77">
        <v>8559</v>
      </c>
      <c r="K215" s="77">
        <v>0</v>
      </c>
      <c r="L215" s="77">
        <v>828.59514324839995</v>
      </c>
      <c r="M215" s="78">
        <v>0</v>
      </c>
      <c r="N215" s="78">
        <v>2.5000000000000001E-3</v>
      </c>
      <c r="O215" s="78">
        <v>2.9999999999999997E-4</v>
      </c>
    </row>
    <row r="216" spans="2:15">
      <c r="B216" t="s">
        <v>2001</v>
      </c>
      <c r="C216" t="s">
        <v>2002</v>
      </c>
      <c r="D216" t="s">
        <v>1915</v>
      </c>
      <c r="E216" t="s">
        <v>1124</v>
      </c>
      <c r="F216" t="s">
        <v>2003</v>
      </c>
      <c r="G216" t="s">
        <v>1208</v>
      </c>
      <c r="H216" t="s">
        <v>106</v>
      </c>
      <c r="I216" s="77">
        <v>11748.71</v>
      </c>
      <c r="J216" s="77">
        <v>1230</v>
      </c>
      <c r="K216" s="77">
        <v>0</v>
      </c>
      <c r="L216" s="77">
        <v>518.20975093799996</v>
      </c>
      <c r="M216" s="78">
        <v>0</v>
      </c>
      <c r="N216" s="78">
        <v>1.5E-3</v>
      </c>
      <c r="O216" s="78">
        <v>2.0000000000000001E-4</v>
      </c>
    </row>
    <row r="217" spans="2:15">
      <c r="B217" t="s">
        <v>2004</v>
      </c>
      <c r="C217" t="s">
        <v>2005</v>
      </c>
      <c r="D217" t="s">
        <v>1915</v>
      </c>
      <c r="E217" t="s">
        <v>1124</v>
      </c>
      <c r="F217" t="s">
        <v>2006</v>
      </c>
      <c r="G217" t="s">
        <v>1208</v>
      </c>
      <c r="H217" t="s">
        <v>106</v>
      </c>
      <c r="I217" s="77">
        <v>3470.99</v>
      </c>
      <c r="J217" s="77">
        <v>9737</v>
      </c>
      <c r="K217" s="77">
        <v>0</v>
      </c>
      <c r="L217" s="77">
        <v>1211.9614825317999</v>
      </c>
      <c r="M217" s="78">
        <v>0</v>
      </c>
      <c r="N217" s="78">
        <v>3.5999999999999999E-3</v>
      </c>
      <c r="O217" s="78">
        <v>5.0000000000000001E-4</v>
      </c>
    </row>
    <row r="218" spans="2:15">
      <c r="B218" t="s">
        <v>2007</v>
      </c>
      <c r="C218" t="s">
        <v>2008</v>
      </c>
      <c r="D218" t="s">
        <v>123</v>
      </c>
      <c r="E218" t="s">
        <v>1124</v>
      </c>
      <c r="F218" t="s">
        <v>2009</v>
      </c>
      <c r="G218" t="s">
        <v>1208</v>
      </c>
      <c r="H218" t="s">
        <v>110</v>
      </c>
      <c r="I218" s="77">
        <v>3654.18</v>
      </c>
      <c r="J218" s="77">
        <v>15310</v>
      </c>
      <c r="K218" s="77">
        <v>0</v>
      </c>
      <c r="L218" s="77">
        <v>2179.7484073596002</v>
      </c>
      <c r="M218" s="78">
        <v>0</v>
      </c>
      <c r="N218" s="78">
        <v>6.4000000000000003E-3</v>
      </c>
      <c r="O218" s="78">
        <v>8.9999999999999998E-4</v>
      </c>
    </row>
    <row r="219" spans="2:15">
      <c r="B219" t="s">
        <v>2010</v>
      </c>
      <c r="C219" t="s">
        <v>2011</v>
      </c>
      <c r="D219" t="s">
        <v>123</v>
      </c>
      <c r="E219" t="s">
        <v>1124</v>
      </c>
      <c r="F219" t="s">
        <v>2012</v>
      </c>
      <c r="G219" t="s">
        <v>1208</v>
      </c>
      <c r="H219" t="s">
        <v>110</v>
      </c>
      <c r="I219" s="77">
        <v>3037.12</v>
      </c>
      <c r="J219" s="77">
        <v>14822</v>
      </c>
      <c r="K219" s="77">
        <v>0</v>
      </c>
      <c r="L219" s="77">
        <v>1753.9208976396801</v>
      </c>
      <c r="M219" s="78">
        <v>0</v>
      </c>
      <c r="N219" s="78">
        <v>5.1999999999999998E-3</v>
      </c>
      <c r="O219" s="78">
        <v>6.9999999999999999E-4</v>
      </c>
    </row>
    <row r="220" spans="2:15">
      <c r="B220" t="s">
        <v>2013</v>
      </c>
      <c r="C220" t="s">
        <v>2014</v>
      </c>
      <c r="D220" t="s">
        <v>123</v>
      </c>
      <c r="E220" t="s">
        <v>1124</v>
      </c>
      <c r="F220" t="s">
        <v>2015</v>
      </c>
      <c r="G220" t="s">
        <v>1208</v>
      </c>
      <c r="H220" t="s">
        <v>110</v>
      </c>
      <c r="I220" s="77">
        <v>6459.91</v>
      </c>
      <c r="J220" s="77">
        <v>10542</v>
      </c>
      <c r="K220" s="77">
        <v>0</v>
      </c>
      <c r="L220" s="77">
        <v>2653.3266634736401</v>
      </c>
      <c r="M220" s="78">
        <v>0</v>
      </c>
      <c r="N220" s="78">
        <v>7.9000000000000008E-3</v>
      </c>
      <c r="O220" s="78">
        <v>1.1000000000000001E-3</v>
      </c>
    </row>
    <row r="221" spans="2:15">
      <c r="B221" t="s">
        <v>2016</v>
      </c>
      <c r="C221" t="s">
        <v>2017</v>
      </c>
      <c r="D221" t="s">
        <v>1935</v>
      </c>
      <c r="E221" t="s">
        <v>1124</v>
      </c>
      <c r="F221" t="s">
        <v>2018</v>
      </c>
      <c r="G221" t="s">
        <v>1164</v>
      </c>
      <c r="H221" t="s">
        <v>106</v>
      </c>
      <c r="I221" s="77">
        <v>5294.9</v>
      </c>
      <c r="J221" s="77">
        <v>8611</v>
      </c>
      <c r="K221" s="77">
        <v>0</v>
      </c>
      <c r="L221" s="77">
        <v>1635.0146066540001</v>
      </c>
      <c r="M221" s="78">
        <v>0</v>
      </c>
      <c r="N221" s="78">
        <v>4.7999999999999996E-3</v>
      </c>
      <c r="O221" s="78">
        <v>6.9999999999999999E-4</v>
      </c>
    </row>
    <row r="222" spans="2:15">
      <c r="B222" t="s">
        <v>2019</v>
      </c>
      <c r="C222" t="s">
        <v>2020</v>
      </c>
      <c r="D222" t="s">
        <v>1915</v>
      </c>
      <c r="E222" t="s">
        <v>1124</v>
      </c>
      <c r="F222" t="s">
        <v>2021</v>
      </c>
      <c r="G222" t="s">
        <v>1164</v>
      </c>
      <c r="H222" t="s">
        <v>110</v>
      </c>
      <c r="I222" s="77">
        <v>2400.77</v>
      </c>
      <c r="J222" s="77">
        <v>13696</v>
      </c>
      <c r="K222" s="77">
        <v>0</v>
      </c>
      <c r="L222" s="77">
        <v>1281.10741493504</v>
      </c>
      <c r="M222" s="78">
        <v>0</v>
      </c>
      <c r="N222" s="78">
        <v>3.8E-3</v>
      </c>
      <c r="O222" s="78">
        <v>5.0000000000000001E-4</v>
      </c>
    </row>
    <row r="223" spans="2:15">
      <c r="B223" t="s">
        <v>2022</v>
      </c>
      <c r="C223" t="s">
        <v>2023</v>
      </c>
      <c r="D223" t="s">
        <v>1915</v>
      </c>
      <c r="E223" t="s">
        <v>1124</v>
      </c>
      <c r="F223" t="s">
        <v>2024</v>
      </c>
      <c r="G223" t="s">
        <v>1164</v>
      </c>
      <c r="H223" t="s">
        <v>110</v>
      </c>
      <c r="I223" s="77">
        <v>3457.12</v>
      </c>
      <c r="J223" s="77">
        <v>13650</v>
      </c>
      <c r="K223" s="77">
        <v>0</v>
      </c>
      <c r="L223" s="77">
        <v>1838.604623856</v>
      </c>
      <c r="M223" s="78">
        <v>0</v>
      </c>
      <c r="N223" s="78">
        <v>5.4000000000000003E-3</v>
      </c>
      <c r="O223" s="78">
        <v>8.0000000000000004E-4</v>
      </c>
    </row>
    <row r="224" spans="2:15">
      <c r="B224" t="s">
        <v>2025</v>
      </c>
      <c r="C224" t="s">
        <v>2026</v>
      </c>
      <c r="D224" t="s">
        <v>2027</v>
      </c>
      <c r="E224" t="s">
        <v>1124</v>
      </c>
      <c r="F224" t="s">
        <v>1496</v>
      </c>
      <c r="G224" t="s">
        <v>1320</v>
      </c>
      <c r="H224" t="s">
        <v>113</v>
      </c>
      <c r="I224" s="77">
        <v>35596.160000000003</v>
      </c>
      <c r="J224" s="77">
        <v>1312</v>
      </c>
      <c r="K224" s="77">
        <v>0</v>
      </c>
      <c r="L224" s="77">
        <v>2067.1310909030399</v>
      </c>
      <c r="M224" s="78">
        <v>2.0000000000000001E-4</v>
      </c>
      <c r="N224" s="78">
        <v>6.1000000000000004E-3</v>
      </c>
      <c r="O224" s="78">
        <v>8.0000000000000004E-4</v>
      </c>
    </row>
    <row r="225" spans="2:15">
      <c r="B225" t="s">
        <v>2028</v>
      </c>
      <c r="C225" t="s">
        <v>2029</v>
      </c>
      <c r="D225" t="s">
        <v>1935</v>
      </c>
      <c r="E225" t="s">
        <v>1124</v>
      </c>
      <c r="F225" t="s">
        <v>2030</v>
      </c>
      <c r="G225" t="s">
        <v>2031</v>
      </c>
      <c r="H225" t="s">
        <v>106</v>
      </c>
      <c r="I225" s="77">
        <v>1341.81</v>
      </c>
      <c r="J225" s="77">
        <v>24672</v>
      </c>
      <c r="K225" s="77">
        <v>0</v>
      </c>
      <c r="L225" s="77">
        <v>1187.1501884352001</v>
      </c>
      <c r="M225" s="78">
        <v>0</v>
      </c>
      <c r="N225" s="78">
        <v>3.5000000000000001E-3</v>
      </c>
      <c r="O225" s="78">
        <v>5.0000000000000001E-4</v>
      </c>
    </row>
    <row r="226" spans="2:15">
      <c r="B226" t="s">
        <v>2032</v>
      </c>
      <c r="C226" t="s">
        <v>2033</v>
      </c>
      <c r="D226" t="s">
        <v>1915</v>
      </c>
      <c r="E226" t="s">
        <v>1124</v>
      </c>
      <c r="F226" t="s">
        <v>2034</v>
      </c>
      <c r="G226" t="s">
        <v>1922</v>
      </c>
      <c r="H226" t="s">
        <v>106</v>
      </c>
      <c r="I226" s="77">
        <v>17940.29</v>
      </c>
      <c r="J226" s="77">
        <v>70.09</v>
      </c>
      <c r="K226" s="77">
        <v>0</v>
      </c>
      <c r="L226" s="77">
        <v>45.091616449946002</v>
      </c>
      <c r="M226" s="78">
        <v>1E-4</v>
      </c>
      <c r="N226" s="78">
        <v>1E-4</v>
      </c>
      <c r="O226" s="78">
        <v>0</v>
      </c>
    </row>
    <row r="227" spans="2:15">
      <c r="B227" t="s">
        <v>2035</v>
      </c>
      <c r="C227" t="s">
        <v>2036</v>
      </c>
      <c r="D227" t="s">
        <v>1935</v>
      </c>
      <c r="E227" t="s">
        <v>1124</v>
      </c>
      <c r="F227" t="s">
        <v>2037</v>
      </c>
      <c r="G227" t="s">
        <v>1373</v>
      </c>
      <c r="H227" t="s">
        <v>106</v>
      </c>
      <c r="I227" s="77">
        <v>1076.42</v>
      </c>
      <c r="J227" s="77">
        <v>7268</v>
      </c>
      <c r="K227" s="77">
        <v>2.06236</v>
      </c>
      <c r="L227" s="77">
        <v>282.61022128159999</v>
      </c>
      <c r="M227" s="78">
        <v>0</v>
      </c>
      <c r="N227" s="78">
        <v>8.0000000000000004E-4</v>
      </c>
      <c r="O227" s="78">
        <v>1E-4</v>
      </c>
    </row>
    <row r="228" spans="2:15">
      <c r="B228" t="s">
        <v>2038</v>
      </c>
      <c r="C228" t="s">
        <v>2039</v>
      </c>
      <c r="D228" t="s">
        <v>1915</v>
      </c>
      <c r="E228" t="s">
        <v>1124</v>
      </c>
      <c r="F228" t="s">
        <v>2040</v>
      </c>
      <c r="G228" t="s">
        <v>1336</v>
      </c>
      <c r="H228" t="s">
        <v>106</v>
      </c>
      <c r="I228" s="77">
        <v>2910.56</v>
      </c>
      <c r="J228" s="77">
        <v>10132</v>
      </c>
      <c r="K228" s="77">
        <v>0</v>
      </c>
      <c r="L228" s="77">
        <v>1057.5040099712</v>
      </c>
      <c r="M228" s="78">
        <v>0</v>
      </c>
      <c r="N228" s="78">
        <v>3.0999999999999999E-3</v>
      </c>
      <c r="O228" s="78">
        <v>4.0000000000000002E-4</v>
      </c>
    </row>
    <row r="229" spans="2:15">
      <c r="B229" t="s">
        <v>2041</v>
      </c>
      <c r="C229" t="s">
        <v>2042</v>
      </c>
      <c r="D229" t="s">
        <v>1915</v>
      </c>
      <c r="E229" t="s">
        <v>1124</v>
      </c>
      <c r="F229" t="s">
        <v>2043</v>
      </c>
      <c r="G229" t="s">
        <v>1336</v>
      </c>
      <c r="H229" t="s">
        <v>106</v>
      </c>
      <c r="I229" s="77">
        <v>11376.91</v>
      </c>
      <c r="J229" s="77">
        <v>505.62599999999998</v>
      </c>
      <c r="K229" s="77">
        <v>0</v>
      </c>
      <c r="L229" s="77">
        <v>57.524614956599997</v>
      </c>
      <c r="M229" s="78">
        <v>1E-4</v>
      </c>
      <c r="N229" s="78">
        <v>2.0000000000000001E-4</v>
      </c>
      <c r="O229" s="78">
        <v>0</v>
      </c>
    </row>
    <row r="230" spans="2:15">
      <c r="B230" t="s">
        <v>2044</v>
      </c>
      <c r="C230" t="s">
        <v>2045</v>
      </c>
      <c r="D230" t="s">
        <v>1915</v>
      </c>
      <c r="E230" t="s">
        <v>1124</v>
      </c>
      <c r="F230" t="s">
        <v>2046</v>
      </c>
      <c r="G230" t="s">
        <v>1336</v>
      </c>
      <c r="H230" t="s">
        <v>106</v>
      </c>
      <c r="I230" s="77">
        <v>3085.33</v>
      </c>
      <c r="J230" s="77">
        <v>20784</v>
      </c>
      <c r="K230" s="77">
        <v>0</v>
      </c>
      <c r="L230" s="77">
        <v>2299.5403840991999</v>
      </c>
      <c r="M230" s="78">
        <v>0</v>
      </c>
      <c r="N230" s="78">
        <v>6.7999999999999996E-3</v>
      </c>
      <c r="O230" s="78">
        <v>8.9999999999999998E-4</v>
      </c>
    </row>
    <row r="231" spans="2:15">
      <c r="B231" t="s">
        <v>2047</v>
      </c>
      <c r="C231" t="s">
        <v>2048</v>
      </c>
      <c r="D231" t="s">
        <v>1915</v>
      </c>
      <c r="E231" t="s">
        <v>1124</v>
      </c>
      <c r="F231" t="s">
        <v>2049</v>
      </c>
      <c r="G231" t="s">
        <v>1168</v>
      </c>
      <c r="H231" t="s">
        <v>106</v>
      </c>
      <c r="I231" s="77">
        <v>10764.17</v>
      </c>
      <c r="J231" s="77">
        <v>1025</v>
      </c>
      <c r="K231" s="77">
        <v>0</v>
      </c>
      <c r="L231" s="77">
        <v>395.65321460500002</v>
      </c>
      <c r="M231" s="78">
        <v>2.9999999999999997E-4</v>
      </c>
      <c r="N231" s="78">
        <v>1.1999999999999999E-3</v>
      </c>
      <c r="O231" s="78">
        <v>2.0000000000000001E-4</v>
      </c>
    </row>
    <row r="232" spans="2:15">
      <c r="B232" t="s">
        <v>2050</v>
      </c>
      <c r="C232" t="s">
        <v>2051</v>
      </c>
      <c r="D232" t="s">
        <v>1935</v>
      </c>
      <c r="E232" t="s">
        <v>1124</v>
      </c>
      <c r="F232" t="s">
        <v>2052</v>
      </c>
      <c r="G232" t="s">
        <v>1307</v>
      </c>
      <c r="H232" t="s">
        <v>106</v>
      </c>
      <c r="I232" s="77">
        <v>8195.4</v>
      </c>
      <c r="J232" s="77">
        <v>4038</v>
      </c>
      <c r="K232" s="77">
        <v>0</v>
      </c>
      <c r="L232" s="77">
        <v>1186.715883672</v>
      </c>
      <c r="M232" s="78">
        <v>0</v>
      </c>
      <c r="N232" s="78">
        <v>3.5000000000000001E-3</v>
      </c>
      <c r="O232" s="78">
        <v>5.0000000000000001E-4</v>
      </c>
    </row>
    <row r="233" spans="2:15">
      <c r="B233" t="s">
        <v>2053</v>
      </c>
      <c r="C233" t="s">
        <v>2054</v>
      </c>
      <c r="D233" t="s">
        <v>2055</v>
      </c>
      <c r="E233" t="s">
        <v>1124</v>
      </c>
      <c r="F233" t="s">
        <v>2056</v>
      </c>
      <c r="G233" t="s">
        <v>1181</v>
      </c>
      <c r="H233" t="s">
        <v>110</v>
      </c>
      <c r="I233" s="77">
        <v>68173.09</v>
      </c>
      <c r="J233" s="77">
        <v>148.5</v>
      </c>
      <c r="K233" s="77">
        <v>0</v>
      </c>
      <c r="L233" s="77">
        <v>394.43974998813002</v>
      </c>
      <c r="M233" s="78">
        <v>0</v>
      </c>
      <c r="N233" s="78">
        <v>1.1999999999999999E-3</v>
      </c>
      <c r="O233" s="78">
        <v>2.0000000000000001E-4</v>
      </c>
    </row>
    <row r="234" spans="2:15">
      <c r="B234" t="s">
        <v>2057</v>
      </c>
      <c r="C234" t="s">
        <v>2058</v>
      </c>
      <c r="D234" t="s">
        <v>1915</v>
      </c>
      <c r="E234" t="s">
        <v>1124</v>
      </c>
      <c r="F234" t="s">
        <v>2059</v>
      </c>
      <c r="G234" t="s">
        <v>1932</v>
      </c>
      <c r="H234" t="s">
        <v>106</v>
      </c>
      <c r="I234" s="77">
        <v>3229.95</v>
      </c>
      <c r="J234" s="77">
        <v>10200</v>
      </c>
      <c r="K234" s="77">
        <v>0</v>
      </c>
      <c r="L234" s="77">
        <v>1181.4252713999999</v>
      </c>
      <c r="M234" s="78">
        <v>0</v>
      </c>
      <c r="N234" s="78">
        <v>3.5000000000000001E-3</v>
      </c>
      <c r="O234" s="78">
        <v>5.0000000000000001E-4</v>
      </c>
    </row>
    <row r="235" spans="2:15">
      <c r="B235" t="s">
        <v>2060</v>
      </c>
      <c r="C235" t="s">
        <v>2061</v>
      </c>
      <c r="D235" t="s">
        <v>123</v>
      </c>
      <c r="E235" t="s">
        <v>1124</v>
      </c>
      <c r="F235" t="s">
        <v>2062</v>
      </c>
      <c r="G235" t="s">
        <v>1151</v>
      </c>
      <c r="H235" t="s">
        <v>110</v>
      </c>
      <c r="I235" s="77">
        <v>819.54</v>
      </c>
      <c r="J235" s="77">
        <v>62370</v>
      </c>
      <c r="K235" s="77">
        <v>0</v>
      </c>
      <c r="L235" s="77">
        <v>1991.5313232276001</v>
      </c>
      <c r="M235" s="78">
        <v>0</v>
      </c>
      <c r="N235" s="78">
        <v>5.8999999999999999E-3</v>
      </c>
      <c r="O235" s="78">
        <v>8.0000000000000004E-4</v>
      </c>
    </row>
    <row r="236" spans="2:15">
      <c r="B236" t="s">
        <v>2063</v>
      </c>
      <c r="C236" t="s">
        <v>2064</v>
      </c>
      <c r="D236" t="s">
        <v>1935</v>
      </c>
      <c r="E236" t="s">
        <v>1124</v>
      </c>
      <c r="F236" t="s">
        <v>2065</v>
      </c>
      <c r="G236" t="s">
        <v>1151</v>
      </c>
      <c r="H236" t="s">
        <v>106</v>
      </c>
      <c r="I236" s="77">
        <v>3615.62</v>
      </c>
      <c r="J236" s="77">
        <v>9291.8756910000156</v>
      </c>
      <c r="K236" s="77">
        <v>0</v>
      </c>
      <c r="L236" s="77">
        <v>1204.7486722701401</v>
      </c>
      <c r="M236" s="78">
        <v>0</v>
      </c>
      <c r="N236" s="78">
        <v>3.5999999999999999E-3</v>
      </c>
      <c r="O236" s="78">
        <v>5.0000000000000001E-4</v>
      </c>
    </row>
    <row r="237" spans="2:15">
      <c r="B237" t="s">
        <v>2066</v>
      </c>
      <c r="C237" t="s">
        <v>2067</v>
      </c>
      <c r="D237" t="s">
        <v>1915</v>
      </c>
      <c r="E237" t="s">
        <v>1124</v>
      </c>
      <c r="F237" t="s">
        <v>2068</v>
      </c>
      <c r="G237" t="s">
        <v>1263</v>
      </c>
      <c r="H237" t="s">
        <v>106</v>
      </c>
      <c r="I237" s="77">
        <v>1178.68</v>
      </c>
      <c r="J237" s="77">
        <v>13172</v>
      </c>
      <c r="K237" s="77">
        <v>0</v>
      </c>
      <c r="L237" s="77">
        <v>556.74704634559998</v>
      </c>
      <c r="M237" s="78">
        <v>0</v>
      </c>
      <c r="N237" s="78">
        <v>1.6000000000000001E-3</v>
      </c>
      <c r="O237" s="78">
        <v>2.0000000000000001E-4</v>
      </c>
    </row>
    <row r="238" spans="2:15">
      <c r="B238" t="s">
        <v>2069</v>
      </c>
      <c r="C238" t="s">
        <v>2070</v>
      </c>
      <c r="D238" t="s">
        <v>1915</v>
      </c>
      <c r="E238" t="s">
        <v>1124</v>
      </c>
      <c r="F238" t="s">
        <v>2071</v>
      </c>
      <c r="G238" t="s">
        <v>1263</v>
      </c>
      <c r="H238" t="s">
        <v>106</v>
      </c>
      <c r="I238" s="77">
        <v>2065.38</v>
      </c>
      <c r="J238" s="77">
        <v>6581</v>
      </c>
      <c r="K238" s="77">
        <v>0</v>
      </c>
      <c r="L238" s="77">
        <v>487.41865087079998</v>
      </c>
      <c r="M238" s="78">
        <v>0</v>
      </c>
      <c r="N238" s="78">
        <v>1.4E-3</v>
      </c>
      <c r="O238" s="78">
        <v>2.0000000000000001E-4</v>
      </c>
    </row>
    <row r="239" spans="2:15">
      <c r="B239" t="s">
        <v>2072</v>
      </c>
      <c r="C239" t="s">
        <v>2073</v>
      </c>
      <c r="D239" t="s">
        <v>1915</v>
      </c>
      <c r="E239" t="s">
        <v>1124</v>
      </c>
      <c r="F239" t="s">
        <v>2074</v>
      </c>
      <c r="G239" t="s">
        <v>1263</v>
      </c>
      <c r="H239" t="s">
        <v>106</v>
      </c>
      <c r="I239" s="77">
        <v>2080.21</v>
      </c>
      <c r="J239" s="77">
        <v>19357</v>
      </c>
      <c r="K239" s="77">
        <v>0</v>
      </c>
      <c r="L239" s="77">
        <v>1443.9611714242001</v>
      </c>
      <c r="M239" s="78">
        <v>0</v>
      </c>
      <c r="N239" s="78">
        <v>4.3E-3</v>
      </c>
      <c r="O239" s="78">
        <v>5.9999999999999995E-4</v>
      </c>
    </row>
    <row r="240" spans="2:15">
      <c r="B240" t="s">
        <v>2075</v>
      </c>
      <c r="C240" t="s">
        <v>2076</v>
      </c>
      <c r="D240" t="s">
        <v>1935</v>
      </c>
      <c r="E240" t="s">
        <v>1124</v>
      </c>
      <c r="F240" t="s">
        <v>2077</v>
      </c>
      <c r="G240" t="s">
        <v>1263</v>
      </c>
      <c r="H240" t="s">
        <v>106</v>
      </c>
      <c r="I240" s="77">
        <v>9867.16</v>
      </c>
      <c r="J240" s="77">
        <v>1526</v>
      </c>
      <c r="K240" s="77">
        <v>0</v>
      </c>
      <c r="L240" s="77">
        <v>539.95428169759998</v>
      </c>
      <c r="M240" s="78">
        <v>0</v>
      </c>
      <c r="N240" s="78">
        <v>1.6000000000000001E-3</v>
      </c>
      <c r="O240" s="78">
        <v>2.0000000000000001E-4</v>
      </c>
    </row>
    <row r="241" spans="2:15">
      <c r="B241" t="s">
        <v>2078</v>
      </c>
      <c r="C241" t="s">
        <v>2079</v>
      </c>
      <c r="D241" t="s">
        <v>1915</v>
      </c>
      <c r="E241" t="s">
        <v>1124</v>
      </c>
      <c r="F241" t="s">
        <v>2080</v>
      </c>
      <c r="G241" t="s">
        <v>1216</v>
      </c>
      <c r="H241" t="s">
        <v>106</v>
      </c>
      <c r="I241" s="77">
        <v>3315.12</v>
      </c>
      <c r="J241" s="77">
        <v>16236</v>
      </c>
      <c r="K241" s="77">
        <v>0</v>
      </c>
      <c r="L241" s="77">
        <v>1930.1389791552001</v>
      </c>
      <c r="M241" s="78">
        <v>0</v>
      </c>
      <c r="N241" s="78">
        <v>5.7000000000000002E-3</v>
      </c>
      <c r="O241" s="78">
        <v>8.0000000000000004E-4</v>
      </c>
    </row>
    <row r="242" spans="2:15">
      <c r="B242" t="s">
        <v>2081</v>
      </c>
      <c r="C242" t="s">
        <v>2082</v>
      </c>
      <c r="D242" t="s">
        <v>1915</v>
      </c>
      <c r="E242" t="s">
        <v>1124</v>
      </c>
      <c r="F242" t="s">
        <v>2083</v>
      </c>
      <c r="G242" t="s">
        <v>1216</v>
      </c>
      <c r="H242" t="s">
        <v>106</v>
      </c>
      <c r="I242" s="77">
        <v>752.05</v>
      </c>
      <c r="J242" s="77">
        <v>63375</v>
      </c>
      <c r="K242" s="77">
        <v>12.50582</v>
      </c>
      <c r="L242" s="77">
        <v>1721.6353313750001</v>
      </c>
      <c r="M242" s="78">
        <v>0</v>
      </c>
      <c r="N242" s="78">
        <v>5.1000000000000004E-3</v>
      </c>
      <c r="O242" s="78">
        <v>6.9999999999999999E-4</v>
      </c>
    </row>
    <row r="243" spans="2:15">
      <c r="B243" t="s">
        <v>2084</v>
      </c>
      <c r="C243" t="s">
        <v>2085</v>
      </c>
      <c r="D243" t="s">
        <v>1935</v>
      </c>
      <c r="E243" t="s">
        <v>1124</v>
      </c>
      <c r="F243" t="s">
        <v>2043</v>
      </c>
      <c r="G243" t="s">
        <v>1216</v>
      </c>
      <c r="H243" t="s">
        <v>106</v>
      </c>
      <c r="I243" s="77">
        <v>27477.66</v>
      </c>
      <c r="J243" s="77">
        <v>247</v>
      </c>
      <c r="K243" s="77">
        <v>0</v>
      </c>
      <c r="L243" s="77">
        <v>243.38117523720001</v>
      </c>
      <c r="M243" s="78">
        <v>1E-4</v>
      </c>
      <c r="N243" s="78">
        <v>6.9999999999999999E-4</v>
      </c>
      <c r="O243" s="78">
        <v>1E-4</v>
      </c>
    </row>
    <row r="244" spans="2:15">
      <c r="B244" t="s">
        <v>2086</v>
      </c>
      <c r="C244" t="s">
        <v>2087</v>
      </c>
      <c r="D244" t="s">
        <v>1915</v>
      </c>
      <c r="E244" t="s">
        <v>1124</v>
      </c>
      <c r="F244" t="s">
        <v>2088</v>
      </c>
      <c r="G244" t="s">
        <v>1216</v>
      </c>
      <c r="H244" t="s">
        <v>106</v>
      </c>
      <c r="I244" s="77">
        <v>2603.25</v>
      </c>
      <c r="J244" s="77">
        <v>12740</v>
      </c>
      <c r="K244" s="77">
        <v>0</v>
      </c>
      <c r="L244" s="77">
        <v>1189.3114232999999</v>
      </c>
      <c r="M244" s="78">
        <v>0</v>
      </c>
      <c r="N244" s="78">
        <v>3.5000000000000001E-3</v>
      </c>
      <c r="O244" s="78">
        <v>5.0000000000000001E-4</v>
      </c>
    </row>
    <row r="245" spans="2:15">
      <c r="B245" t="s">
        <v>2089</v>
      </c>
      <c r="C245" t="s">
        <v>2090</v>
      </c>
      <c r="D245" t="s">
        <v>2027</v>
      </c>
      <c r="E245" t="s">
        <v>1124</v>
      </c>
      <c r="F245" t="s">
        <v>2091</v>
      </c>
      <c r="G245" t="s">
        <v>1216</v>
      </c>
      <c r="H245" t="s">
        <v>106</v>
      </c>
      <c r="I245" s="77">
        <v>352.88</v>
      </c>
      <c r="J245" s="77">
        <v>121550</v>
      </c>
      <c r="K245" s="77">
        <v>0</v>
      </c>
      <c r="L245" s="77">
        <v>1538.1273450399999</v>
      </c>
      <c r="M245" s="78">
        <v>0</v>
      </c>
      <c r="N245" s="78">
        <v>4.5999999999999999E-3</v>
      </c>
      <c r="O245" s="78">
        <v>5.9999999999999995E-4</v>
      </c>
    </row>
    <row r="246" spans="2:15">
      <c r="B246" t="s">
        <v>242</v>
      </c>
      <c r="E246" s="16"/>
      <c r="F246" s="16"/>
      <c r="G246" s="16"/>
    </row>
    <row r="247" spans="2:15">
      <c r="B247" t="s">
        <v>367</v>
      </c>
      <c r="E247" s="16"/>
      <c r="F247" s="16"/>
      <c r="G247" s="16"/>
    </row>
    <row r="248" spans="2:15">
      <c r="B248" t="s">
        <v>368</v>
      </c>
      <c r="E248" s="16"/>
      <c r="F248" s="16"/>
      <c r="G248" s="16"/>
    </row>
    <row r="249" spans="2:15">
      <c r="B249" t="s">
        <v>369</v>
      </c>
      <c r="E249" s="16"/>
      <c r="F249" s="16"/>
      <c r="G249" s="16"/>
    </row>
    <row r="250" spans="2:15">
      <c r="B250" s="16" t="s">
        <v>370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>
        <v>45016</v>
      </c>
      <c r="E1" s="16"/>
      <c r="F1" s="16"/>
      <c r="G1" s="16"/>
    </row>
    <row r="2" spans="2:63">
      <c r="B2" s="2" t="s">
        <v>1</v>
      </c>
      <c r="C2" s="12" t="s">
        <v>4292</v>
      </c>
      <c r="E2" s="16"/>
      <c r="F2" s="16"/>
      <c r="G2" s="16"/>
    </row>
    <row r="3" spans="2:63">
      <c r="B3" s="2" t="s">
        <v>2</v>
      </c>
      <c r="C3" s="26" t="s">
        <v>4293</v>
      </c>
      <c r="E3" s="16"/>
      <c r="F3" s="16"/>
      <c r="G3" s="16"/>
    </row>
    <row r="4" spans="2:63">
      <c r="B4" s="2" t="s">
        <v>3</v>
      </c>
      <c r="C4" s="83" t="s">
        <v>197</v>
      </c>
      <c r="E4" s="16"/>
      <c r="F4" s="16"/>
      <c r="G4" s="16"/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5008933.57</v>
      </c>
      <c r="I11" s="7"/>
      <c r="J11" s="75">
        <v>1.86825</v>
      </c>
      <c r="K11" s="75">
        <v>300503.48227252642</v>
      </c>
      <c r="L11" s="7"/>
      <c r="M11" s="76">
        <v>1</v>
      </c>
      <c r="N11" s="76">
        <v>0.1232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1771554.25</v>
      </c>
      <c r="J12" s="81">
        <v>0</v>
      </c>
      <c r="K12" s="81">
        <v>53642.731015022997</v>
      </c>
      <c r="M12" s="80">
        <v>0.17849999999999999</v>
      </c>
      <c r="N12" s="80">
        <v>2.1999999999999999E-2</v>
      </c>
    </row>
    <row r="13" spans="2:63">
      <c r="B13" s="79" t="s">
        <v>2092</v>
      </c>
      <c r="D13" s="16"/>
      <c r="E13" s="16"/>
      <c r="F13" s="16"/>
      <c r="G13" s="16"/>
      <c r="H13" s="81">
        <v>1712939.47</v>
      </c>
      <c r="J13" s="81">
        <v>0</v>
      </c>
      <c r="K13" s="81">
        <v>52947.812229700001</v>
      </c>
      <c r="M13" s="80">
        <v>0.1762</v>
      </c>
      <c r="N13" s="80">
        <v>2.1700000000000001E-2</v>
      </c>
    </row>
    <row r="14" spans="2:63">
      <c r="B14" t="s">
        <v>2093</v>
      </c>
      <c r="C14" t="s">
        <v>2094</v>
      </c>
      <c r="D14" t="s">
        <v>100</v>
      </c>
      <c r="E14" t="s">
        <v>2095</v>
      </c>
      <c r="F14" t="s">
        <v>2096</v>
      </c>
      <c r="G14" t="s">
        <v>102</v>
      </c>
      <c r="H14" s="77">
        <v>527982</v>
      </c>
      <c r="I14" s="77">
        <v>1616</v>
      </c>
      <c r="J14" s="77">
        <v>0</v>
      </c>
      <c r="K14" s="77">
        <v>8532.1891199999991</v>
      </c>
      <c r="L14" s="78">
        <v>2.0999999999999999E-3</v>
      </c>
      <c r="M14" s="78">
        <v>2.8400000000000002E-2</v>
      </c>
      <c r="N14" s="78">
        <v>3.5000000000000001E-3</v>
      </c>
    </row>
    <row r="15" spans="2:63">
      <c r="B15" t="s">
        <v>2097</v>
      </c>
      <c r="C15" t="s">
        <v>2098</v>
      </c>
      <c r="D15" t="s">
        <v>100</v>
      </c>
      <c r="E15" t="s">
        <v>2095</v>
      </c>
      <c r="F15" t="s">
        <v>2096</v>
      </c>
      <c r="G15" t="s">
        <v>102</v>
      </c>
      <c r="H15" s="77">
        <v>153557.89000000001</v>
      </c>
      <c r="I15" s="77">
        <v>2939</v>
      </c>
      <c r="J15" s="77">
        <v>0</v>
      </c>
      <c r="K15" s="77">
        <v>4513.0663870999997</v>
      </c>
      <c r="L15" s="78">
        <v>2.3E-3</v>
      </c>
      <c r="M15" s="78">
        <v>1.4999999999999999E-2</v>
      </c>
      <c r="N15" s="78">
        <v>1.9E-3</v>
      </c>
    </row>
    <row r="16" spans="2:63">
      <c r="B16" t="s">
        <v>2099</v>
      </c>
      <c r="C16" t="s">
        <v>2100</v>
      </c>
      <c r="D16" t="s">
        <v>100</v>
      </c>
      <c r="E16" t="s">
        <v>2095</v>
      </c>
      <c r="F16" t="s">
        <v>2096</v>
      </c>
      <c r="G16" t="s">
        <v>102</v>
      </c>
      <c r="H16" s="77">
        <v>91118.720000000001</v>
      </c>
      <c r="I16" s="77">
        <v>1701</v>
      </c>
      <c r="J16" s="77">
        <v>0</v>
      </c>
      <c r="K16" s="77">
        <v>1549.9294272</v>
      </c>
      <c r="L16" s="78">
        <v>1.9E-3</v>
      </c>
      <c r="M16" s="78">
        <v>5.1999999999999998E-3</v>
      </c>
      <c r="N16" s="78">
        <v>5.9999999999999995E-4</v>
      </c>
    </row>
    <row r="17" spans="2:14">
      <c r="B17" t="s">
        <v>2101</v>
      </c>
      <c r="C17" t="s">
        <v>2102</v>
      </c>
      <c r="D17" t="s">
        <v>100</v>
      </c>
      <c r="E17" t="s">
        <v>2103</v>
      </c>
      <c r="F17" t="s">
        <v>2096</v>
      </c>
      <c r="G17" t="s">
        <v>102</v>
      </c>
      <c r="H17" s="77">
        <v>277264</v>
      </c>
      <c r="I17" s="77">
        <v>1607</v>
      </c>
      <c r="J17" s="77">
        <v>0</v>
      </c>
      <c r="K17" s="77">
        <v>4455.6324800000002</v>
      </c>
      <c r="L17" s="78">
        <v>5.0000000000000001E-3</v>
      </c>
      <c r="M17" s="78">
        <v>1.4800000000000001E-2</v>
      </c>
      <c r="N17" s="78">
        <v>1.8E-3</v>
      </c>
    </row>
    <row r="18" spans="2:14">
      <c r="B18" t="s">
        <v>2104</v>
      </c>
      <c r="C18" t="s">
        <v>2105</v>
      </c>
      <c r="D18" t="s">
        <v>100</v>
      </c>
      <c r="E18" t="s">
        <v>2103</v>
      </c>
      <c r="F18" t="s">
        <v>2096</v>
      </c>
      <c r="G18" t="s">
        <v>102</v>
      </c>
      <c r="H18" s="77">
        <v>307756.67</v>
      </c>
      <c r="I18" s="77">
        <v>2899</v>
      </c>
      <c r="J18" s="77">
        <v>0</v>
      </c>
      <c r="K18" s="77">
        <v>8921.8658632999995</v>
      </c>
      <c r="L18" s="78">
        <v>2.0999999999999999E-3</v>
      </c>
      <c r="M18" s="78">
        <v>2.9700000000000001E-2</v>
      </c>
      <c r="N18" s="78">
        <v>3.7000000000000002E-3</v>
      </c>
    </row>
    <row r="19" spans="2:14">
      <c r="B19" t="s">
        <v>2106</v>
      </c>
      <c r="C19" t="s">
        <v>2107</v>
      </c>
      <c r="D19" t="s">
        <v>100</v>
      </c>
      <c r="E19" t="s">
        <v>2103</v>
      </c>
      <c r="F19" t="s">
        <v>2096</v>
      </c>
      <c r="G19" t="s">
        <v>102</v>
      </c>
      <c r="H19" s="77">
        <v>91486.5</v>
      </c>
      <c r="I19" s="77">
        <v>1700</v>
      </c>
      <c r="J19" s="77">
        <v>0</v>
      </c>
      <c r="K19" s="77">
        <v>1555.2705000000001</v>
      </c>
      <c r="L19" s="78">
        <v>5.9999999999999995E-4</v>
      </c>
      <c r="M19" s="78">
        <v>5.1999999999999998E-3</v>
      </c>
      <c r="N19" s="78">
        <v>5.9999999999999995E-4</v>
      </c>
    </row>
    <row r="20" spans="2:14">
      <c r="B20" t="s">
        <v>2108</v>
      </c>
      <c r="C20" t="s">
        <v>2109</v>
      </c>
      <c r="D20" t="s">
        <v>100</v>
      </c>
      <c r="E20" t="s">
        <v>2103</v>
      </c>
      <c r="F20" t="s">
        <v>2096</v>
      </c>
      <c r="G20" t="s">
        <v>102</v>
      </c>
      <c r="H20" s="77">
        <v>74160.69</v>
      </c>
      <c r="I20" s="77">
        <v>1717</v>
      </c>
      <c r="J20" s="77">
        <v>0</v>
      </c>
      <c r="K20" s="77">
        <v>1273.3390472999999</v>
      </c>
      <c r="L20" s="78">
        <v>8.0000000000000004E-4</v>
      </c>
      <c r="M20" s="78">
        <v>4.1999999999999997E-3</v>
      </c>
      <c r="N20" s="78">
        <v>5.0000000000000001E-4</v>
      </c>
    </row>
    <row r="21" spans="2:14">
      <c r="B21" t="s">
        <v>2110</v>
      </c>
      <c r="C21" t="s">
        <v>2111</v>
      </c>
      <c r="D21" t="s">
        <v>100</v>
      </c>
      <c r="E21" t="s">
        <v>2112</v>
      </c>
      <c r="F21" t="s">
        <v>2096</v>
      </c>
      <c r="G21" t="s">
        <v>102</v>
      </c>
      <c r="H21" s="77">
        <v>70726.37</v>
      </c>
      <c r="I21" s="77">
        <v>2914</v>
      </c>
      <c r="J21" s="77">
        <v>0</v>
      </c>
      <c r="K21" s="77">
        <v>2060.9664217999998</v>
      </c>
      <c r="L21" s="78">
        <v>8.9999999999999998E-4</v>
      </c>
      <c r="M21" s="78">
        <v>6.8999999999999999E-3</v>
      </c>
      <c r="N21" s="78">
        <v>8.0000000000000004E-4</v>
      </c>
    </row>
    <row r="22" spans="2:14">
      <c r="B22" t="s">
        <v>2113</v>
      </c>
      <c r="C22" t="s">
        <v>2114</v>
      </c>
      <c r="D22" t="s">
        <v>100</v>
      </c>
      <c r="E22" t="s">
        <v>2115</v>
      </c>
      <c r="F22" t="s">
        <v>2096</v>
      </c>
      <c r="G22" t="s">
        <v>102</v>
      </c>
      <c r="H22" s="77">
        <v>10354.51</v>
      </c>
      <c r="I22" s="77">
        <v>28460</v>
      </c>
      <c r="J22" s="77">
        <v>0</v>
      </c>
      <c r="K22" s="77">
        <v>2946.8935459999998</v>
      </c>
      <c r="L22" s="78">
        <v>1.4E-3</v>
      </c>
      <c r="M22" s="78">
        <v>9.7999999999999997E-3</v>
      </c>
      <c r="N22" s="78">
        <v>1.1999999999999999E-3</v>
      </c>
    </row>
    <row r="23" spans="2:14">
      <c r="B23" t="s">
        <v>2116</v>
      </c>
      <c r="C23" t="s">
        <v>2117</v>
      </c>
      <c r="D23" t="s">
        <v>100</v>
      </c>
      <c r="E23" t="s">
        <v>2115</v>
      </c>
      <c r="F23" t="s">
        <v>2096</v>
      </c>
      <c r="G23" t="s">
        <v>102</v>
      </c>
      <c r="H23" s="77">
        <v>10391.91</v>
      </c>
      <c r="I23" s="77">
        <v>16970</v>
      </c>
      <c r="J23" s="77">
        <v>0</v>
      </c>
      <c r="K23" s="77">
        <v>1763.5071270000001</v>
      </c>
      <c r="L23" s="78">
        <v>4.0000000000000002E-4</v>
      </c>
      <c r="M23" s="78">
        <v>5.8999999999999999E-3</v>
      </c>
      <c r="N23" s="78">
        <v>6.9999999999999999E-4</v>
      </c>
    </row>
    <row r="24" spans="2:14">
      <c r="B24" t="s">
        <v>2118</v>
      </c>
      <c r="C24" t="s">
        <v>2119</v>
      </c>
      <c r="D24" t="s">
        <v>100</v>
      </c>
      <c r="E24" t="s">
        <v>2115</v>
      </c>
      <c r="F24" t="s">
        <v>2096</v>
      </c>
      <c r="G24" t="s">
        <v>102</v>
      </c>
      <c r="H24" s="77">
        <v>7959.21</v>
      </c>
      <c r="I24" s="77">
        <v>17100</v>
      </c>
      <c r="J24" s="77">
        <v>0</v>
      </c>
      <c r="K24" s="77">
        <v>1361.0249100000001</v>
      </c>
      <c r="L24" s="78">
        <v>1E-3</v>
      </c>
      <c r="M24" s="78">
        <v>4.4999999999999997E-3</v>
      </c>
      <c r="N24" s="78">
        <v>5.9999999999999995E-4</v>
      </c>
    </row>
    <row r="25" spans="2:14">
      <c r="B25" t="s">
        <v>2120</v>
      </c>
      <c r="C25" t="s">
        <v>2121</v>
      </c>
      <c r="D25" t="s">
        <v>100</v>
      </c>
      <c r="E25" t="s">
        <v>2115</v>
      </c>
      <c r="F25" t="s">
        <v>2096</v>
      </c>
      <c r="G25" t="s">
        <v>102</v>
      </c>
      <c r="H25" s="77">
        <v>90181</v>
      </c>
      <c r="I25" s="77">
        <v>15540</v>
      </c>
      <c r="J25" s="77">
        <v>0</v>
      </c>
      <c r="K25" s="77">
        <v>14014.127399999999</v>
      </c>
      <c r="L25" s="78">
        <v>1.06E-2</v>
      </c>
      <c r="M25" s="78">
        <v>4.6600000000000003E-2</v>
      </c>
      <c r="N25" s="78">
        <v>5.7000000000000002E-3</v>
      </c>
    </row>
    <row r="26" spans="2:14">
      <c r="B26" s="79" t="s">
        <v>2122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216</v>
      </c>
      <c r="C27" t="s">
        <v>216</v>
      </c>
      <c r="D27" s="16"/>
      <c r="E27" s="16"/>
      <c r="F27" t="s">
        <v>216</v>
      </c>
      <c r="G27" t="s">
        <v>216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2123</v>
      </c>
      <c r="D28" s="16"/>
      <c r="E28" s="16"/>
      <c r="F28" s="16"/>
      <c r="G28" s="16"/>
      <c r="H28" s="81">
        <v>58614.78</v>
      </c>
      <c r="J28" s="81">
        <v>0</v>
      </c>
      <c r="K28" s="81">
        <v>694.91878532299995</v>
      </c>
      <c r="M28" s="80">
        <v>2.3E-3</v>
      </c>
      <c r="N28" s="80">
        <v>2.9999999999999997E-4</v>
      </c>
    </row>
    <row r="29" spans="2:14">
      <c r="B29" t="s">
        <v>2124</v>
      </c>
      <c r="C29" t="s">
        <v>2125</v>
      </c>
      <c r="D29" t="s">
        <v>100</v>
      </c>
      <c r="E29" t="s">
        <v>2095</v>
      </c>
      <c r="F29" t="s">
        <v>2126</v>
      </c>
      <c r="G29" t="s">
        <v>102</v>
      </c>
      <c r="H29" s="77">
        <v>42010.73</v>
      </c>
      <c r="I29" s="77">
        <v>340.49</v>
      </c>
      <c r="J29" s="77">
        <v>0</v>
      </c>
      <c r="K29" s="77">
        <v>143.04233457699999</v>
      </c>
      <c r="L29" s="78">
        <v>6.9999999999999999E-4</v>
      </c>
      <c r="M29" s="78">
        <v>5.0000000000000001E-4</v>
      </c>
      <c r="N29" s="78">
        <v>1E-4</v>
      </c>
    </row>
    <row r="30" spans="2:14">
      <c r="B30" t="s">
        <v>2127</v>
      </c>
      <c r="C30" t="s">
        <v>2128</v>
      </c>
      <c r="D30" t="s">
        <v>100</v>
      </c>
      <c r="E30" t="s">
        <v>2095</v>
      </c>
      <c r="F30" t="s">
        <v>2126</v>
      </c>
      <c r="G30" t="s">
        <v>102</v>
      </c>
      <c r="H30" s="77">
        <v>563.52</v>
      </c>
      <c r="I30" s="77">
        <v>336.91</v>
      </c>
      <c r="J30" s="77">
        <v>0</v>
      </c>
      <c r="K30" s="77">
        <v>1.8985552320000001</v>
      </c>
      <c r="L30" s="78">
        <v>0</v>
      </c>
      <c r="M30" s="78">
        <v>0</v>
      </c>
      <c r="N30" s="78">
        <v>0</v>
      </c>
    </row>
    <row r="31" spans="2:14">
      <c r="B31" t="s">
        <v>2129</v>
      </c>
      <c r="C31" t="s">
        <v>2130</v>
      </c>
      <c r="D31" t="s">
        <v>100</v>
      </c>
      <c r="E31" t="s">
        <v>2103</v>
      </c>
      <c r="F31" t="s">
        <v>2126</v>
      </c>
      <c r="G31" t="s">
        <v>102</v>
      </c>
      <c r="H31" s="77">
        <v>16040.46</v>
      </c>
      <c r="I31" s="77">
        <v>3428.69</v>
      </c>
      <c r="J31" s="77">
        <v>0</v>
      </c>
      <c r="K31" s="77">
        <v>549.97764797399998</v>
      </c>
      <c r="L31" s="78">
        <v>1.8E-3</v>
      </c>
      <c r="M31" s="78">
        <v>1.8E-3</v>
      </c>
      <c r="N31" s="78">
        <v>2.0000000000000001E-4</v>
      </c>
    </row>
    <row r="32" spans="2:14">
      <c r="B32" t="s">
        <v>2131</v>
      </c>
      <c r="C32" t="s">
        <v>2132</v>
      </c>
      <c r="D32" t="s">
        <v>100</v>
      </c>
      <c r="E32" t="s">
        <v>2103</v>
      </c>
      <c r="F32" t="s">
        <v>2126</v>
      </c>
      <c r="G32" t="s">
        <v>102</v>
      </c>
      <c r="H32" s="77">
        <v>0.01</v>
      </c>
      <c r="I32" s="77">
        <v>337.56</v>
      </c>
      <c r="J32" s="77">
        <v>0</v>
      </c>
      <c r="K32" s="77">
        <v>3.3756E-5</v>
      </c>
      <c r="L32" s="78">
        <v>0</v>
      </c>
      <c r="M32" s="78">
        <v>0</v>
      </c>
      <c r="N32" s="78">
        <v>0</v>
      </c>
    </row>
    <row r="33" spans="2:14">
      <c r="B33" t="s">
        <v>2133</v>
      </c>
      <c r="C33" t="s">
        <v>2134</v>
      </c>
      <c r="D33" t="s">
        <v>100</v>
      </c>
      <c r="E33" t="s">
        <v>2103</v>
      </c>
      <c r="F33" t="s">
        <v>2126</v>
      </c>
      <c r="G33" t="s">
        <v>102</v>
      </c>
      <c r="H33" s="77">
        <v>0.03</v>
      </c>
      <c r="I33" s="77">
        <v>361.37</v>
      </c>
      <c r="J33" s="77">
        <v>0</v>
      </c>
      <c r="K33" s="77">
        <v>1.08411E-4</v>
      </c>
      <c r="L33" s="78">
        <v>0</v>
      </c>
      <c r="M33" s="78">
        <v>0</v>
      </c>
      <c r="N33" s="78">
        <v>0</v>
      </c>
    </row>
    <row r="34" spans="2:14">
      <c r="B34" t="s">
        <v>2135</v>
      </c>
      <c r="C34" t="s">
        <v>2136</v>
      </c>
      <c r="D34" t="s">
        <v>100</v>
      </c>
      <c r="E34" t="s">
        <v>2112</v>
      </c>
      <c r="F34" t="s">
        <v>2126</v>
      </c>
      <c r="G34" t="s">
        <v>102</v>
      </c>
      <c r="H34" s="77">
        <v>0.01</v>
      </c>
      <c r="I34" s="77">
        <v>338.17</v>
      </c>
      <c r="J34" s="77">
        <v>0</v>
      </c>
      <c r="K34" s="77">
        <v>3.3816999999999998E-5</v>
      </c>
      <c r="L34" s="78">
        <v>0</v>
      </c>
      <c r="M34" s="78">
        <v>0</v>
      </c>
      <c r="N34" s="78">
        <v>0</v>
      </c>
    </row>
    <row r="35" spans="2:14">
      <c r="B35" t="s">
        <v>2137</v>
      </c>
      <c r="C35" t="s">
        <v>2138</v>
      </c>
      <c r="D35" t="s">
        <v>100</v>
      </c>
      <c r="E35" t="s">
        <v>2112</v>
      </c>
      <c r="F35" t="s">
        <v>2126</v>
      </c>
      <c r="G35" t="s">
        <v>102</v>
      </c>
      <c r="H35" s="77">
        <v>0.02</v>
      </c>
      <c r="I35" s="77">
        <v>357.78</v>
      </c>
      <c r="J35" s="77">
        <v>0</v>
      </c>
      <c r="K35" s="77">
        <v>7.1556000000000004E-5</v>
      </c>
      <c r="L35" s="78">
        <v>0</v>
      </c>
      <c r="M35" s="78">
        <v>0</v>
      </c>
      <c r="N35" s="78">
        <v>0</v>
      </c>
    </row>
    <row r="36" spans="2:14">
      <c r="B36" s="79" t="s">
        <v>2139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216</v>
      </c>
      <c r="C37" t="s">
        <v>216</v>
      </c>
      <c r="D37" s="16"/>
      <c r="E37" s="16"/>
      <c r="F37" t="s">
        <v>216</v>
      </c>
      <c r="G37" t="s">
        <v>216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1121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216</v>
      </c>
      <c r="C39" t="s">
        <v>216</v>
      </c>
      <c r="D39" s="16"/>
      <c r="E39" s="16"/>
      <c r="F39" t="s">
        <v>216</v>
      </c>
      <c r="G39" t="s">
        <v>216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2140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216</v>
      </c>
      <c r="C41" t="s">
        <v>216</v>
      </c>
      <c r="D41" s="16"/>
      <c r="E41" s="16"/>
      <c r="F41" t="s">
        <v>216</v>
      </c>
      <c r="G41" t="s">
        <v>216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240</v>
      </c>
      <c r="D42" s="16"/>
      <c r="E42" s="16"/>
      <c r="F42" s="16"/>
      <c r="G42" s="16"/>
      <c r="H42" s="81">
        <v>3237379.32</v>
      </c>
      <c r="J42" s="81">
        <v>1.86825</v>
      </c>
      <c r="K42" s="81">
        <v>246860.75125750343</v>
      </c>
      <c r="M42" s="80">
        <v>0.82150000000000001</v>
      </c>
      <c r="N42" s="80">
        <v>0.1012</v>
      </c>
    </row>
    <row r="43" spans="2:14">
      <c r="B43" s="79" t="s">
        <v>2141</v>
      </c>
      <c r="D43" s="16"/>
      <c r="E43" s="16"/>
      <c r="F43" s="16"/>
      <c r="G43" s="16"/>
      <c r="H43" s="81">
        <v>3205512.18</v>
      </c>
      <c r="J43" s="81">
        <v>1.86825</v>
      </c>
      <c r="K43" s="81">
        <v>240970.38450361643</v>
      </c>
      <c r="M43" s="80">
        <v>0.80189999999999995</v>
      </c>
      <c r="N43" s="80">
        <v>9.8799999999999999E-2</v>
      </c>
    </row>
    <row r="44" spans="2:14">
      <c r="B44" t="s">
        <v>2142</v>
      </c>
      <c r="C44" t="s">
        <v>2143</v>
      </c>
      <c r="D44" t="s">
        <v>1915</v>
      </c>
      <c r="E44" t="s">
        <v>2144</v>
      </c>
      <c r="F44" t="s">
        <v>1164</v>
      </c>
      <c r="G44" t="s">
        <v>106</v>
      </c>
      <c r="H44" s="77">
        <v>16504.38</v>
      </c>
      <c r="I44" s="77">
        <v>3160</v>
      </c>
      <c r="J44" s="77">
        <v>0</v>
      </c>
      <c r="K44" s="77">
        <v>1870.2367310879999</v>
      </c>
      <c r="L44" s="78">
        <v>2.9999999999999997E-4</v>
      </c>
      <c r="M44" s="78">
        <v>6.1999999999999998E-3</v>
      </c>
      <c r="N44" s="78">
        <v>8.0000000000000004E-4</v>
      </c>
    </row>
    <row r="45" spans="2:14">
      <c r="B45" t="s">
        <v>2145</v>
      </c>
      <c r="C45" t="s">
        <v>2146</v>
      </c>
      <c r="D45" t="s">
        <v>1915</v>
      </c>
      <c r="E45" t="s">
        <v>2144</v>
      </c>
      <c r="F45" t="s">
        <v>1164</v>
      </c>
      <c r="G45" t="s">
        <v>106</v>
      </c>
      <c r="H45" s="77">
        <v>20883.810000000001</v>
      </c>
      <c r="I45" s="77">
        <v>3863.5</v>
      </c>
      <c r="J45" s="77">
        <v>0</v>
      </c>
      <c r="K45" s="77">
        <v>2893.3497536691002</v>
      </c>
      <c r="L45" s="78">
        <v>2.0000000000000001E-4</v>
      </c>
      <c r="M45" s="78">
        <v>9.5999999999999992E-3</v>
      </c>
      <c r="N45" s="78">
        <v>1.1999999999999999E-3</v>
      </c>
    </row>
    <row r="46" spans="2:14">
      <c r="B46" t="s">
        <v>2147</v>
      </c>
      <c r="C46" t="s">
        <v>2148</v>
      </c>
      <c r="D46" t="s">
        <v>1915</v>
      </c>
      <c r="E46" t="s">
        <v>2149</v>
      </c>
      <c r="F46" t="s">
        <v>1164</v>
      </c>
      <c r="G46" t="s">
        <v>106</v>
      </c>
      <c r="H46" s="77">
        <v>36098.33</v>
      </c>
      <c r="I46" s="77">
        <v>5421.5</v>
      </c>
      <c r="J46" s="77">
        <v>0</v>
      </c>
      <c r="K46" s="77">
        <v>7018.0564659666998</v>
      </c>
      <c r="L46" s="78">
        <v>1E-3</v>
      </c>
      <c r="M46" s="78">
        <v>2.3400000000000001E-2</v>
      </c>
      <c r="N46" s="78">
        <v>2.8999999999999998E-3</v>
      </c>
    </row>
    <row r="47" spans="2:14">
      <c r="B47" t="s">
        <v>2150</v>
      </c>
      <c r="C47" t="s">
        <v>2151</v>
      </c>
      <c r="D47" t="s">
        <v>2152</v>
      </c>
      <c r="E47" t="s">
        <v>2153</v>
      </c>
      <c r="F47" t="s">
        <v>1164</v>
      </c>
      <c r="G47" t="s">
        <v>106</v>
      </c>
      <c r="H47" s="77">
        <v>67491.539999999994</v>
      </c>
      <c r="I47" s="77">
        <v>498.1</v>
      </c>
      <c r="J47" s="77">
        <v>0</v>
      </c>
      <c r="K47" s="77">
        <v>1205.5248436136401</v>
      </c>
      <c r="L47" s="78">
        <v>1E-4</v>
      </c>
      <c r="M47" s="78">
        <v>4.0000000000000001E-3</v>
      </c>
      <c r="N47" s="78">
        <v>5.0000000000000001E-4</v>
      </c>
    </row>
    <row r="48" spans="2:14">
      <c r="B48" t="s">
        <v>2154</v>
      </c>
      <c r="C48" t="s">
        <v>2155</v>
      </c>
      <c r="D48" t="s">
        <v>2156</v>
      </c>
      <c r="E48" t="s">
        <v>2157</v>
      </c>
      <c r="F48" t="s">
        <v>1164</v>
      </c>
      <c r="G48" t="s">
        <v>200</v>
      </c>
      <c r="H48" s="77">
        <v>443515.85</v>
      </c>
      <c r="I48" s="77">
        <v>19750</v>
      </c>
      <c r="J48" s="77">
        <v>0</v>
      </c>
      <c r="K48" s="77">
        <v>2366.0994026895</v>
      </c>
      <c r="L48" s="78">
        <v>1.1999999999999999E-3</v>
      </c>
      <c r="M48" s="78">
        <v>7.9000000000000008E-3</v>
      </c>
      <c r="N48" s="78">
        <v>1E-3</v>
      </c>
    </row>
    <row r="49" spans="2:14">
      <c r="B49" t="s">
        <v>2158</v>
      </c>
      <c r="C49" t="s">
        <v>2159</v>
      </c>
      <c r="D49" t="s">
        <v>2027</v>
      </c>
      <c r="E49" t="s">
        <v>2160</v>
      </c>
      <c r="F49" t="s">
        <v>1164</v>
      </c>
      <c r="G49" t="s">
        <v>106</v>
      </c>
      <c r="H49" s="77">
        <v>26996.62</v>
      </c>
      <c r="I49" s="77">
        <v>3010.75</v>
      </c>
      <c r="J49" s="77">
        <v>0</v>
      </c>
      <c r="K49" s="77">
        <v>2914.7034416268998</v>
      </c>
      <c r="L49" s="78">
        <v>1.4E-3</v>
      </c>
      <c r="M49" s="78">
        <v>9.7000000000000003E-3</v>
      </c>
      <c r="N49" s="78">
        <v>1.1999999999999999E-3</v>
      </c>
    </row>
    <row r="50" spans="2:14">
      <c r="B50" t="s">
        <v>2161</v>
      </c>
      <c r="C50" t="s">
        <v>2162</v>
      </c>
      <c r="D50" t="s">
        <v>1915</v>
      </c>
      <c r="E50" t="s">
        <v>2163</v>
      </c>
      <c r="F50" t="s">
        <v>1164</v>
      </c>
      <c r="G50" t="s">
        <v>110</v>
      </c>
      <c r="H50" s="77">
        <v>10133.370000000001</v>
      </c>
      <c r="I50" s="77">
        <v>19330</v>
      </c>
      <c r="J50" s="77">
        <v>0</v>
      </c>
      <c r="K50" s="77">
        <v>7631.8002763001996</v>
      </c>
      <c r="L50" s="78">
        <v>3.0000000000000001E-3</v>
      </c>
      <c r="M50" s="78">
        <v>2.5399999999999999E-2</v>
      </c>
      <c r="N50" s="78">
        <v>3.0999999999999999E-3</v>
      </c>
    </row>
    <row r="51" spans="2:14">
      <c r="B51" t="s">
        <v>2164</v>
      </c>
      <c r="C51" t="s">
        <v>2165</v>
      </c>
      <c r="D51" t="s">
        <v>123</v>
      </c>
      <c r="E51" t="s">
        <v>2166</v>
      </c>
      <c r="F51" t="s">
        <v>2096</v>
      </c>
      <c r="G51" t="s">
        <v>106</v>
      </c>
      <c r="H51" s="77">
        <v>65639.009999999995</v>
      </c>
      <c r="I51" s="77">
        <v>6246.8999999999833</v>
      </c>
      <c r="J51" s="77">
        <v>0</v>
      </c>
      <c r="K51" s="77">
        <v>14704.0462900643</v>
      </c>
      <c r="L51" s="78">
        <v>1.5E-3</v>
      </c>
      <c r="M51" s="78">
        <v>4.8899999999999999E-2</v>
      </c>
      <c r="N51" s="78">
        <v>6.0000000000000001E-3</v>
      </c>
    </row>
    <row r="52" spans="2:14">
      <c r="B52" t="s">
        <v>2167</v>
      </c>
      <c r="C52" t="s">
        <v>2168</v>
      </c>
      <c r="D52" t="s">
        <v>1935</v>
      </c>
      <c r="E52" t="s">
        <v>2144</v>
      </c>
      <c r="F52" t="s">
        <v>2096</v>
      </c>
      <c r="G52" t="s">
        <v>106</v>
      </c>
      <c r="H52" s="77">
        <v>9157.5300000000007</v>
      </c>
      <c r="I52" s="77">
        <v>29731</v>
      </c>
      <c r="J52" s="77">
        <v>0</v>
      </c>
      <c r="K52" s="77">
        <v>9763.3341260598008</v>
      </c>
      <c r="L52" s="78">
        <v>5.0000000000000001E-4</v>
      </c>
      <c r="M52" s="78">
        <v>3.2500000000000001E-2</v>
      </c>
      <c r="N52" s="78">
        <v>4.0000000000000001E-3</v>
      </c>
    </row>
    <row r="53" spans="2:14">
      <c r="B53" t="s">
        <v>2169</v>
      </c>
      <c r="C53" t="s">
        <v>2170</v>
      </c>
      <c r="D53" t="s">
        <v>2027</v>
      </c>
      <c r="E53" t="s">
        <v>2144</v>
      </c>
      <c r="F53" t="s">
        <v>2096</v>
      </c>
      <c r="G53" t="s">
        <v>106</v>
      </c>
      <c r="H53" s="77">
        <v>493998.08000000002</v>
      </c>
      <c r="I53" s="77">
        <v>725.85000000000116</v>
      </c>
      <c r="J53" s="77">
        <v>0</v>
      </c>
      <c r="K53" s="77">
        <v>12858.266638356499</v>
      </c>
      <c r="L53" s="78">
        <v>5.9999999999999995E-4</v>
      </c>
      <c r="M53" s="78">
        <v>4.2799999999999998E-2</v>
      </c>
      <c r="N53" s="78">
        <v>5.3E-3</v>
      </c>
    </row>
    <row r="54" spans="2:14">
      <c r="B54" t="s">
        <v>2171</v>
      </c>
      <c r="C54" t="s">
        <v>2172</v>
      </c>
      <c r="D54" t="s">
        <v>2027</v>
      </c>
      <c r="E54" t="s">
        <v>2144</v>
      </c>
      <c r="F54" t="s">
        <v>2096</v>
      </c>
      <c r="G54" t="s">
        <v>106</v>
      </c>
      <c r="H54" s="77">
        <v>233588.26</v>
      </c>
      <c r="I54" s="77">
        <v>984</v>
      </c>
      <c r="J54" s="77">
        <v>0</v>
      </c>
      <c r="K54" s="77">
        <v>8242.4514035423999</v>
      </c>
      <c r="L54" s="78">
        <v>1E-3</v>
      </c>
      <c r="M54" s="78">
        <v>2.7400000000000001E-2</v>
      </c>
      <c r="N54" s="78">
        <v>3.3999999999999998E-3</v>
      </c>
    </row>
    <row r="55" spans="2:14">
      <c r="B55" t="s">
        <v>2173</v>
      </c>
      <c r="C55" t="s">
        <v>2174</v>
      </c>
      <c r="D55" t="s">
        <v>123</v>
      </c>
      <c r="E55" t="s">
        <v>2144</v>
      </c>
      <c r="F55" t="s">
        <v>2096</v>
      </c>
      <c r="G55" t="s">
        <v>203</v>
      </c>
      <c r="H55" s="77">
        <v>597042.31000000006</v>
      </c>
      <c r="I55" s="77">
        <v>2122</v>
      </c>
      <c r="J55" s="77">
        <v>0</v>
      </c>
      <c r="K55" s="77">
        <v>5787.3078353537603</v>
      </c>
      <c r="L55" s="78">
        <v>1.9E-3</v>
      </c>
      <c r="M55" s="78">
        <v>1.9300000000000001E-2</v>
      </c>
      <c r="N55" s="78">
        <v>2.3999999999999998E-3</v>
      </c>
    </row>
    <row r="56" spans="2:14">
      <c r="B56" t="s">
        <v>2175</v>
      </c>
      <c r="C56" t="s">
        <v>2176</v>
      </c>
      <c r="D56" t="s">
        <v>1935</v>
      </c>
      <c r="E56" t="s">
        <v>2144</v>
      </c>
      <c r="F56" t="s">
        <v>2096</v>
      </c>
      <c r="G56" t="s">
        <v>106</v>
      </c>
      <c r="H56" s="77">
        <v>9937.99</v>
      </c>
      <c r="I56" s="77">
        <v>6838</v>
      </c>
      <c r="J56" s="77">
        <v>0</v>
      </c>
      <c r="K56" s="77">
        <v>2436.9012857332</v>
      </c>
      <c r="L56" s="78">
        <v>4.0000000000000002E-4</v>
      </c>
      <c r="M56" s="78">
        <v>8.0999999999999996E-3</v>
      </c>
      <c r="N56" s="78">
        <v>1E-3</v>
      </c>
    </row>
    <row r="57" spans="2:14">
      <c r="B57" t="s">
        <v>2177</v>
      </c>
      <c r="C57" t="s">
        <v>2178</v>
      </c>
      <c r="D57" t="s">
        <v>1915</v>
      </c>
      <c r="E57" t="s">
        <v>2144</v>
      </c>
      <c r="F57" t="s">
        <v>2096</v>
      </c>
      <c r="G57" t="s">
        <v>106</v>
      </c>
      <c r="H57" s="77">
        <v>11136.1</v>
      </c>
      <c r="I57" s="77">
        <v>5038</v>
      </c>
      <c r="J57" s="77">
        <v>0</v>
      </c>
      <c r="K57" s="77">
        <v>2011.8776707479999</v>
      </c>
      <c r="L57" s="78">
        <v>1E-4</v>
      </c>
      <c r="M57" s="78">
        <v>6.7000000000000002E-3</v>
      </c>
      <c r="N57" s="78">
        <v>8.0000000000000004E-4</v>
      </c>
    </row>
    <row r="58" spans="2:14">
      <c r="B58" t="s">
        <v>2179</v>
      </c>
      <c r="C58" t="s">
        <v>2180</v>
      </c>
      <c r="D58" t="s">
        <v>2027</v>
      </c>
      <c r="E58" t="s">
        <v>2144</v>
      </c>
      <c r="F58" t="s">
        <v>2096</v>
      </c>
      <c r="G58" t="s">
        <v>106</v>
      </c>
      <c r="H58" s="77">
        <v>157306.25</v>
      </c>
      <c r="I58" s="77">
        <v>482.8</v>
      </c>
      <c r="J58" s="77">
        <v>0</v>
      </c>
      <c r="K58" s="77">
        <v>2723.4758259499999</v>
      </c>
      <c r="L58" s="78">
        <v>1.6999999999999999E-3</v>
      </c>
      <c r="M58" s="78">
        <v>9.1000000000000004E-3</v>
      </c>
      <c r="N58" s="78">
        <v>1.1000000000000001E-3</v>
      </c>
    </row>
    <row r="59" spans="2:14">
      <c r="B59" t="s">
        <v>2181</v>
      </c>
      <c r="C59" t="s">
        <v>2182</v>
      </c>
      <c r="D59" t="s">
        <v>2183</v>
      </c>
      <c r="E59" t="s">
        <v>2144</v>
      </c>
      <c r="F59" t="s">
        <v>2096</v>
      </c>
      <c r="G59" t="s">
        <v>110</v>
      </c>
      <c r="H59" s="77">
        <v>139803.91</v>
      </c>
      <c r="I59" s="77">
        <v>638</v>
      </c>
      <c r="J59" s="77">
        <v>0</v>
      </c>
      <c r="K59" s="77">
        <v>3475.2114826259599</v>
      </c>
      <c r="L59" s="78">
        <v>8.0000000000000004E-4</v>
      </c>
      <c r="M59" s="78">
        <v>1.1599999999999999E-2</v>
      </c>
      <c r="N59" s="78">
        <v>1.4E-3</v>
      </c>
    </row>
    <row r="60" spans="2:14">
      <c r="B60" t="s">
        <v>2184</v>
      </c>
      <c r="C60" t="s">
        <v>2185</v>
      </c>
      <c r="D60" t="s">
        <v>2183</v>
      </c>
      <c r="E60" t="s">
        <v>2144</v>
      </c>
      <c r="F60" t="s">
        <v>2096</v>
      </c>
      <c r="G60" t="s">
        <v>106</v>
      </c>
      <c r="H60" s="77">
        <v>92490.33</v>
      </c>
      <c r="I60" s="77">
        <v>649.07000000000119</v>
      </c>
      <c r="J60" s="77">
        <v>0</v>
      </c>
      <c r="K60" s="77">
        <v>2152.7725679625701</v>
      </c>
      <c r="L60" s="78">
        <v>2.9999999999999997E-4</v>
      </c>
      <c r="M60" s="78">
        <v>7.1999999999999998E-3</v>
      </c>
      <c r="N60" s="78">
        <v>8.9999999999999998E-4</v>
      </c>
    </row>
    <row r="61" spans="2:14">
      <c r="B61" t="s">
        <v>2186</v>
      </c>
      <c r="C61" t="s">
        <v>2187</v>
      </c>
      <c r="D61" t="s">
        <v>1935</v>
      </c>
      <c r="E61" t="s">
        <v>2144</v>
      </c>
      <c r="F61" t="s">
        <v>2096</v>
      </c>
      <c r="G61" t="s">
        <v>106</v>
      </c>
      <c r="H61" s="77">
        <v>5833.2</v>
      </c>
      <c r="I61" s="77">
        <v>11438</v>
      </c>
      <c r="J61" s="77">
        <v>0</v>
      </c>
      <c r="K61" s="77">
        <v>2392.5842777759999</v>
      </c>
      <c r="L61" s="78">
        <v>1E-4</v>
      </c>
      <c r="M61" s="78">
        <v>8.0000000000000002E-3</v>
      </c>
      <c r="N61" s="78">
        <v>1E-3</v>
      </c>
    </row>
    <row r="62" spans="2:14">
      <c r="B62" t="s">
        <v>2188</v>
      </c>
      <c r="C62" t="s">
        <v>2189</v>
      </c>
      <c r="D62" t="s">
        <v>123</v>
      </c>
      <c r="E62" t="s">
        <v>2144</v>
      </c>
      <c r="F62" t="s">
        <v>2096</v>
      </c>
      <c r="G62" t="s">
        <v>110</v>
      </c>
      <c r="H62" s="77">
        <v>199885.26</v>
      </c>
      <c r="I62" s="77">
        <v>2845.500000000005</v>
      </c>
      <c r="J62" s="77">
        <v>0</v>
      </c>
      <c r="K62" s="77">
        <v>22160.553392591501</v>
      </c>
      <c r="L62" s="78">
        <v>8.9999999999999998E-4</v>
      </c>
      <c r="M62" s="78">
        <v>7.3700000000000002E-2</v>
      </c>
      <c r="N62" s="78">
        <v>9.1000000000000004E-3</v>
      </c>
    </row>
    <row r="63" spans="2:14">
      <c r="B63" t="s">
        <v>2190</v>
      </c>
      <c r="C63" t="s">
        <v>2191</v>
      </c>
      <c r="D63" t="s">
        <v>1935</v>
      </c>
      <c r="E63" t="s">
        <v>2192</v>
      </c>
      <c r="F63" t="s">
        <v>2096</v>
      </c>
      <c r="G63" t="s">
        <v>106</v>
      </c>
      <c r="H63" s="77">
        <v>40370.29</v>
      </c>
      <c r="I63" s="77">
        <v>5688</v>
      </c>
      <c r="J63" s="77">
        <v>0</v>
      </c>
      <c r="K63" s="77">
        <v>8234.3958733872005</v>
      </c>
      <c r="L63" s="78">
        <v>2.0000000000000001E-4</v>
      </c>
      <c r="M63" s="78">
        <v>2.7400000000000001E-2</v>
      </c>
      <c r="N63" s="78">
        <v>3.3999999999999998E-3</v>
      </c>
    </row>
    <row r="64" spans="2:14">
      <c r="B64" t="s">
        <v>2193</v>
      </c>
      <c r="C64" t="s">
        <v>2194</v>
      </c>
      <c r="D64" t="s">
        <v>1935</v>
      </c>
      <c r="E64" t="s">
        <v>2195</v>
      </c>
      <c r="F64" t="s">
        <v>2096</v>
      </c>
      <c r="G64" t="s">
        <v>106</v>
      </c>
      <c r="H64" s="77">
        <v>30222.35</v>
      </c>
      <c r="I64" s="77">
        <v>7411</v>
      </c>
      <c r="J64" s="77">
        <v>0</v>
      </c>
      <c r="K64" s="77">
        <v>8031.8451935809999</v>
      </c>
      <c r="L64" s="78">
        <v>1E-4</v>
      </c>
      <c r="M64" s="78">
        <v>2.6700000000000002E-2</v>
      </c>
      <c r="N64" s="78">
        <v>3.3E-3</v>
      </c>
    </row>
    <row r="65" spans="2:14">
      <c r="B65" t="s">
        <v>2196</v>
      </c>
      <c r="C65" t="s">
        <v>2197</v>
      </c>
      <c r="D65" t="s">
        <v>1915</v>
      </c>
      <c r="E65" t="s">
        <v>2198</v>
      </c>
      <c r="F65" t="s">
        <v>2096</v>
      </c>
      <c r="G65" t="s">
        <v>116</v>
      </c>
      <c r="H65" s="77">
        <v>60872.5</v>
      </c>
      <c r="I65" s="77">
        <v>4927</v>
      </c>
      <c r="J65" s="77">
        <v>0</v>
      </c>
      <c r="K65" s="77">
        <v>7938.5509157175002</v>
      </c>
      <c r="L65" s="78">
        <v>8.0000000000000004E-4</v>
      </c>
      <c r="M65" s="78">
        <v>2.64E-2</v>
      </c>
      <c r="N65" s="78">
        <v>3.3E-3</v>
      </c>
    </row>
    <row r="66" spans="2:14">
      <c r="B66" t="s">
        <v>2199</v>
      </c>
      <c r="C66" t="s">
        <v>2200</v>
      </c>
      <c r="D66" t="s">
        <v>2027</v>
      </c>
      <c r="E66" t="s">
        <v>2201</v>
      </c>
      <c r="F66" t="s">
        <v>2096</v>
      </c>
      <c r="G66" t="s">
        <v>106</v>
      </c>
      <c r="H66" s="77">
        <v>90149.42</v>
      </c>
      <c r="I66" s="77">
        <v>1002</v>
      </c>
      <c r="J66" s="77">
        <v>0</v>
      </c>
      <c r="K66" s="77">
        <v>3239.2237176024</v>
      </c>
      <c r="L66" s="78">
        <v>4.0000000000000002E-4</v>
      </c>
      <c r="M66" s="78">
        <v>1.0800000000000001E-2</v>
      </c>
      <c r="N66" s="78">
        <v>1.2999999999999999E-3</v>
      </c>
    </row>
    <row r="67" spans="2:14">
      <c r="B67" t="s">
        <v>2202</v>
      </c>
      <c r="C67" t="s">
        <v>2203</v>
      </c>
      <c r="D67" t="s">
        <v>1915</v>
      </c>
      <c r="E67" t="s">
        <v>2204</v>
      </c>
      <c r="F67" t="s">
        <v>2096</v>
      </c>
      <c r="G67" t="s">
        <v>106</v>
      </c>
      <c r="H67" s="77">
        <v>12775.18</v>
      </c>
      <c r="I67" s="77">
        <v>4592.5</v>
      </c>
      <c r="J67" s="77">
        <v>0</v>
      </c>
      <c r="K67" s="77">
        <v>2103.9067074190002</v>
      </c>
      <c r="L67" s="78">
        <v>1.2999999999999999E-3</v>
      </c>
      <c r="M67" s="78">
        <v>7.0000000000000001E-3</v>
      </c>
      <c r="N67" s="78">
        <v>8.9999999999999998E-4</v>
      </c>
    </row>
    <row r="68" spans="2:14">
      <c r="B68" t="s">
        <v>2205</v>
      </c>
      <c r="C68" t="s">
        <v>2206</v>
      </c>
      <c r="D68" t="s">
        <v>2027</v>
      </c>
      <c r="E68" t="s">
        <v>2204</v>
      </c>
      <c r="F68" t="s">
        <v>2096</v>
      </c>
      <c r="G68" t="s">
        <v>106</v>
      </c>
      <c r="H68" s="77">
        <v>565.63</v>
      </c>
      <c r="I68" s="77">
        <v>77857</v>
      </c>
      <c r="J68" s="77">
        <v>0</v>
      </c>
      <c r="K68" s="77">
        <v>1579.2118210726001</v>
      </c>
      <c r="L68" s="78">
        <v>0</v>
      </c>
      <c r="M68" s="78">
        <v>5.3E-3</v>
      </c>
      <c r="N68" s="78">
        <v>5.9999999999999995E-4</v>
      </c>
    </row>
    <row r="69" spans="2:14">
      <c r="B69" t="s">
        <v>2207</v>
      </c>
      <c r="C69" t="s">
        <v>2208</v>
      </c>
      <c r="D69" t="s">
        <v>2183</v>
      </c>
      <c r="E69" t="s">
        <v>2209</v>
      </c>
      <c r="F69" t="s">
        <v>2096</v>
      </c>
      <c r="G69" t="s">
        <v>110</v>
      </c>
      <c r="H69" s="77">
        <v>44413.48</v>
      </c>
      <c r="I69" s="77">
        <v>20196.000000000022</v>
      </c>
      <c r="J69" s="77">
        <v>0</v>
      </c>
      <c r="K69" s="77">
        <v>34947.926004720997</v>
      </c>
      <c r="L69" s="78">
        <v>1.6000000000000001E-3</v>
      </c>
      <c r="M69" s="78">
        <v>0.1163</v>
      </c>
      <c r="N69" s="78">
        <v>1.43E-2</v>
      </c>
    </row>
    <row r="70" spans="2:14">
      <c r="B70" t="s">
        <v>2210</v>
      </c>
      <c r="C70" t="s">
        <v>2211</v>
      </c>
      <c r="D70" t="s">
        <v>2183</v>
      </c>
      <c r="E70" t="s">
        <v>2209</v>
      </c>
      <c r="F70" t="s">
        <v>2096</v>
      </c>
      <c r="G70" t="s">
        <v>110</v>
      </c>
      <c r="H70" s="77">
        <v>15474.85</v>
      </c>
      <c r="I70" s="77">
        <v>8947.1</v>
      </c>
      <c r="J70" s="77">
        <v>0</v>
      </c>
      <c r="K70" s="77">
        <v>5394.4848958084704</v>
      </c>
      <c r="L70" s="78">
        <v>2.8E-3</v>
      </c>
      <c r="M70" s="78">
        <v>1.7999999999999999E-2</v>
      </c>
      <c r="N70" s="78">
        <v>2.2000000000000001E-3</v>
      </c>
    </row>
    <row r="71" spans="2:14">
      <c r="B71" t="s">
        <v>2212</v>
      </c>
      <c r="C71" t="s">
        <v>2213</v>
      </c>
      <c r="D71" t="s">
        <v>2183</v>
      </c>
      <c r="E71" t="s">
        <v>2209</v>
      </c>
      <c r="F71" t="s">
        <v>2096</v>
      </c>
      <c r="G71" t="s">
        <v>110</v>
      </c>
      <c r="H71" s="77">
        <v>16550.849999999999</v>
      </c>
      <c r="I71" s="77">
        <v>2128</v>
      </c>
      <c r="J71" s="77">
        <v>0</v>
      </c>
      <c r="K71" s="77">
        <v>1372.2497752656</v>
      </c>
      <c r="L71" s="78">
        <v>5.0000000000000001E-4</v>
      </c>
      <c r="M71" s="78">
        <v>4.5999999999999999E-3</v>
      </c>
      <c r="N71" s="78">
        <v>5.9999999999999995E-4</v>
      </c>
    </row>
    <row r="72" spans="2:14">
      <c r="B72" t="s">
        <v>2214</v>
      </c>
      <c r="C72" t="s">
        <v>2215</v>
      </c>
      <c r="D72" t="s">
        <v>2183</v>
      </c>
      <c r="E72" t="s">
        <v>2209</v>
      </c>
      <c r="F72" t="s">
        <v>2096</v>
      </c>
      <c r="G72" t="s">
        <v>110</v>
      </c>
      <c r="H72" s="77">
        <v>12055.51</v>
      </c>
      <c r="I72" s="77">
        <v>5423.5999999999958</v>
      </c>
      <c r="J72" s="77">
        <v>0</v>
      </c>
      <c r="K72" s="77">
        <v>2547.5016953706299</v>
      </c>
      <c r="L72" s="78">
        <v>1.9E-3</v>
      </c>
      <c r="M72" s="78">
        <v>8.5000000000000006E-3</v>
      </c>
      <c r="N72" s="78">
        <v>1E-3</v>
      </c>
    </row>
    <row r="73" spans="2:14">
      <c r="B73" t="s">
        <v>2216</v>
      </c>
      <c r="C73" t="s">
        <v>2217</v>
      </c>
      <c r="D73" t="s">
        <v>2156</v>
      </c>
      <c r="E73" t="s">
        <v>2157</v>
      </c>
      <c r="F73" t="s">
        <v>2096</v>
      </c>
      <c r="G73" t="s">
        <v>200</v>
      </c>
      <c r="H73" s="77">
        <v>67740.87</v>
      </c>
      <c r="I73" s="77">
        <v>209400</v>
      </c>
      <c r="J73" s="77">
        <v>0</v>
      </c>
      <c r="K73" s="77">
        <v>3831.6355006413601</v>
      </c>
      <c r="L73" s="78">
        <v>0</v>
      </c>
      <c r="M73" s="78">
        <v>1.2800000000000001E-2</v>
      </c>
      <c r="N73" s="78">
        <v>1.6000000000000001E-3</v>
      </c>
    </row>
    <row r="74" spans="2:14">
      <c r="B74" t="s">
        <v>2218</v>
      </c>
      <c r="C74" t="s">
        <v>2219</v>
      </c>
      <c r="D74" t="s">
        <v>1915</v>
      </c>
      <c r="E74" t="s">
        <v>2220</v>
      </c>
      <c r="F74" t="s">
        <v>2096</v>
      </c>
      <c r="G74" t="s">
        <v>106</v>
      </c>
      <c r="H74" s="77">
        <v>1094.3900000000001</v>
      </c>
      <c r="I74" s="77">
        <v>31568</v>
      </c>
      <c r="J74" s="77">
        <v>1.86825</v>
      </c>
      <c r="K74" s="77">
        <v>1240.7488982272</v>
      </c>
      <c r="L74" s="78">
        <v>0</v>
      </c>
      <c r="M74" s="78">
        <v>4.1000000000000003E-3</v>
      </c>
      <c r="N74" s="78">
        <v>5.0000000000000001E-4</v>
      </c>
    </row>
    <row r="75" spans="2:14">
      <c r="B75" t="s">
        <v>2221</v>
      </c>
      <c r="C75" t="s">
        <v>2222</v>
      </c>
      <c r="D75" t="s">
        <v>1935</v>
      </c>
      <c r="E75" t="s">
        <v>2223</v>
      </c>
      <c r="F75" t="s">
        <v>2096</v>
      </c>
      <c r="G75" t="s">
        <v>106</v>
      </c>
      <c r="H75" s="77">
        <v>6170.66</v>
      </c>
      <c r="I75" s="77">
        <v>6720</v>
      </c>
      <c r="J75" s="77">
        <v>0</v>
      </c>
      <c r="K75" s="77">
        <v>1487.0007102720001</v>
      </c>
      <c r="L75" s="78">
        <v>0</v>
      </c>
      <c r="M75" s="78">
        <v>4.8999999999999998E-3</v>
      </c>
      <c r="N75" s="78">
        <v>5.9999999999999995E-4</v>
      </c>
    </row>
    <row r="76" spans="2:14">
      <c r="B76" t="s">
        <v>2224</v>
      </c>
      <c r="C76" t="s">
        <v>2225</v>
      </c>
      <c r="D76" t="s">
        <v>1935</v>
      </c>
      <c r="E76" t="s">
        <v>2163</v>
      </c>
      <c r="F76" t="s">
        <v>2096</v>
      </c>
      <c r="G76" t="s">
        <v>106</v>
      </c>
      <c r="H76" s="77">
        <v>15069.43</v>
      </c>
      <c r="I76" s="77">
        <v>14888</v>
      </c>
      <c r="J76" s="77">
        <v>0</v>
      </c>
      <c r="K76" s="77">
        <v>8045.3227439024004</v>
      </c>
      <c r="L76" s="78">
        <v>1E-4</v>
      </c>
      <c r="M76" s="78">
        <v>2.6800000000000001E-2</v>
      </c>
      <c r="N76" s="78">
        <v>3.3E-3</v>
      </c>
    </row>
    <row r="77" spans="2:14">
      <c r="B77" t="s">
        <v>2226</v>
      </c>
      <c r="C77" t="s">
        <v>2227</v>
      </c>
      <c r="D77" t="s">
        <v>1935</v>
      </c>
      <c r="E77" t="s">
        <v>2163</v>
      </c>
      <c r="F77" t="s">
        <v>2096</v>
      </c>
      <c r="G77" t="s">
        <v>106</v>
      </c>
      <c r="H77" s="77">
        <v>8194.57</v>
      </c>
      <c r="I77" s="77">
        <v>14565</v>
      </c>
      <c r="J77" s="77">
        <v>0</v>
      </c>
      <c r="K77" s="77">
        <v>4280.0312861129996</v>
      </c>
      <c r="L77" s="78">
        <v>1E-4</v>
      </c>
      <c r="M77" s="78">
        <v>1.4200000000000001E-2</v>
      </c>
      <c r="N77" s="78">
        <v>1.8E-3</v>
      </c>
    </row>
    <row r="78" spans="2:14">
      <c r="B78" t="s">
        <v>2228</v>
      </c>
      <c r="C78" t="s">
        <v>2229</v>
      </c>
      <c r="D78" t="s">
        <v>1935</v>
      </c>
      <c r="E78" t="s">
        <v>2163</v>
      </c>
      <c r="F78" t="s">
        <v>2096</v>
      </c>
      <c r="G78" t="s">
        <v>106</v>
      </c>
      <c r="H78" s="77">
        <v>7388.92</v>
      </c>
      <c r="I78" s="77">
        <v>8226</v>
      </c>
      <c r="J78" s="77">
        <v>0</v>
      </c>
      <c r="K78" s="77">
        <v>2179.6158372912</v>
      </c>
      <c r="L78" s="78">
        <v>0</v>
      </c>
      <c r="M78" s="78">
        <v>7.3000000000000001E-3</v>
      </c>
      <c r="N78" s="78">
        <v>8.9999999999999998E-4</v>
      </c>
    </row>
    <row r="79" spans="2:14">
      <c r="B79" t="s">
        <v>2230</v>
      </c>
      <c r="C79" t="s">
        <v>2231</v>
      </c>
      <c r="D79" t="s">
        <v>1935</v>
      </c>
      <c r="E79" t="s">
        <v>2163</v>
      </c>
      <c r="F79" t="s">
        <v>2096</v>
      </c>
      <c r="G79" t="s">
        <v>106</v>
      </c>
      <c r="H79" s="77">
        <v>53583.98</v>
      </c>
      <c r="I79" s="77">
        <v>3180</v>
      </c>
      <c r="J79" s="77">
        <v>0</v>
      </c>
      <c r="K79" s="77">
        <v>6110.4384425039998</v>
      </c>
      <c r="L79" s="78">
        <v>1E-4</v>
      </c>
      <c r="M79" s="78">
        <v>2.0299999999999999E-2</v>
      </c>
      <c r="N79" s="78">
        <v>2.5000000000000001E-3</v>
      </c>
    </row>
    <row r="80" spans="2:14">
      <c r="B80" t="s">
        <v>2232</v>
      </c>
      <c r="C80" t="s">
        <v>2233</v>
      </c>
      <c r="D80" t="s">
        <v>1935</v>
      </c>
      <c r="E80" t="s">
        <v>2163</v>
      </c>
      <c r="F80" t="s">
        <v>2096</v>
      </c>
      <c r="G80" t="s">
        <v>106</v>
      </c>
      <c r="H80" s="77">
        <v>4869.03</v>
      </c>
      <c r="I80" s="77">
        <v>12809</v>
      </c>
      <c r="J80" s="77">
        <v>0</v>
      </c>
      <c r="K80" s="77">
        <v>2236.4951529822001</v>
      </c>
      <c r="L80" s="78">
        <v>0</v>
      </c>
      <c r="M80" s="78">
        <v>7.4000000000000003E-3</v>
      </c>
      <c r="N80" s="78">
        <v>8.9999999999999998E-4</v>
      </c>
    </row>
    <row r="81" spans="2:14">
      <c r="B81" t="s">
        <v>2234</v>
      </c>
      <c r="C81" t="s">
        <v>2235</v>
      </c>
      <c r="D81" t="s">
        <v>1935</v>
      </c>
      <c r="E81" t="s">
        <v>2163</v>
      </c>
      <c r="F81" t="s">
        <v>2096</v>
      </c>
      <c r="G81" t="s">
        <v>106</v>
      </c>
      <c r="H81" s="77">
        <v>14944.56</v>
      </c>
      <c r="I81" s="77">
        <v>9986</v>
      </c>
      <c r="J81" s="77">
        <v>0</v>
      </c>
      <c r="K81" s="77">
        <v>5351.6164490975998</v>
      </c>
      <c r="L81" s="78">
        <v>1E-4</v>
      </c>
      <c r="M81" s="78">
        <v>1.78E-2</v>
      </c>
      <c r="N81" s="78">
        <v>2.2000000000000001E-3</v>
      </c>
    </row>
    <row r="82" spans="2:14">
      <c r="B82" t="s">
        <v>2236</v>
      </c>
      <c r="C82" t="s">
        <v>2237</v>
      </c>
      <c r="D82" t="s">
        <v>1935</v>
      </c>
      <c r="E82" t="s">
        <v>2163</v>
      </c>
      <c r="F82" t="s">
        <v>2096</v>
      </c>
      <c r="G82" t="s">
        <v>106</v>
      </c>
      <c r="H82" s="77">
        <v>16294.39</v>
      </c>
      <c r="I82" s="77">
        <v>5242</v>
      </c>
      <c r="J82" s="77">
        <v>0</v>
      </c>
      <c r="K82" s="77">
        <v>3062.9887987468001</v>
      </c>
      <c r="L82" s="78">
        <v>4.0000000000000002E-4</v>
      </c>
      <c r="M82" s="78">
        <v>1.0200000000000001E-2</v>
      </c>
      <c r="N82" s="78">
        <v>1.2999999999999999E-3</v>
      </c>
    </row>
    <row r="83" spans="2:14">
      <c r="B83" t="s">
        <v>2238</v>
      </c>
      <c r="C83" t="s">
        <v>2239</v>
      </c>
      <c r="D83" t="s">
        <v>123</v>
      </c>
      <c r="E83" t="s">
        <v>2163</v>
      </c>
      <c r="F83" t="s">
        <v>2096</v>
      </c>
      <c r="G83" t="s">
        <v>110</v>
      </c>
      <c r="H83" s="77">
        <v>3008.97</v>
      </c>
      <c r="I83" s="77">
        <v>22630</v>
      </c>
      <c r="J83" s="77">
        <v>0</v>
      </c>
      <c r="K83" s="77">
        <v>2653.0391192381999</v>
      </c>
      <c r="L83" s="78">
        <v>1.8E-3</v>
      </c>
      <c r="M83" s="78">
        <v>8.8000000000000005E-3</v>
      </c>
      <c r="N83" s="78">
        <v>1.1000000000000001E-3</v>
      </c>
    </row>
    <row r="84" spans="2:14">
      <c r="B84" t="s">
        <v>2240</v>
      </c>
      <c r="C84" t="s">
        <v>2241</v>
      </c>
      <c r="D84" t="s">
        <v>1935</v>
      </c>
      <c r="E84" t="s">
        <v>2163</v>
      </c>
      <c r="F84" t="s">
        <v>2096</v>
      </c>
      <c r="G84" t="s">
        <v>106</v>
      </c>
      <c r="H84" s="77">
        <v>11141.79</v>
      </c>
      <c r="I84" s="77">
        <v>7467</v>
      </c>
      <c r="J84" s="77">
        <v>0</v>
      </c>
      <c r="K84" s="77">
        <v>2983.3994490497998</v>
      </c>
      <c r="L84" s="78">
        <v>1E-4</v>
      </c>
      <c r="M84" s="78">
        <v>9.9000000000000008E-3</v>
      </c>
      <c r="N84" s="78">
        <v>1.1999999999999999E-3</v>
      </c>
    </row>
    <row r="85" spans="2:14">
      <c r="B85" t="s">
        <v>2242</v>
      </c>
      <c r="C85" t="s">
        <v>2243</v>
      </c>
      <c r="D85" t="s">
        <v>107</v>
      </c>
      <c r="E85" t="s">
        <v>2244</v>
      </c>
      <c r="F85" t="s">
        <v>2096</v>
      </c>
      <c r="G85" t="s">
        <v>120</v>
      </c>
      <c r="H85" s="77">
        <v>35118.43</v>
      </c>
      <c r="I85" s="77">
        <v>8905</v>
      </c>
      <c r="J85" s="77">
        <v>0</v>
      </c>
      <c r="K85" s="77">
        <v>7510.2018038872502</v>
      </c>
      <c r="L85" s="78">
        <v>2.9999999999999997E-4</v>
      </c>
      <c r="M85" s="78">
        <v>2.5000000000000001E-2</v>
      </c>
      <c r="N85" s="78">
        <v>3.0999999999999999E-3</v>
      </c>
    </row>
    <row r="86" spans="2:14">
      <c r="B86" s="79" t="s">
        <v>2245</v>
      </c>
      <c r="D86" s="16"/>
      <c r="E86" s="16"/>
      <c r="F86" s="16"/>
      <c r="G86" s="16"/>
      <c r="H86" s="81">
        <v>31867.14</v>
      </c>
      <c r="J86" s="81">
        <v>0</v>
      </c>
      <c r="K86" s="81">
        <v>5890.3667538870004</v>
      </c>
      <c r="M86" s="80">
        <v>1.9599999999999999E-2</v>
      </c>
      <c r="N86" s="80">
        <v>2.3999999999999998E-3</v>
      </c>
    </row>
    <row r="87" spans="2:14">
      <c r="B87" t="s">
        <v>2246</v>
      </c>
      <c r="C87" t="s">
        <v>2247</v>
      </c>
      <c r="D87" t="s">
        <v>2027</v>
      </c>
      <c r="E87" t="s">
        <v>2144</v>
      </c>
      <c r="F87" t="s">
        <v>2126</v>
      </c>
      <c r="G87" t="s">
        <v>106</v>
      </c>
      <c r="H87" s="77">
        <v>11974.97</v>
      </c>
      <c r="I87" s="77">
        <v>9089</v>
      </c>
      <c r="J87" s="77">
        <v>0</v>
      </c>
      <c r="K87" s="77">
        <v>3903.0204135538002</v>
      </c>
      <c r="L87" s="78">
        <v>4.0000000000000002E-4</v>
      </c>
      <c r="M87" s="78">
        <v>1.2999999999999999E-2</v>
      </c>
      <c r="N87" s="78">
        <v>1.6000000000000001E-3</v>
      </c>
    </row>
    <row r="88" spans="2:14">
      <c r="B88" t="s">
        <v>2248</v>
      </c>
      <c r="C88" t="s">
        <v>2249</v>
      </c>
      <c r="D88" t="s">
        <v>1935</v>
      </c>
      <c r="E88" t="s">
        <v>2250</v>
      </c>
      <c r="F88" t="s">
        <v>2126</v>
      </c>
      <c r="G88" t="s">
        <v>106</v>
      </c>
      <c r="H88" s="77">
        <v>19892.169999999998</v>
      </c>
      <c r="I88" s="77">
        <v>2786</v>
      </c>
      <c r="J88" s="77">
        <v>0</v>
      </c>
      <c r="K88" s="77">
        <v>1987.3463403332</v>
      </c>
      <c r="L88" s="78">
        <v>2.9999999999999997E-4</v>
      </c>
      <c r="M88" s="78">
        <v>6.6E-3</v>
      </c>
      <c r="N88" s="78">
        <v>8.0000000000000004E-4</v>
      </c>
    </row>
    <row r="89" spans="2:14">
      <c r="B89" s="79" t="s">
        <v>1121</v>
      </c>
      <c r="D89" s="16"/>
      <c r="E89" s="16"/>
      <c r="F89" s="16"/>
      <c r="G89" s="16"/>
      <c r="H89" s="81">
        <v>0</v>
      </c>
      <c r="J89" s="81">
        <v>0</v>
      </c>
      <c r="K89" s="81">
        <v>0</v>
      </c>
      <c r="M89" s="80">
        <v>0</v>
      </c>
      <c r="N89" s="80">
        <v>0</v>
      </c>
    </row>
    <row r="90" spans="2:14">
      <c r="B90" t="s">
        <v>216</v>
      </c>
      <c r="C90" t="s">
        <v>216</v>
      </c>
      <c r="D90" s="16"/>
      <c r="E90" s="16"/>
      <c r="F90" t="s">
        <v>216</v>
      </c>
      <c r="G90" t="s">
        <v>216</v>
      </c>
      <c r="H90" s="77">
        <v>0</v>
      </c>
      <c r="I90" s="77">
        <v>0</v>
      </c>
      <c r="K90" s="77">
        <v>0</v>
      </c>
      <c r="L90" s="78">
        <v>0</v>
      </c>
      <c r="M90" s="78">
        <v>0</v>
      </c>
      <c r="N90" s="78">
        <v>0</v>
      </c>
    </row>
    <row r="91" spans="2:14">
      <c r="B91" s="79" t="s">
        <v>2140</v>
      </c>
      <c r="D91" s="16"/>
      <c r="E91" s="16"/>
      <c r="F91" s="16"/>
      <c r="G91" s="16"/>
      <c r="H91" s="81">
        <v>0</v>
      </c>
      <c r="J91" s="81">
        <v>0</v>
      </c>
      <c r="K91" s="81">
        <v>0</v>
      </c>
      <c r="M91" s="80">
        <v>0</v>
      </c>
      <c r="N91" s="80">
        <v>0</v>
      </c>
    </row>
    <row r="92" spans="2:14">
      <c r="B92" t="s">
        <v>216</v>
      </c>
      <c r="C92" t="s">
        <v>216</v>
      </c>
      <c r="D92" s="16"/>
      <c r="E92" s="16"/>
      <c r="F92" t="s">
        <v>216</v>
      </c>
      <c r="G92" t="s">
        <v>216</v>
      </c>
      <c r="H92" s="77">
        <v>0</v>
      </c>
      <c r="I92" s="77">
        <v>0</v>
      </c>
      <c r="K92" s="77">
        <v>0</v>
      </c>
      <c r="L92" s="78">
        <v>0</v>
      </c>
      <c r="M92" s="78">
        <v>0</v>
      </c>
      <c r="N92" s="78">
        <v>0</v>
      </c>
    </row>
    <row r="93" spans="2:14">
      <c r="B93" t="s">
        <v>242</v>
      </c>
      <c r="D93" s="16"/>
      <c r="E93" s="16"/>
      <c r="F93" s="16"/>
      <c r="G93" s="16"/>
    </row>
    <row r="94" spans="2:14">
      <c r="B94" t="s">
        <v>367</v>
      </c>
      <c r="D94" s="16"/>
      <c r="E94" s="16"/>
      <c r="F94" s="16"/>
      <c r="G94" s="16"/>
    </row>
    <row r="95" spans="2:14">
      <c r="B95" t="s">
        <v>368</v>
      </c>
      <c r="D95" s="16"/>
      <c r="E95" s="16"/>
      <c r="F95" s="16"/>
      <c r="G95" s="16"/>
    </row>
    <row r="96" spans="2:14">
      <c r="B96" t="s">
        <v>369</v>
      </c>
      <c r="D96" s="16"/>
      <c r="E96" s="16"/>
      <c r="F96" s="16"/>
      <c r="G96" s="16"/>
    </row>
    <row r="97" spans="2:7">
      <c r="B97" t="s">
        <v>370</v>
      </c>
      <c r="D97" s="16"/>
      <c r="E97" s="16"/>
      <c r="F97" s="16"/>
      <c r="G97" s="16"/>
    </row>
    <row r="98" spans="2:7">
      <c r="D98" s="16"/>
      <c r="E98" s="16"/>
      <c r="F98" s="16"/>
      <c r="G98" s="16"/>
    </row>
    <row r="99" spans="2:7">
      <c r="D99" s="16"/>
      <c r="E99" s="16"/>
      <c r="F99" s="16"/>
      <c r="G99" s="16"/>
    </row>
    <row r="100" spans="2:7"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>
        <v>45016</v>
      </c>
      <c r="E1" s="16"/>
    </row>
    <row r="2" spans="2:65">
      <c r="B2" s="2" t="s">
        <v>1</v>
      </c>
      <c r="C2" s="12" t="s">
        <v>4292</v>
      </c>
      <c r="E2" s="16"/>
    </row>
    <row r="3" spans="2:65">
      <c r="B3" s="2" t="s">
        <v>2</v>
      </c>
      <c r="C3" s="26" t="s">
        <v>4293</v>
      </c>
      <c r="E3" s="16"/>
    </row>
    <row r="4" spans="2:65">
      <c r="B4" s="2" t="s">
        <v>3</v>
      </c>
      <c r="C4" s="83" t="s">
        <v>197</v>
      </c>
      <c r="E4" s="16"/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387842.2</v>
      </c>
      <c r="K11" s="7"/>
      <c r="L11" s="75">
        <v>40554.124033458713</v>
      </c>
      <c r="M11" s="7"/>
      <c r="N11" s="76">
        <v>1</v>
      </c>
      <c r="O11" s="76">
        <v>1.66E-2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2251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2252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I18" t="s">
        <v>216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1121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240</v>
      </c>
      <c r="C21" s="16"/>
      <c r="D21" s="16"/>
      <c r="E21" s="16"/>
      <c r="J21" s="81">
        <v>387842.2</v>
      </c>
      <c r="L21" s="81">
        <v>40554.124033458713</v>
      </c>
      <c r="N21" s="80">
        <v>1</v>
      </c>
      <c r="O21" s="80">
        <v>1.66E-2</v>
      </c>
    </row>
    <row r="22" spans="2:15">
      <c r="B22" s="79" t="s">
        <v>2251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I23" t="s">
        <v>216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2252</v>
      </c>
      <c r="C24" s="16"/>
      <c r="D24" s="16"/>
      <c r="E24" s="16"/>
      <c r="J24" s="81">
        <v>221028.03</v>
      </c>
      <c r="L24" s="81">
        <v>15498.94315846543</v>
      </c>
      <c r="N24" s="80">
        <v>0.38219999999999998</v>
      </c>
      <c r="O24" s="80">
        <v>6.4000000000000003E-3</v>
      </c>
    </row>
    <row r="25" spans="2:15">
      <c r="B25" t="s">
        <v>2253</v>
      </c>
      <c r="C25" t="s">
        <v>2254</v>
      </c>
      <c r="D25" t="s">
        <v>123</v>
      </c>
      <c r="E25" t="s">
        <v>2166</v>
      </c>
      <c r="F25" t="s">
        <v>2126</v>
      </c>
      <c r="G25" t="s">
        <v>554</v>
      </c>
      <c r="H25" t="s">
        <v>219</v>
      </c>
      <c r="I25" t="s">
        <v>106</v>
      </c>
      <c r="J25" s="77">
        <v>68.03</v>
      </c>
      <c r="K25" s="77">
        <v>1015461</v>
      </c>
      <c r="L25" s="77">
        <v>2477.2737722237998</v>
      </c>
      <c r="M25" s="78">
        <v>0</v>
      </c>
      <c r="N25" s="78">
        <v>6.1100000000000002E-2</v>
      </c>
      <c r="O25" s="78">
        <v>1E-3</v>
      </c>
    </row>
    <row r="26" spans="2:15">
      <c r="B26" t="s">
        <v>2255</v>
      </c>
      <c r="C26" t="s">
        <v>2256</v>
      </c>
      <c r="D26" t="s">
        <v>123</v>
      </c>
      <c r="E26" t="s">
        <v>2257</v>
      </c>
      <c r="F26" t="s">
        <v>2126</v>
      </c>
      <c r="G26" t="s">
        <v>2258</v>
      </c>
      <c r="H26" t="s">
        <v>364</v>
      </c>
      <c r="I26" t="s">
        <v>106</v>
      </c>
      <c r="J26" s="77">
        <v>944.35</v>
      </c>
      <c r="K26" s="77">
        <v>113351</v>
      </c>
      <c r="L26" s="77">
        <v>3838.562584241</v>
      </c>
      <c r="M26" s="78">
        <v>0</v>
      </c>
      <c r="N26" s="78">
        <v>9.4700000000000006E-2</v>
      </c>
      <c r="O26" s="78">
        <v>1.6000000000000001E-3</v>
      </c>
    </row>
    <row r="27" spans="2:15">
      <c r="B27" t="s">
        <v>2259</v>
      </c>
      <c r="C27" t="s">
        <v>2260</v>
      </c>
      <c r="D27" t="s">
        <v>123</v>
      </c>
      <c r="E27" t="s">
        <v>2261</v>
      </c>
      <c r="F27" t="s">
        <v>2126</v>
      </c>
      <c r="G27" t="s">
        <v>1125</v>
      </c>
      <c r="H27" t="s">
        <v>219</v>
      </c>
      <c r="I27" t="s">
        <v>110</v>
      </c>
      <c r="J27" s="77">
        <v>400.6</v>
      </c>
      <c r="K27" s="77">
        <v>101083</v>
      </c>
      <c r="L27" s="77">
        <v>1577.7213759076001</v>
      </c>
      <c r="M27" s="78">
        <v>0.1132</v>
      </c>
      <c r="N27" s="78">
        <v>3.8899999999999997E-2</v>
      </c>
      <c r="O27" s="78">
        <v>5.9999999999999995E-4</v>
      </c>
    </row>
    <row r="28" spans="2:15">
      <c r="B28" t="s">
        <v>2262</v>
      </c>
      <c r="C28" t="s">
        <v>2263</v>
      </c>
      <c r="D28" t="s">
        <v>123</v>
      </c>
      <c r="E28" t="s">
        <v>2157</v>
      </c>
      <c r="F28" t="s">
        <v>2126</v>
      </c>
      <c r="G28" t="s">
        <v>1125</v>
      </c>
      <c r="H28" t="s">
        <v>151</v>
      </c>
      <c r="I28" t="s">
        <v>106</v>
      </c>
      <c r="J28" s="77">
        <v>2482.4299999999998</v>
      </c>
      <c r="K28" s="77">
        <v>33766</v>
      </c>
      <c r="L28" s="77">
        <v>3005.8472872868001</v>
      </c>
      <c r="M28" s="78">
        <v>0</v>
      </c>
      <c r="N28" s="78">
        <v>7.4099999999999999E-2</v>
      </c>
      <c r="O28" s="78">
        <v>1.1999999999999999E-3</v>
      </c>
    </row>
    <row r="29" spans="2:15">
      <c r="B29" t="s">
        <v>2264</v>
      </c>
      <c r="C29" t="s">
        <v>2265</v>
      </c>
      <c r="D29" t="s">
        <v>123</v>
      </c>
      <c r="E29" t="s">
        <v>2261</v>
      </c>
      <c r="F29" t="s">
        <v>2126</v>
      </c>
      <c r="G29" t="s">
        <v>216</v>
      </c>
      <c r="H29" t="s">
        <v>217</v>
      </c>
      <c r="I29" t="s">
        <v>110</v>
      </c>
      <c r="J29" s="77">
        <v>385.07</v>
      </c>
      <c r="K29" s="77">
        <v>220567</v>
      </c>
      <c r="L29" s="77">
        <v>3309.1881709917802</v>
      </c>
      <c r="M29" s="78">
        <v>0</v>
      </c>
      <c r="N29" s="78">
        <v>8.1600000000000006E-2</v>
      </c>
      <c r="O29" s="78">
        <v>1.4E-3</v>
      </c>
    </row>
    <row r="30" spans="2:15">
      <c r="B30" t="s">
        <v>2266</v>
      </c>
      <c r="C30" t="s">
        <v>2267</v>
      </c>
      <c r="D30" t="s">
        <v>2027</v>
      </c>
      <c r="E30" t="s">
        <v>2268</v>
      </c>
      <c r="F30" t="s">
        <v>2126</v>
      </c>
      <c r="G30" t="s">
        <v>216</v>
      </c>
      <c r="H30" t="s">
        <v>217</v>
      </c>
      <c r="I30" t="s">
        <v>113</v>
      </c>
      <c r="J30" s="77">
        <v>216747.55</v>
      </c>
      <c r="K30" s="77">
        <v>134.5</v>
      </c>
      <c r="L30" s="77">
        <v>1290.3499678144501</v>
      </c>
      <c r="M30" s="78">
        <v>2.0000000000000001E-4</v>
      </c>
      <c r="N30" s="78">
        <v>3.1800000000000002E-2</v>
      </c>
      <c r="O30" s="78">
        <v>5.0000000000000001E-4</v>
      </c>
    </row>
    <row r="31" spans="2:15">
      <c r="B31" s="79" t="s">
        <v>92</v>
      </c>
      <c r="C31" s="16"/>
      <c r="D31" s="16"/>
      <c r="E31" s="16"/>
      <c r="J31" s="81">
        <v>166814.17000000001</v>
      </c>
      <c r="L31" s="81">
        <v>25055.180874993279</v>
      </c>
      <c r="N31" s="80">
        <v>0.61780000000000002</v>
      </c>
      <c r="O31" s="80">
        <v>1.03E-2</v>
      </c>
    </row>
    <row r="32" spans="2:15">
      <c r="B32" t="s">
        <v>2269</v>
      </c>
      <c r="C32" t="s">
        <v>2270</v>
      </c>
      <c r="D32" t="s">
        <v>123</v>
      </c>
      <c r="E32" t="s">
        <v>2244</v>
      </c>
      <c r="F32" t="s">
        <v>2096</v>
      </c>
      <c r="G32" t="s">
        <v>2271</v>
      </c>
      <c r="H32" t="s">
        <v>219</v>
      </c>
      <c r="I32" t="s">
        <v>106</v>
      </c>
      <c r="J32" s="77">
        <v>26754.94</v>
      </c>
      <c r="K32" s="77">
        <v>12089.559999999996</v>
      </c>
      <c r="L32" s="77">
        <v>11599.112524010699</v>
      </c>
      <c r="M32" s="78">
        <v>0</v>
      </c>
      <c r="N32" s="78">
        <v>0.28599999999999998</v>
      </c>
      <c r="O32" s="78">
        <v>4.7999999999999996E-3</v>
      </c>
    </row>
    <row r="33" spans="2:15">
      <c r="B33" t="s">
        <v>2272</v>
      </c>
      <c r="C33" t="s">
        <v>2273</v>
      </c>
      <c r="D33" t="s">
        <v>123</v>
      </c>
      <c r="E33" t="s">
        <v>2144</v>
      </c>
      <c r="F33" t="s">
        <v>2096</v>
      </c>
      <c r="G33" t="s">
        <v>216</v>
      </c>
      <c r="H33" t="s">
        <v>217</v>
      </c>
      <c r="I33" t="s">
        <v>106</v>
      </c>
      <c r="J33" s="77">
        <v>130988.71</v>
      </c>
      <c r="K33" s="77">
        <v>1469.4</v>
      </c>
      <c r="L33" s="77">
        <v>6902.1467035976402</v>
      </c>
      <c r="M33" s="78">
        <v>0</v>
      </c>
      <c r="N33" s="78">
        <v>0.17019999999999999</v>
      </c>
      <c r="O33" s="78">
        <v>2.8E-3</v>
      </c>
    </row>
    <row r="34" spans="2:15">
      <c r="B34" t="s">
        <v>2274</v>
      </c>
      <c r="C34" t="s">
        <v>2275</v>
      </c>
      <c r="D34" t="s">
        <v>123</v>
      </c>
      <c r="E34" t="s">
        <v>2276</v>
      </c>
      <c r="F34" t="s">
        <v>2096</v>
      </c>
      <c r="G34" t="s">
        <v>216</v>
      </c>
      <c r="H34" t="s">
        <v>217</v>
      </c>
      <c r="I34" t="s">
        <v>113</v>
      </c>
      <c r="J34" s="77">
        <v>9070.52</v>
      </c>
      <c r="K34" s="77">
        <v>16324.429999999991</v>
      </c>
      <c r="L34" s="77">
        <v>6553.9216473849401</v>
      </c>
      <c r="M34" s="78">
        <v>0</v>
      </c>
      <c r="N34" s="78">
        <v>0.16159999999999999</v>
      </c>
      <c r="O34" s="78">
        <v>2.7000000000000001E-3</v>
      </c>
    </row>
    <row r="35" spans="2:15">
      <c r="B35" s="79" t="s">
        <v>1121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216</v>
      </c>
      <c r="C36" t="s">
        <v>216</v>
      </c>
      <c r="D36" s="16"/>
      <c r="E36" s="16"/>
      <c r="F36" t="s">
        <v>216</v>
      </c>
      <c r="G36" t="s">
        <v>216</v>
      </c>
      <c r="I36" t="s">
        <v>216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242</v>
      </c>
      <c r="C37" s="16"/>
      <c r="D37" s="16"/>
      <c r="E37" s="16"/>
    </row>
    <row r="38" spans="2:15">
      <c r="B38" t="s">
        <v>367</v>
      </c>
      <c r="C38" s="16"/>
      <c r="D38" s="16"/>
      <c r="E38" s="16"/>
    </row>
    <row r="39" spans="2:15">
      <c r="B39" t="s">
        <v>368</v>
      </c>
      <c r="C39" s="16"/>
      <c r="D39" s="16"/>
      <c r="E39" s="16"/>
    </row>
    <row r="40" spans="2:15">
      <c r="B40" t="s">
        <v>369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45016</v>
      </c>
      <c r="E1" s="16"/>
    </row>
    <row r="2" spans="2:60">
      <c r="B2" s="2" t="s">
        <v>1</v>
      </c>
      <c r="C2" s="12" t="s">
        <v>4292</v>
      </c>
      <c r="E2" s="16"/>
    </row>
    <row r="3" spans="2:60">
      <c r="B3" s="2" t="s">
        <v>2</v>
      </c>
      <c r="C3" s="26" t="s">
        <v>4293</v>
      </c>
      <c r="E3" s="16"/>
    </row>
    <row r="4" spans="2:60">
      <c r="B4" s="2" t="s">
        <v>3</v>
      </c>
      <c r="C4" s="83" t="s">
        <v>197</v>
      </c>
      <c r="E4" s="16"/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84126.84</v>
      </c>
      <c r="H11" s="7"/>
      <c r="I11" s="75">
        <v>67.564618190478001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77322.64</v>
      </c>
      <c r="I12" s="81">
        <v>64.165413385899996</v>
      </c>
      <c r="K12" s="80">
        <v>0.94969999999999999</v>
      </c>
      <c r="L12" s="80">
        <v>0</v>
      </c>
    </row>
    <row r="13" spans="2:60">
      <c r="B13" s="79" t="s">
        <v>2277</v>
      </c>
      <c r="D13" s="16"/>
      <c r="E13" s="16"/>
      <c r="G13" s="81">
        <v>77322.64</v>
      </c>
      <c r="I13" s="81">
        <v>64.165413385899996</v>
      </c>
      <c r="K13" s="80">
        <v>0.94969999999999999</v>
      </c>
      <c r="L13" s="80">
        <v>0</v>
      </c>
    </row>
    <row r="14" spans="2:60">
      <c r="B14" t="s">
        <v>2278</v>
      </c>
      <c r="C14" t="s">
        <v>2279</v>
      </c>
      <c r="D14" t="s">
        <v>100</v>
      </c>
      <c r="E14" t="s">
        <v>123</v>
      </c>
      <c r="F14" t="s">
        <v>102</v>
      </c>
      <c r="G14" s="77">
        <v>2960.15</v>
      </c>
      <c r="H14" s="77">
        <v>1.399</v>
      </c>
      <c r="I14" s="77">
        <v>4.1412498499999999E-2</v>
      </c>
      <c r="J14" s="78">
        <v>5.0000000000000001E-4</v>
      </c>
      <c r="K14" s="78">
        <v>5.9999999999999995E-4</v>
      </c>
      <c r="L14" s="78">
        <v>0</v>
      </c>
    </row>
    <row r="15" spans="2:60">
      <c r="B15" t="s">
        <v>2280</v>
      </c>
      <c r="C15" t="s">
        <v>2281</v>
      </c>
      <c r="D15" t="s">
        <v>100</v>
      </c>
      <c r="E15" t="s">
        <v>112</v>
      </c>
      <c r="F15" t="s">
        <v>102</v>
      </c>
      <c r="G15" s="77">
        <v>21976.85</v>
      </c>
      <c r="H15" s="77">
        <v>48.2</v>
      </c>
      <c r="I15" s="77">
        <v>10.592841699999999</v>
      </c>
      <c r="J15" s="78">
        <v>1.8E-3</v>
      </c>
      <c r="K15" s="78">
        <v>0.15679999999999999</v>
      </c>
      <c r="L15" s="78">
        <v>0</v>
      </c>
    </row>
    <row r="16" spans="2:60">
      <c r="B16" t="s">
        <v>2282</v>
      </c>
      <c r="C16" t="s">
        <v>2283</v>
      </c>
      <c r="D16" t="s">
        <v>100</v>
      </c>
      <c r="E16" t="s">
        <v>112</v>
      </c>
      <c r="F16" t="s">
        <v>102</v>
      </c>
      <c r="G16" s="77">
        <v>2825.6</v>
      </c>
      <c r="H16" s="77">
        <v>1696</v>
      </c>
      <c r="I16" s="77">
        <v>47.922176</v>
      </c>
      <c r="J16" s="78">
        <v>1.4E-3</v>
      </c>
      <c r="K16" s="78">
        <v>0.70930000000000004</v>
      </c>
      <c r="L16" s="78">
        <v>0</v>
      </c>
    </row>
    <row r="17" spans="2:12">
      <c r="B17" t="s">
        <v>2284</v>
      </c>
      <c r="C17" t="s">
        <v>2285</v>
      </c>
      <c r="D17" t="s">
        <v>100</v>
      </c>
      <c r="E17" t="s">
        <v>767</v>
      </c>
      <c r="F17" t="s">
        <v>102</v>
      </c>
      <c r="G17" s="77">
        <v>13903.72</v>
      </c>
      <c r="H17" s="77">
        <v>17.0045</v>
      </c>
      <c r="I17" s="77">
        <v>2.3642580674000002</v>
      </c>
      <c r="J17" s="78">
        <v>1E-4</v>
      </c>
      <c r="K17" s="78">
        <v>3.5000000000000003E-2</v>
      </c>
      <c r="L17" s="78">
        <v>0</v>
      </c>
    </row>
    <row r="18" spans="2:12">
      <c r="B18" t="s">
        <v>2286</v>
      </c>
      <c r="C18" t="s">
        <v>2287</v>
      </c>
      <c r="D18" t="s">
        <v>100</v>
      </c>
      <c r="E18" t="s">
        <v>129</v>
      </c>
      <c r="F18" t="s">
        <v>102</v>
      </c>
      <c r="G18" s="77">
        <v>35656.32</v>
      </c>
      <c r="H18" s="77">
        <v>9.1</v>
      </c>
      <c r="I18" s="77">
        <v>3.24472512</v>
      </c>
      <c r="J18" s="78">
        <v>2.3999999999999998E-3</v>
      </c>
      <c r="K18" s="78">
        <v>4.8000000000000001E-2</v>
      </c>
      <c r="L18" s="78">
        <v>0</v>
      </c>
    </row>
    <row r="19" spans="2:12">
      <c r="B19" s="79" t="s">
        <v>240</v>
      </c>
      <c r="D19" s="16"/>
      <c r="E19" s="16"/>
      <c r="G19" s="81">
        <v>6804.2</v>
      </c>
      <c r="I19" s="81">
        <v>3.3992048045779999</v>
      </c>
      <c r="K19" s="80">
        <v>5.0299999999999997E-2</v>
      </c>
      <c r="L19" s="80">
        <v>0</v>
      </c>
    </row>
    <row r="20" spans="2:12">
      <c r="B20" s="79" t="s">
        <v>2288</v>
      </c>
      <c r="D20" s="16"/>
      <c r="E20" s="16"/>
      <c r="G20" s="81">
        <v>6804.2</v>
      </c>
      <c r="I20" s="81">
        <v>3.3992048045779999</v>
      </c>
      <c r="K20" s="80">
        <v>5.0299999999999997E-2</v>
      </c>
      <c r="L20" s="80">
        <v>0</v>
      </c>
    </row>
    <row r="21" spans="2:12">
      <c r="B21" t="s">
        <v>2289</v>
      </c>
      <c r="C21" t="s">
        <v>2290</v>
      </c>
      <c r="D21" t="s">
        <v>1915</v>
      </c>
      <c r="E21" t="s">
        <v>1164</v>
      </c>
      <c r="F21" t="s">
        <v>106</v>
      </c>
      <c r="G21" s="77">
        <v>5382.09</v>
      </c>
      <c r="H21" s="77">
        <v>14.97</v>
      </c>
      <c r="I21" s="77">
        <v>2.889236158578</v>
      </c>
      <c r="J21" s="78">
        <v>2.0000000000000001E-4</v>
      </c>
      <c r="K21" s="78">
        <v>4.2799999999999998E-2</v>
      </c>
      <c r="L21" s="78">
        <v>0</v>
      </c>
    </row>
    <row r="22" spans="2:12">
      <c r="B22" t="s">
        <v>2291</v>
      </c>
      <c r="C22" t="s">
        <v>2292</v>
      </c>
      <c r="D22" t="s">
        <v>1915</v>
      </c>
      <c r="E22" t="s">
        <v>1336</v>
      </c>
      <c r="F22" t="s">
        <v>106</v>
      </c>
      <c r="G22" s="77">
        <v>1422.11</v>
      </c>
      <c r="H22" s="77">
        <v>10</v>
      </c>
      <c r="I22" s="77">
        <v>0.50996864600000003</v>
      </c>
      <c r="J22" s="78">
        <v>1E-4</v>
      </c>
      <c r="K22" s="78">
        <v>7.4999999999999997E-3</v>
      </c>
      <c r="L22" s="78">
        <v>0</v>
      </c>
    </row>
    <row r="23" spans="2:12">
      <c r="B23" t="s">
        <v>242</v>
      </c>
      <c r="D23" s="16"/>
      <c r="E23" s="16"/>
    </row>
    <row r="24" spans="2:12">
      <c r="B24" t="s">
        <v>367</v>
      </c>
      <c r="D24" s="16"/>
      <c r="E24" s="16"/>
    </row>
    <row r="25" spans="2:12">
      <c r="B25" t="s">
        <v>368</v>
      </c>
      <c r="D25" s="16"/>
      <c r="E25" s="16"/>
    </row>
    <row r="26" spans="2:12">
      <c r="B26" t="s">
        <v>369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2023-05-31T13:09:55Z</dcterms:modified>
</cp:coreProperties>
</file>